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2.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drawings/drawing3.xml" ContentType="application/vnd.openxmlformats-officedocument.drawing+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drawings/drawing4.xml" ContentType="application/vnd.openxmlformats-officedocument.drawing+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tabRatio="734" activeTab="0"/>
  </bookViews>
  <sheets>
    <sheet name="Introduction" sheetId="1" r:id="rId1"/>
    <sheet name="A. HTT General" sheetId="2" r:id="rId2"/>
    <sheet name="B1. HTT Mortgage Assets" sheetId="3" r:id="rId3"/>
    <sheet name="C. HTT Harmonised Glossary" sheetId="4" r:id="rId4"/>
    <sheet name="D1. Front Page" sheetId="5" r:id="rId5"/>
    <sheet name="D2. Covered Bond Series" sheetId="6" r:id="rId6"/>
    <sheet name="D3. Ratings" sheetId="7" r:id="rId7"/>
    <sheet name="D4. Tests Royal Decree" sheetId="8" r:id="rId8"/>
    <sheet name="D5. Cover Pool Summary" sheetId="9" r:id="rId9"/>
    <sheet name="D6. Stratification Tables" sheetId="10" r:id="rId10"/>
    <sheet name="D7. Stratification Graphs" sheetId="11" r:id="rId11"/>
    <sheet name="_Hidden16" sheetId="12" state="hidden" r:id="rId12"/>
    <sheet name="_Hidden17" sheetId="13" state="hidden" r:id="rId13"/>
    <sheet name="_Hidden18" sheetId="14" state="hidden" r:id="rId14"/>
    <sheet name="_Hidden19" sheetId="15" state="hidden" r:id="rId15"/>
    <sheet name="_Hidden20" sheetId="16" state="hidden" r:id="rId16"/>
    <sheet name="_Hidden21" sheetId="17" state="hidden" r:id="rId17"/>
    <sheet name="_Hidden22" sheetId="18" state="hidden" r:id="rId18"/>
    <sheet name="_Hidden23" sheetId="19" state="hidden" r:id="rId19"/>
    <sheet name="_Hidden24" sheetId="20" state="hidden" r:id="rId20"/>
    <sheet name="_Hidden25" sheetId="21" state="hidden" r:id="rId21"/>
    <sheet name="_Hidden26" sheetId="22" state="hidden" r:id="rId22"/>
    <sheet name="_Hidden27" sheetId="23" state="hidden" r:id="rId23"/>
    <sheet name="_Hidden28" sheetId="24" state="hidden" r:id="rId24"/>
    <sheet name="_Hidden29" sheetId="25" state="hidden" r:id="rId25"/>
    <sheet name="_Hidden30" sheetId="26" state="hidden" r:id="rId26"/>
    <sheet name="D8. Performance" sheetId="27" r:id="rId27"/>
    <sheet name="_Hidden32" sheetId="28" state="hidden" r:id="rId28"/>
    <sheet name="D9. Amortisation" sheetId="29" r:id="rId29"/>
    <sheet name="D10. Amortisation Graph " sheetId="30" r:id="rId30"/>
    <sheet name="E. Optional ECB-ECAIs data" sheetId="31" r:id="rId31"/>
    <sheet name="Disclaimer" sheetId="32" r:id="rId32"/>
    <sheet name="_Hidden35" sheetId="33" state="hidden" r:id="rId33"/>
  </sheets>
  <externalReferences>
    <externalReference r:id="rId36"/>
  </externalReferences>
  <definedNames>
    <definedName name="acceptable_use_policy" localSheetId="31">'Disclaimer'!#REF!</definedName>
    <definedName name="general_tc" localSheetId="31">'Disclaimer'!$A$61</definedName>
    <definedName name="_xlnm.Print_Area" localSheetId="1">'A. HTT General'!$A$1:$G$365</definedName>
    <definedName name="_xlnm.Print_Area" localSheetId="2">'B1. HTT Mortgage Assets'!$A$1:$G$387</definedName>
    <definedName name="_xlnm.Print_Area" localSheetId="3">'C. HTT Harmonised Glossary'!$A$1:$C$37</definedName>
    <definedName name="_xlnm.Print_Area" localSheetId="29">'D10. Amortisation Graph '!$B$1:$B$2</definedName>
    <definedName name="_xlnm.Print_Area" localSheetId="31">'Disclaimer'!$A$1:$A$170</definedName>
    <definedName name="_xlnm.Print_Area" localSheetId="0">'Introduction'!$B$2:$J$53</definedName>
    <definedName name="Print_Area_0">#REF!</definedName>
    <definedName name="Print_Area_1">#REF!</definedName>
    <definedName name="Print_Area_10" localSheetId="1">#REF!</definedName>
    <definedName name="Print_Area_10" localSheetId="2">#REF!</definedName>
    <definedName name="Print_Area_10" localSheetId="3">#REF!</definedName>
    <definedName name="Print_Area_10" localSheetId="31">#REF!</definedName>
    <definedName name="Print_Area_10" localSheetId="30">#REF!</definedName>
    <definedName name="Print_Area_10" localSheetId="0">#REF!</definedName>
    <definedName name="Print_Area_10">'D3. Ratings'!$B$2:$G$16</definedName>
    <definedName name="Print_Area_11" localSheetId="1">#REF!</definedName>
    <definedName name="Print_Area_11" localSheetId="2">#REF!</definedName>
    <definedName name="Print_Area_11" localSheetId="3">#REF!</definedName>
    <definedName name="Print_Area_11" localSheetId="31">#REF!</definedName>
    <definedName name="Print_Area_11" localSheetId="30">#REF!</definedName>
    <definedName name="Print_Area_11" localSheetId="0">#REF!</definedName>
    <definedName name="Print_Area_11">'D4. Tests Royal Decree'!$B$1:$U$88</definedName>
    <definedName name="Print_Area_12" localSheetId="1">#REF!</definedName>
    <definedName name="Print_Area_12" localSheetId="2">#REF!</definedName>
    <definedName name="Print_Area_12" localSheetId="3">#REF!</definedName>
    <definedName name="Print_Area_12" localSheetId="31">#REF!</definedName>
    <definedName name="Print_Area_12" localSheetId="30">#REF!</definedName>
    <definedName name="Print_Area_12" localSheetId="0">#REF!</definedName>
    <definedName name="Print_Area_12">'D5. Cover Pool Summary'!$B$1:$O$53</definedName>
    <definedName name="Print_Area_13" localSheetId="1">#REF!</definedName>
    <definedName name="Print_Area_13" localSheetId="2">#REF!</definedName>
    <definedName name="Print_Area_13" localSheetId="3">#REF!</definedName>
    <definedName name="Print_Area_13" localSheetId="31">#REF!</definedName>
    <definedName name="Print_Area_13" localSheetId="30">#REF!</definedName>
    <definedName name="Print_Area_13" localSheetId="0">#REF!</definedName>
    <definedName name="Print_Area_13">'D6. Stratification Tables'!$B$2:$AH$286</definedName>
    <definedName name="Print_Area_14">'D7. Stratification Graphs'!$A$2:$Q$53</definedName>
    <definedName name="Print_Area_2" localSheetId="1">#REF!</definedName>
    <definedName name="Print_Area_2" localSheetId="2">#REF!</definedName>
    <definedName name="Print_Area_2" localSheetId="3">#REF!</definedName>
    <definedName name="Print_Area_2" localSheetId="31">#REF!</definedName>
    <definedName name="Print_Area_2" localSheetId="30">#REF!</definedName>
    <definedName name="Print_Area_2" localSheetId="0">#REF!</definedName>
    <definedName name="Print_Area_2">#REF!</definedName>
    <definedName name="Print_Area_29">#REF!</definedName>
    <definedName name="Print_Area_3">#REF!</definedName>
    <definedName name="Print_Area_30">'D8. Performance'!$B$2:$K$17</definedName>
    <definedName name="Print_Area_31">#REF!</definedName>
    <definedName name="Print_Area_32">'D9. Amortisation'!$B$1:$N$394</definedName>
    <definedName name="Print_Area_33">'D10. Amortisation Graph '!$B$1:$B$2</definedName>
    <definedName name="Print_Area_34">#REF!</definedName>
    <definedName name="Print_Area_35" localSheetId="1">#REF!</definedName>
    <definedName name="Print_Area_35" localSheetId="2">#REF!</definedName>
    <definedName name="Print_Area_35" localSheetId="3">#REF!</definedName>
    <definedName name="Print_Area_35" localSheetId="31">#REF!</definedName>
    <definedName name="Print_Area_35" localSheetId="30">#REF!</definedName>
    <definedName name="Print_Area_35" localSheetId="0">#REF!</definedName>
    <definedName name="Print_Area_35">#REF!</definedName>
    <definedName name="Print_Area_36" localSheetId="1">#REF!</definedName>
    <definedName name="Print_Area_36" localSheetId="2">#REF!</definedName>
    <definedName name="Print_Area_36" localSheetId="3">#REF!</definedName>
    <definedName name="Print_Area_36" localSheetId="31">#REF!</definedName>
    <definedName name="Print_Area_36" localSheetId="30">#REF!</definedName>
    <definedName name="Print_Area_36" localSheetId="0">#REF!</definedName>
    <definedName name="Print_Area_36">#REF!</definedName>
    <definedName name="Print_Area_37" localSheetId="1">#REF!</definedName>
    <definedName name="Print_Area_37" localSheetId="2">#REF!</definedName>
    <definedName name="Print_Area_37" localSheetId="3">#REF!</definedName>
    <definedName name="Print_Area_37" localSheetId="31">#REF!</definedName>
    <definedName name="Print_Area_37" localSheetId="30">#REF!</definedName>
    <definedName name="Print_Area_37" localSheetId="0">#REF!</definedName>
    <definedName name="Print_Area_37">#REF!</definedName>
    <definedName name="Print_Area_38" localSheetId="1">#REF!</definedName>
    <definedName name="Print_Area_38" localSheetId="2">#REF!</definedName>
    <definedName name="Print_Area_38" localSheetId="3">#REF!</definedName>
    <definedName name="Print_Area_38" localSheetId="31">#REF!</definedName>
    <definedName name="Print_Area_38" localSheetId="30">#REF!</definedName>
    <definedName name="Print_Area_38" localSheetId="0">#REF!</definedName>
    <definedName name="Print_Area_38">#REF!</definedName>
    <definedName name="Print_Area_39" localSheetId="1">#REF!</definedName>
    <definedName name="Print_Area_39" localSheetId="2">#REF!</definedName>
    <definedName name="Print_Area_39" localSheetId="3">#REF!</definedName>
    <definedName name="Print_Area_39" localSheetId="31">#REF!</definedName>
    <definedName name="Print_Area_39" localSheetId="30">#REF!</definedName>
    <definedName name="Print_Area_39" localSheetId="0">#REF!</definedName>
    <definedName name="Print_Area_39">#REF!</definedName>
    <definedName name="Print_Area_4">#REF!</definedName>
    <definedName name="Print_Area_40" localSheetId="1">#REF!</definedName>
    <definedName name="Print_Area_40" localSheetId="2">#REF!</definedName>
    <definedName name="Print_Area_40" localSheetId="3">#REF!</definedName>
    <definedName name="Print_Area_40" localSheetId="31">#REF!</definedName>
    <definedName name="Print_Area_40" localSheetId="30">#REF!</definedName>
    <definedName name="Print_Area_40" localSheetId="0">#REF!</definedName>
    <definedName name="Print_Area_40">#REF!</definedName>
    <definedName name="Print_Area_41" localSheetId="1">#REF!</definedName>
    <definedName name="Print_Area_41" localSheetId="2">#REF!</definedName>
    <definedName name="Print_Area_41" localSheetId="3">#REF!</definedName>
    <definedName name="Print_Area_41" localSheetId="31">#REF!</definedName>
    <definedName name="Print_Area_41" localSheetId="30">#REF!</definedName>
    <definedName name="Print_Area_41" localSheetId="0">#REF!</definedName>
    <definedName name="Print_Area_41">#REF!</definedName>
    <definedName name="Print_Area_42" localSheetId="1">#REF!</definedName>
    <definedName name="Print_Area_42" localSheetId="2">#REF!</definedName>
    <definedName name="Print_Area_42" localSheetId="3">#REF!</definedName>
    <definedName name="Print_Area_42" localSheetId="31">#REF!</definedName>
    <definedName name="Print_Area_42" localSheetId="30">#REF!</definedName>
    <definedName name="Print_Area_42" localSheetId="0">#REF!</definedName>
    <definedName name="Print_Area_42">#REF!</definedName>
    <definedName name="Print_Area_43" localSheetId="1">#REF!</definedName>
    <definedName name="Print_Area_43" localSheetId="2">#REF!</definedName>
    <definedName name="Print_Area_43" localSheetId="3">#REF!</definedName>
    <definedName name="Print_Area_43" localSheetId="31">#REF!</definedName>
    <definedName name="Print_Area_43" localSheetId="30">#REF!</definedName>
    <definedName name="Print_Area_43" localSheetId="0">#REF!</definedName>
    <definedName name="Print_Area_43">#REF!</definedName>
    <definedName name="Print_Area_44" localSheetId="1">#REF!</definedName>
    <definedName name="Print_Area_44" localSheetId="2">#REF!</definedName>
    <definedName name="Print_Area_44" localSheetId="3">#REF!</definedName>
    <definedName name="Print_Area_44" localSheetId="31">#REF!</definedName>
    <definedName name="Print_Area_44" localSheetId="30">#REF!</definedName>
    <definedName name="Print_Area_44" localSheetId="0">#REF!</definedName>
    <definedName name="Print_Area_44">#REF!</definedName>
    <definedName name="Print_Area_45">#REF!</definedName>
    <definedName name="Print_Area_46">#REF!</definedName>
    <definedName name="Print_Area_6">#REF!</definedName>
    <definedName name="Print_Area_7">#REF!</definedName>
    <definedName name="Print_Area_8" localSheetId="1">#REF!</definedName>
    <definedName name="Print_Area_8" localSheetId="2">#REF!</definedName>
    <definedName name="Print_Area_8" localSheetId="3">#REF!</definedName>
    <definedName name="Print_Area_8" localSheetId="4">'D1. Front Page'!$B$1:$N$27</definedName>
    <definedName name="Print_Area_8" localSheetId="31">#REF!</definedName>
    <definedName name="Print_Area_8" localSheetId="30">#REF!</definedName>
    <definedName name="Print_Area_8" localSheetId="0">#REF!</definedName>
    <definedName name="Print_Area_8">#REF!</definedName>
    <definedName name="Print_Area_9" localSheetId="1">#REF!</definedName>
    <definedName name="Print_Area_9" localSheetId="2">#REF!</definedName>
    <definedName name="Print_Area_9" localSheetId="3">#REF!</definedName>
    <definedName name="Print_Area_9" localSheetId="31">#REF!</definedName>
    <definedName name="Print_Area_9" localSheetId="30">#REF!</definedName>
    <definedName name="Print_Area_9" localSheetId="0">#REF!</definedName>
    <definedName name="Print_Area_9">'D2. Covered Bond Series'!$B$1:$T$17</definedName>
    <definedName name="_xlnm.Print_Titles" localSheetId="31">'Disclaimer'!$2:$2</definedName>
    <definedName name="privacy_policy" localSheetId="31">'Disclaimer'!$A$136</definedName>
  </definedNames>
  <calcPr fullCalcOnLoad="1"/>
</workbook>
</file>

<file path=xl/sharedStrings.xml><?xml version="1.0" encoding="utf-8"?>
<sst xmlns="http://schemas.openxmlformats.org/spreadsheetml/2006/main" count="2972" uniqueCount="2072">
  <si>
    <t>0</t>
  </si>
  <si>
    <t>EUR</t>
  </si>
  <si>
    <t>Issuer Name</t>
  </si>
  <si>
    <t>Other</t>
  </si>
  <si>
    <t>Total</t>
  </si>
  <si>
    <t>Number of borrowers</t>
  </si>
  <si>
    <t>Luxembourg</t>
  </si>
  <si>
    <t>Antwerpen</t>
  </si>
  <si>
    <t>Vlaams-Brabant</t>
  </si>
  <si>
    <t>Oost-Vlaanderen</t>
  </si>
  <si>
    <t>Brussels</t>
  </si>
  <si>
    <t>West-Vlaanderen</t>
  </si>
  <si>
    <t>Limburg</t>
  </si>
  <si>
    <t>Liège</t>
  </si>
  <si>
    <t>Hainaut</t>
  </si>
  <si>
    <t>Brabant Wallon</t>
  </si>
  <si>
    <t>Namur</t>
  </si>
  <si>
    <t>ISIN</t>
  </si>
  <si>
    <t>BD@135194</t>
  </si>
  <si>
    <t>BE0002265347</t>
  </si>
  <si>
    <t>24/10/2024</t>
  </si>
  <si>
    <t>Fixed</t>
  </si>
  <si>
    <t>BD@138090</t>
  </si>
  <si>
    <t>BE0002274430</t>
  </si>
  <si>
    <t>23/09/2025</t>
  </si>
  <si>
    <t>BD@150169</t>
  </si>
  <si>
    <t>BE0002586643</t>
  </si>
  <si>
    <t>22/03/2029</t>
  </si>
  <si>
    <t>Days</t>
  </si>
  <si>
    <t>Covered Bond Emmission</t>
  </si>
  <si>
    <t>Outstanding Series</t>
  </si>
  <si>
    <t>Totals</t>
  </si>
  <si>
    <t>Total Outstanding (in EUR):</t>
  </si>
  <si>
    <t>Current Weighted Average Fixed Coupon:</t>
  </si>
  <si>
    <t>Weighted Average Remaining Average Life*</t>
  </si>
  <si>
    <t>* At Reporting Date until Maturity Date</t>
  </si>
  <si>
    <t>Series</t>
  </si>
  <si>
    <t>Amount</t>
  </si>
  <si>
    <t>Issue Date</t>
  </si>
  <si>
    <t>Maturity Date</t>
  </si>
  <si>
    <t>Currency</t>
  </si>
  <si>
    <t>Coupon Type</t>
  </si>
  <si>
    <t>Coupon</t>
  </si>
  <si>
    <t>Day Count</t>
  </si>
  <si>
    <t>Next Interest Payment Date</t>
  </si>
  <si>
    <t>Remaining Average Life *</t>
  </si>
  <si>
    <t>NACT</t>
  </si>
  <si>
    <t>Extended Maturity Date</t>
  </si>
  <si>
    <t>Ratings</t>
  </si>
  <si>
    <t>1. BNP Paribas Fortis Bank Senior Unsecured Ratings</t>
  </si>
  <si>
    <t>2. BNP Parisbas Fortis Mortgage Pandbrieven Ratings</t>
  </si>
  <si>
    <t>Rating Agency</t>
  </si>
  <si>
    <t>Long Term Rating</t>
  </si>
  <si>
    <t>Outlook</t>
  </si>
  <si>
    <t>Short Term Rating</t>
  </si>
  <si>
    <t>Fitch</t>
  </si>
  <si>
    <t>A+</t>
  </si>
  <si>
    <t>stable</t>
  </si>
  <si>
    <t>F1</t>
  </si>
  <si>
    <t>Moody's</t>
  </si>
  <si>
    <t>A2</t>
  </si>
  <si>
    <t>P-1</t>
  </si>
  <si>
    <t>Standard and Poor's</t>
  </si>
  <si>
    <t>A</t>
  </si>
  <si>
    <t>A-1</t>
  </si>
  <si>
    <t>NR</t>
  </si>
  <si>
    <t>Aaa</t>
  </si>
  <si>
    <t>AAA</t>
  </si>
  <si>
    <t>Test Summary</t>
  </si>
  <si>
    <t>(all amounts in EUR unless stated otherwise)</t>
  </si>
  <si>
    <t>1. Outstanding Mortgage Pandbrieven and Cover Assets</t>
  </si>
  <si>
    <t>Outstanding Mortgage Pandbrieven</t>
  </si>
  <si>
    <t>(I)</t>
  </si>
  <si>
    <t>(II)</t>
  </si>
  <si>
    <t>Nominal Balance Residential Mortgage Loans</t>
  </si>
  <si>
    <t>Nominal Balance Public Finance Exposures</t>
  </si>
  <si>
    <t>(III)</t>
  </si>
  <si>
    <t>Nominal Balance Financial Institution Exposures</t>
  </si>
  <si>
    <t>(IV)</t>
  </si>
  <si>
    <t>Nominal OC Level [(II)+(III)+(IV)]/(I)-1</t>
  </si>
  <si>
    <t>2. Residential Mortgage Loans Cover Test</t>
  </si>
  <si>
    <t>(V)</t>
  </si>
  <si>
    <t>Limit: 85%</t>
  </si>
  <si>
    <t>3. Total Asset Cover Test</t>
  </si>
  <si>
    <t>Value of Public Finance Exposures (definition Royal Decree)</t>
  </si>
  <si>
    <t>(VI)</t>
  </si>
  <si>
    <t>(VII)</t>
  </si>
  <si>
    <t>Value of Financial Institution Exposures (definition Royal Decree)</t>
  </si>
  <si>
    <t>Limit: 105%</t>
  </si>
  <si>
    <t>4. Interest and Principal Coverage Test</t>
  </si>
  <si>
    <t>(VIII)</t>
  </si>
  <si>
    <t>Interest Proceeds Cover Assets</t>
  </si>
  <si>
    <t>Total Interest Proceeds Residential Mortgage Loans</t>
  </si>
  <si>
    <t>Total Interest Proceeds Public Finance Exposures</t>
  </si>
  <si>
    <t>Total Interest Proceeds  Financial Institution Exposures</t>
  </si>
  <si>
    <t>Impact Derivatives</t>
  </si>
  <si>
    <t>(IX)</t>
  </si>
  <si>
    <t>Principal Proceeds Cover Assets</t>
  </si>
  <si>
    <t>Total Principal Proceeds Residential Mortgage Loans</t>
  </si>
  <si>
    <t>Total Principal Proceeds Public Finance Exposures</t>
  </si>
  <si>
    <t>Total Principal Proceeds Financial Institution Exposures</t>
  </si>
  <si>
    <t>Interest Requirement Covered Bonds</t>
  </si>
  <si>
    <t>(X)</t>
  </si>
  <si>
    <t>(XI)</t>
  </si>
  <si>
    <t>Costs, Fees and expenses Covered Bonds</t>
  </si>
  <si>
    <t>Principal Requirement Covered Bonds</t>
  </si>
  <si>
    <t>(XII)</t>
  </si>
  <si>
    <t>Total Surplus (+) / Deficit (-)  (VIII)+(IX)-(X)-(XI)-(XII)</t>
  </si>
  <si>
    <t>Passed</t>
  </si>
  <si>
    <t>&gt; &gt; &gt; Cover Test Royal Decree Art 5 paraf 3</t>
  </si>
  <si>
    <t>5. Liquidity Tests</t>
  </si>
  <si>
    <t>Cumulative Cash Inflow Next 180 Days</t>
  </si>
  <si>
    <t>(XIII)</t>
  </si>
  <si>
    <t>Cumulative Cash Outflow Next 180 Days</t>
  </si>
  <si>
    <t>(XIV)</t>
  </si>
  <si>
    <t>Liquidity Surplus (+) / Deficit (-) (XIII)+(XIV)</t>
  </si>
  <si>
    <t>&gt; &gt; &gt; Liquidity Test Royal Decree Art 7 paraf 1</t>
  </si>
  <si>
    <t>MtM Liquid Bonds minus ECB Haircut</t>
  </si>
  <si>
    <t>(XV)</t>
  </si>
  <si>
    <t>Interest Payable on Mortgage Pandbrieven next 3 months</t>
  </si>
  <si>
    <t>(XVI)</t>
  </si>
  <si>
    <t>Excess Coverage Interest Mortgage Pandbrieven by Liquid Bonds (XV)-(XVI)</t>
  </si>
  <si>
    <t>(XVII)</t>
  </si>
  <si>
    <t>Value of the Residential Loans (as defined in Royal Decree Art 6 Paraf 1)</t>
  </si>
  <si>
    <t>Ratio Value of Resid. Mortgage Loans / Mortgage Pandbrieven Issued (V) / (I)</t>
  </si>
  <si>
    <t>&gt; &gt; &gt; Cover Test Royal Decree Art 5 Paraf 1</t>
  </si>
  <si>
    <t>Ratio Value All Cover Assets / Mortgage Pandbrieven Issued [V+VI+VII]/I</t>
  </si>
  <si>
    <t>&gt; &gt; &gt; Cover Test Royal Decree Art 5 Paraf 2</t>
  </si>
  <si>
    <t>Cover Pool Summary</t>
  </si>
  <si>
    <t>Portfolio Cut-off Date</t>
  </si>
  <si>
    <t>1. Residential Mortgage Loans</t>
  </si>
  <si>
    <t>See Stratification Tables Mortgages for more details</t>
  </si>
  <si>
    <t>2. Registered Cash</t>
  </si>
  <si>
    <t>Registered Cash Proceeds under the Residential Mortgage Loans</t>
  </si>
  <si>
    <t>3. Public Sector Exposure (Liquid Bond Positions)</t>
  </si>
  <si>
    <t>4. Derivatives</t>
  </si>
  <si>
    <t>None</t>
  </si>
  <si>
    <t>Outstanding Balance of Residential Mortgage Loans at the Cut-off Date</t>
  </si>
  <si>
    <t xml:space="preserve">Principal Redemptions between Cut-off Date and Maturity Date
</t>
  </si>
  <si>
    <t>Interest Payments between Cut-off Date and Maturity Date</t>
  </si>
  <si>
    <t xml:space="preserve">Number of loans   </t>
  </si>
  <si>
    <t>Average Outstanding Balance per borrower</t>
  </si>
  <si>
    <t>Average Outstanding Balance per loan</t>
  </si>
  <si>
    <t>Weighted average Current Loan to Current Value</t>
  </si>
  <si>
    <t>Weighted average seasoning (in Years)</t>
  </si>
  <si>
    <t>Weighted average remaining maturity (in years, at 0% CPR)</t>
  </si>
  <si>
    <t>Weighted average initial maturity (in years, at 0% CPR)</t>
  </si>
  <si>
    <t>Percentage of Fixed Rate Loans</t>
  </si>
  <si>
    <t>Percentage of Variable Rate Loans</t>
  </si>
  <si>
    <t>Weighted average interest rate</t>
  </si>
  <si>
    <t>Weighted average interest rate Fixed Rate Loans</t>
  </si>
  <si>
    <t>Weighted average interest rate Variable Rate Loans</t>
  </si>
  <si>
    <t>Weighted Remaining average life (in years, at 0% CPR)</t>
  </si>
  <si>
    <t>Weighted Remaining average life to interest reset (in years, at 0% CPR)</t>
  </si>
  <si>
    <t>Position</t>
  </si>
  <si>
    <t>BE0000308172</t>
  </si>
  <si>
    <t>BE0000345547</t>
  </si>
  <si>
    <t>Kingdom of Belgium</t>
  </si>
  <si>
    <t>BGB 4 28MAR2022 48</t>
  </si>
  <si>
    <t>BGB 0,8 22JUN2028 85</t>
  </si>
  <si>
    <t>Nominal Amount</t>
  </si>
  <si>
    <t>F</t>
  </si>
  <si>
    <t>Standar &amp; Poor's Rating</t>
  </si>
  <si>
    <t>AA</t>
  </si>
  <si>
    <t>Fitch Rating</t>
  </si>
  <si>
    <t>AA-</t>
  </si>
  <si>
    <t>Moody's Rating</t>
  </si>
  <si>
    <t>Aa3</t>
  </si>
  <si>
    <t>Straticifation Tables</t>
  </si>
  <si>
    <t>1. Geographic distribution</t>
  </si>
  <si>
    <t>2. Seasoning</t>
  </si>
  <si>
    <t>3. Remaining term to maturity</t>
  </si>
  <si>
    <t>4. Original term to maturity</t>
  </si>
  <si>
    <t>5. Origination Year</t>
  </si>
  <si>
    <t>6. Outstanding Loan Balance by Borrower</t>
  </si>
  <si>
    <t>7. Interest Rate</t>
  </si>
  <si>
    <t>8. Interest Rate Type</t>
  </si>
  <si>
    <t>9. Next Reset Date</t>
  </si>
  <si>
    <t>10. Interest Payment Frequency</t>
  </si>
  <si>
    <t>11. Repayment Type</t>
  </si>
  <si>
    <t>12. Current Loan to Current Value (LTV)</t>
  </si>
  <si>
    <t>13. Loan to Mortgage Inscription Ratio (LTM)</t>
  </si>
  <si>
    <t>14. Distribution of Average Life to Final Maturity (at 0% CPR)</t>
  </si>
  <si>
    <t>15. Distribution of Average Life To Interest Reset Date (at 0% CPR)</t>
  </si>
  <si>
    <t>In EUR</t>
  </si>
  <si>
    <t>In %</t>
  </si>
  <si>
    <t>In number of loans</t>
  </si>
  <si>
    <t>In Years</t>
  </si>
  <si>
    <t>&lt;=1</t>
  </si>
  <si>
    <t>&gt;1 and &lt;=2</t>
  </si>
  <si>
    <t>&gt;2 and &lt;=3</t>
  </si>
  <si>
    <t>&gt;3 and &lt;=4</t>
  </si>
  <si>
    <t>&gt;4 and &lt;=5</t>
  </si>
  <si>
    <t>&gt;5 and &lt;=6</t>
  </si>
  <si>
    <t>&gt;6 and &lt;=7</t>
  </si>
  <si>
    <t>&gt;7 and &lt;=8</t>
  </si>
  <si>
    <t>&gt;8 and &lt;=9</t>
  </si>
  <si>
    <t>&gt;9 and &lt;=10</t>
  </si>
  <si>
    <t>&gt;10 and &lt;=11</t>
  </si>
  <si>
    <t>&gt;11 and &lt;=12</t>
  </si>
  <si>
    <t>&gt;12 and &lt;=13</t>
  </si>
  <si>
    <t>&gt;13 and &lt;=14</t>
  </si>
  <si>
    <t>&gt;14 and &lt;=15</t>
  </si>
  <si>
    <t>&gt;15 and &lt;=16</t>
  </si>
  <si>
    <t>&gt;16 and &lt;=17</t>
  </si>
  <si>
    <t>&gt;18 and &lt;=19</t>
  </si>
  <si>
    <t>&gt;19 and &lt;=20</t>
  </si>
  <si>
    <t>&lt;0</t>
  </si>
  <si>
    <t>&gt;17 and &lt;=18</t>
  </si>
  <si>
    <t>&gt;20 and &lt;=21</t>
  </si>
  <si>
    <t>&gt;21 and &lt;=22</t>
  </si>
  <si>
    <t>&gt;22 and &lt;=23</t>
  </si>
  <si>
    <t>&gt;23 and &lt;=24</t>
  </si>
  <si>
    <t>&gt;24 and &lt;=25</t>
  </si>
  <si>
    <t>&gt;25 and &lt;=26</t>
  </si>
  <si>
    <t>&gt;26 and &lt;=27</t>
  </si>
  <si>
    <t>&gt;27 and &lt;=28</t>
  </si>
  <si>
    <t>&gt;28 and &lt;=29</t>
  </si>
  <si>
    <t>&gt;29 and &lt;=30</t>
  </si>
  <si>
    <t>&gt;31 and &lt;=32</t>
  </si>
  <si>
    <t>&gt;32 and &lt;=33</t>
  </si>
  <si>
    <t>&gt;30 and &lt;=31</t>
  </si>
  <si>
    <t>&gt;39 and &lt;=40</t>
  </si>
  <si>
    <t>Year</t>
  </si>
  <si>
    <t>In EUR * 1000</t>
  </si>
  <si>
    <t>In number of Borrowers</t>
  </si>
  <si>
    <t>&lt;=100</t>
  </si>
  <si>
    <t>&gt;100 and &lt;=200</t>
  </si>
  <si>
    <t>&gt;200 and &lt;=300</t>
  </si>
  <si>
    <t>&gt;300 and &lt;=400</t>
  </si>
  <si>
    <t>&gt;400</t>
  </si>
  <si>
    <t>0 - 0.5%</t>
  </si>
  <si>
    <t>0.5 - 1%</t>
  </si>
  <si>
    <t>1 - 1.5%</t>
  </si>
  <si>
    <t>1.5 - 2%</t>
  </si>
  <si>
    <t>2 - 2.5%</t>
  </si>
  <si>
    <t>2.5 - 3%</t>
  </si>
  <si>
    <t>3 - 3.5%</t>
  </si>
  <si>
    <t>3.5 - 4%</t>
  </si>
  <si>
    <t>4 - 4.5%</t>
  </si>
  <si>
    <t>4.5 - 5%</t>
  </si>
  <si>
    <t>5 - 5.5%</t>
  </si>
  <si>
    <t>5.5 - 6%</t>
  </si>
  <si>
    <t>6 - 6.5%</t>
  </si>
  <si>
    <t>&gt; 10%</t>
  </si>
  <si>
    <t>Variable</t>
  </si>
  <si>
    <t>Variable With Cap</t>
  </si>
  <si>
    <t>2018</t>
  </si>
  <si>
    <t>2019</t>
  </si>
  <si>
    <t>2020</t>
  </si>
  <si>
    <t>2021</t>
  </si>
  <si>
    <t>2022</t>
  </si>
  <si>
    <t>2023</t>
  </si>
  <si>
    <t>2024</t>
  </si>
  <si>
    <t>2025</t>
  </si>
  <si>
    <t>2026</t>
  </si>
  <si>
    <t>2027</t>
  </si>
  <si>
    <t>2028</t>
  </si>
  <si>
    <t>Fixed To Maturity</t>
  </si>
  <si>
    <t>Monthly</t>
  </si>
  <si>
    <t>UNKNOWN</t>
  </si>
  <si>
    <t>Annuity</t>
  </si>
  <si>
    <t>Interest only</t>
  </si>
  <si>
    <t>Linear</t>
  </si>
  <si>
    <t>1-10%</t>
  </si>
  <si>
    <t>11-20%</t>
  </si>
  <si>
    <t>21-30%</t>
  </si>
  <si>
    <t>31-40%</t>
  </si>
  <si>
    <t>41-50%</t>
  </si>
  <si>
    <t>51-60%</t>
  </si>
  <si>
    <t>61-70%</t>
  </si>
  <si>
    <t>71-80%</t>
  </si>
  <si>
    <t>81-90%</t>
  </si>
  <si>
    <t>91-100%</t>
  </si>
  <si>
    <t>101-110%</t>
  </si>
  <si>
    <t>111-120%</t>
  </si>
  <si>
    <t>&gt;120%</t>
  </si>
  <si>
    <t>1-20%</t>
  </si>
  <si>
    <t>21-40%</t>
  </si>
  <si>
    <t>41-60%</t>
  </si>
  <si>
    <t>61-80%</t>
  </si>
  <si>
    <t>81-100%</t>
  </si>
  <si>
    <t>101-120%</t>
  </si>
  <si>
    <t>121-140%</t>
  </si>
  <si>
    <t>141-160%</t>
  </si>
  <si>
    <t>161-180%</t>
  </si>
  <si>
    <t>181-200%</t>
  </si>
  <si>
    <t>201-300%</t>
  </si>
  <si>
    <t>301-400%</t>
  </si>
  <si>
    <t>401-500%</t>
  </si>
  <si>
    <t>&gt;500%</t>
  </si>
  <si>
    <t>&gt;=0 and &lt;=1</t>
  </si>
  <si>
    <t>OUT_BKD_EUR(Loan Register)</t>
  </si>
  <si>
    <t>In % of the Portfolio Amount</t>
  </si>
  <si>
    <t>In % Number Of Borrowers</t>
  </si>
  <si>
    <t>0 - 30 Days</t>
  </si>
  <si>
    <t>30 - 60 Days</t>
  </si>
  <si>
    <t>60 - 90 Days</t>
  </si>
  <si>
    <t>Cover Pool Performance</t>
  </si>
  <si>
    <t xml:space="preserve">1. Delinquencies (at cut-off date)
</t>
  </si>
  <si>
    <t>Performing</t>
  </si>
  <si>
    <t>&gt; 90 Days</t>
  </si>
  <si>
    <t>Amortisation</t>
  </si>
  <si>
    <t>TIME</t>
  </si>
  <si>
    <t>LIABILITIES</t>
  </si>
  <si>
    <t>COVER LOAN ASSETS</t>
  </si>
  <si>
    <t>Cutt-off</t>
  </si>
  <si>
    <t>Maturity</t>
  </si>
  <si>
    <t>Month</t>
  </si>
  <si>
    <t>Covered bonds</t>
  </si>
  <si>
    <t>CPR 0%</t>
  </si>
  <si>
    <t>CPR 2%</t>
  </si>
  <si>
    <t>CPR 5%</t>
  </si>
  <si>
    <t>CPR 10%</t>
  </si>
  <si>
    <t>1/10/2018</t>
  </si>
  <si>
    <t>1/11/2018</t>
  </si>
  <si>
    <t>1/12/2018</t>
  </si>
  <si>
    <t>1/01/2019</t>
  </si>
  <si>
    <t>1/02/2019</t>
  </si>
  <si>
    <t>1/03/2019</t>
  </si>
  <si>
    <t>1/04/2019</t>
  </si>
  <si>
    <t>1/05/2019</t>
  </si>
  <si>
    <t>1/06/2019</t>
  </si>
  <si>
    <t>1/07/2019</t>
  </si>
  <si>
    <t>1/08/2019</t>
  </si>
  <si>
    <t>1/09/2019</t>
  </si>
  <si>
    <t>1/10/2019</t>
  </si>
  <si>
    <t>1/11/2019</t>
  </si>
  <si>
    <t>1/12/2019</t>
  </si>
  <si>
    <t>1/01/2020</t>
  </si>
  <si>
    <t>1/02/2020</t>
  </si>
  <si>
    <t>1/03/2020</t>
  </si>
  <si>
    <t>1/04/2020</t>
  </si>
  <si>
    <t>1/05/2020</t>
  </si>
  <si>
    <t>1/06/2020</t>
  </si>
  <si>
    <t>1/07/2020</t>
  </si>
  <si>
    <t>1/08/2020</t>
  </si>
  <si>
    <t>1/09/2020</t>
  </si>
  <si>
    <t>1/10/2020</t>
  </si>
  <si>
    <t>1/11/2020</t>
  </si>
  <si>
    <t>1/12/2020</t>
  </si>
  <si>
    <t>1/01/2021</t>
  </si>
  <si>
    <t>1/02/2021</t>
  </si>
  <si>
    <t>1/03/2021</t>
  </si>
  <si>
    <t>1/04/2021</t>
  </si>
  <si>
    <t>1/05/2021</t>
  </si>
  <si>
    <t>1/06/2021</t>
  </si>
  <si>
    <t>1/07/2021</t>
  </si>
  <si>
    <t>1/08/2021</t>
  </si>
  <si>
    <t>1/09/2021</t>
  </si>
  <si>
    <t>1/10/2021</t>
  </si>
  <si>
    <t>1/11/2021</t>
  </si>
  <si>
    <t>1/12/2021</t>
  </si>
  <si>
    <t>1/01/2022</t>
  </si>
  <si>
    <t>1/02/2022</t>
  </si>
  <si>
    <t>1/03/2022</t>
  </si>
  <si>
    <t>1/04/2022</t>
  </si>
  <si>
    <t>1/05/2022</t>
  </si>
  <si>
    <t>1/06/2022</t>
  </si>
  <si>
    <t>1/07/2022</t>
  </si>
  <si>
    <t>1/08/2022</t>
  </si>
  <si>
    <t>1/09/2022</t>
  </si>
  <si>
    <t>1/10/2022</t>
  </si>
  <si>
    <t>1/11/2022</t>
  </si>
  <si>
    <t>1/12/2022</t>
  </si>
  <si>
    <t>1/01/2023</t>
  </si>
  <si>
    <t>1/02/2023</t>
  </si>
  <si>
    <t>1/03/2023</t>
  </si>
  <si>
    <t>1/04/2023</t>
  </si>
  <si>
    <t>1/05/2023</t>
  </si>
  <si>
    <t>1/06/2023</t>
  </si>
  <si>
    <t>1/07/2023</t>
  </si>
  <si>
    <t>1/08/2023</t>
  </si>
  <si>
    <t>1/09/2023</t>
  </si>
  <si>
    <t>1/10/2023</t>
  </si>
  <si>
    <t>1/11/2023</t>
  </si>
  <si>
    <t>1/12/2023</t>
  </si>
  <si>
    <t>1/01/2024</t>
  </si>
  <si>
    <t>1/02/2024</t>
  </si>
  <si>
    <t>1/03/2024</t>
  </si>
  <si>
    <t>1/04/2024</t>
  </si>
  <si>
    <t>1/05/2024</t>
  </si>
  <si>
    <t>1/06/2024</t>
  </si>
  <si>
    <t>1/07/2024</t>
  </si>
  <si>
    <t>1/08/2024</t>
  </si>
  <si>
    <t>1/09/2024</t>
  </si>
  <si>
    <t>1/10/2024</t>
  </si>
  <si>
    <t>1/11/2024</t>
  </si>
  <si>
    <t>1/12/2024</t>
  </si>
  <si>
    <t>1/01/2025</t>
  </si>
  <si>
    <t>1/02/2025</t>
  </si>
  <si>
    <t>1/03/2025</t>
  </si>
  <si>
    <t>1/04/2025</t>
  </si>
  <si>
    <t>1/05/2025</t>
  </si>
  <si>
    <t>1/06/2025</t>
  </si>
  <si>
    <t>1/07/2025</t>
  </si>
  <si>
    <t>1/08/2025</t>
  </si>
  <si>
    <t>1/09/2025</t>
  </si>
  <si>
    <t>1/10/2025</t>
  </si>
  <si>
    <t>1/11/2025</t>
  </si>
  <si>
    <t>1/12/2025</t>
  </si>
  <si>
    <t>1/01/2026</t>
  </si>
  <si>
    <t>1/02/2026</t>
  </si>
  <si>
    <t>1/03/2026</t>
  </si>
  <si>
    <t>1/04/2026</t>
  </si>
  <si>
    <t>1/05/2026</t>
  </si>
  <si>
    <t>1/06/2026</t>
  </si>
  <si>
    <t>1/07/2026</t>
  </si>
  <si>
    <t>1/08/2026</t>
  </si>
  <si>
    <t>1/09/2026</t>
  </si>
  <si>
    <t>1/10/2026</t>
  </si>
  <si>
    <t>1/11/2026</t>
  </si>
  <si>
    <t>1/12/2026</t>
  </si>
  <si>
    <t>1/01/2027</t>
  </si>
  <si>
    <t>1/02/2027</t>
  </si>
  <si>
    <t>1/03/2027</t>
  </si>
  <si>
    <t>1/04/2027</t>
  </si>
  <si>
    <t>1/05/2027</t>
  </si>
  <si>
    <t>1/06/2027</t>
  </si>
  <si>
    <t>1/07/2027</t>
  </si>
  <si>
    <t>1/08/2027</t>
  </si>
  <si>
    <t>1/09/2027</t>
  </si>
  <si>
    <t>1/10/2027</t>
  </si>
  <si>
    <t>1/11/2027</t>
  </si>
  <si>
    <t>1/12/2027</t>
  </si>
  <si>
    <t>1/01/2028</t>
  </si>
  <si>
    <t>1/02/2028</t>
  </si>
  <si>
    <t>1/03/2028</t>
  </si>
  <si>
    <t>1/04/2028</t>
  </si>
  <si>
    <t>1/05/2028</t>
  </si>
  <si>
    <t>1/06/2028</t>
  </si>
  <si>
    <t>1/07/2028</t>
  </si>
  <si>
    <t>1/08/2028</t>
  </si>
  <si>
    <t>1/09/2028</t>
  </si>
  <si>
    <t>1/10/2028</t>
  </si>
  <si>
    <t>1/11/2028</t>
  </si>
  <si>
    <t>1/12/2028</t>
  </si>
  <si>
    <t>1/01/2029</t>
  </si>
  <si>
    <t>1/02/2029</t>
  </si>
  <si>
    <t>1/03/2029</t>
  </si>
  <si>
    <t>1/04/2029</t>
  </si>
  <si>
    <t>1/05/2029</t>
  </si>
  <si>
    <t>1/06/2029</t>
  </si>
  <si>
    <t>1/07/2029</t>
  </si>
  <si>
    <t>1/08/2029</t>
  </si>
  <si>
    <t>1/09/2029</t>
  </si>
  <si>
    <t>1/10/2029</t>
  </si>
  <si>
    <t>1/11/2029</t>
  </si>
  <si>
    <t>1/12/2029</t>
  </si>
  <si>
    <t>1/01/2030</t>
  </si>
  <si>
    <t>1/02/2030</t>
  </si>
  <si>
    <t>1/03/2030</t>
  </si>
  <si>
    <t>1/04/2030</t>
  </si>
  <si>
    <t>1/05/2030</t>
  </si>
  <si>
    <t>1/06/2030</t>
  </si>
  <si>
    <t>1/07/2030</t>
  </si>
  <si>
    <t>1/08/2030</t>
  </si>
  <si>
    <t>1/09/2030</t>
  </si>
  <si>
    <t>1/10/2030</t>
  </si>
  <si>
    <t>1/11/2030</t>
  </si>
  <si>
    <t>1/12/2030</t>
  </si>
  <si>
    <t>1/01/2031</t>
  </si>
  <si>
    <t>1/02/2031</t>
  </si>
  <si>
    <t>1/03/2031</t>
  </si>
  <si>
    <t>1/04/2031</t>
  </si>
  <si>
    <t>1/05/2031</t>
  </si>
  <si>
    <t>1/06/2031</t>
  </si>
  <si>
    <t>1/07/2031</t>
  </si>
  <si>
    <t>1/08/2031</t>
  </si>
  <si>
    <t>1/09/2031</t>
  </si>
  <si>
    <t>1/10/2031</t>
  </si>
  <si>
    <t>1/11/2031</t>
  </si>
  <si>
    <t>1/12/2031</t>
  </si>
  <si>
    <t>1/01/2032</t>
  </si>
  <si>
    <t>1/02/2032</t>
  </si>
  <si>
    <t>1/03/2032</t>
  </si>
  <si>
    <t>1/04/2032</t>
  </si>
  <si>
    <t>1/05/2032</t>
  </si>
  <si>
    <t>1/06/2032</t>
  </si>
  <si>
    <t>1/07/2032</t>
  </si>
  <si>
    <t>1/08/2032</t>
  </si>
  <si>
    <t>1/09/2032</t>
  </si>
  <si>
    <t>1/10/2032</t>
  </si>
  <si>
    <t>1/11/2032</t>
  </si>
  <si>
    <t>1/12/2032</t>
  </si>
  <si>
    <t>1/01/2033</t>
  </si>
  <si>
    <t>1/02/2033</t>
  </si>
  <si>
    <t>1/03/2033</t>
  </si>
  <si>
    <t>1/04/2033</t>
  </si>
  <si>
    <t>1/05/2033</t>
  </si>
  <si>
    <t>1/06/2033</t>
  </si>
  <si>
    <t>1/07/2033</t>
  </si>
  <si>
    <t>1/08/2033</t>
  </si>
  <si>
    <t>1/09/2033</t>
  </si>
  <si>
    <t>1/10/2033</t>
  </si>
  <si>
    <t>1/11/2033</t>
  </si>
  <si>
    <t>1/12/2033</t>
  </si>
  <si>
    <t>1/01/2034</t>
  </si>
  <si>
    <t>1/02/2034</t>
  </si>
  <si>
    <t>1/03/2034</t>
  </si>
  <si>
    <t>1/04/2034</t>
  </si>
  <si>
    <t>1/05/2034</t>
  </si>
  <si>
    <t>1/06/2034</t>
  </si>
  <si>
    <t>1/07/2034</t>
  </si>
  <si>
    <t>1/08/2034</t>
  </si>
  <si>
    <t>1/09/2034</t>
  </si>
  <si>
    <t>1/10/2034</t>
  </si>
  <si>
    <t>1/11/2034</t>
  </si>
  <si>
    <t>1/12/2034</t>
  </si>
  <si>
    <t>1/01/2035</t>
  </si>
  <si>
    <t>1/02/2035</t>
  </si>
  <si>
    <t>1/03/2035</t>
  </si>
  <si>
    <t>1/04/2035</t>
  </si>
  <si>
    <t>1/05/2035</t>
  </si>
  <si>
    <t>1/06/2035</t>
  </si>
  <si>
    <t>1/07/2035</t>
  </si>
  <si>
    <t>1/08/2035</t>
  </si>
  <si>
    <t>1/09/2035</t>
  </si>
  <si>
    <t>1/10/2035</t>
  </si>
  <si>
    <t>1/11/2035</t>
  </si>
  <si>
    <t>1/12/2035</t>
  </si>
  <si>
    <t>1/01/2036</t>
  </si>
  <si>
    <t>1/02/2036</t>
  </si>
  <si>
    <t>1/03/2036</t>
  </si>
  <si>
    <t>1/04/2036</t>
  </si>
  <si>
    <t>1/05/2036</t>
  </si>
  <si>
    <t>1/06/2036</t>
  </si>
  <si>
    <t>1/07/2036</t>
  </si>
  <si>
    <t>1/08/2036</t>
  </si>
  <si>
    <t>1/09/2036</t>
  </si>
  <si>
    <t>1/10/2036</t>
  </si>
  <si>
    <t>1/11/2036</t>
  </si>
  <si>
    <t>1/12/2036</t>
  </si>
  <si>
    <t>1/01/2037</t>
  </si>
  <si>
    <t>1/02/2037</t>
  </si>
  <si>
    <t>1/03/2037</t>
  </si>
  <si>
    <t>1/04/2037</t>
  </si>
  <si>
    <t>1/05/2037</t>
  </si>
  <si>
    <t>1/06/2037</t>
  </si>
  <si>
    <t>1/07/2037</t>
  </si>
  <si>
    <t>1/08/2037</t>
  </si>
  <si>
    <t>1/09/2037</t>
  </si>
  <si>
    <t>1/10/2037</t>
  </si>
  <si>
    <t>1/11/2037</t>
  </si>
  <si>
    <t>1/12/2037</t>
  </si>
  <si>
    <t>1/01/2038</t>
  </si>
  <si>
    <t>1/02/2038</t>
  </si>
  <si>
    <t>1/03/2038</t>
  </si>
  <si>
    <t>1/04/2038</t>
  </si>
  <si>
    <t>1/05/2038</t>
  </si>
  <si>
    <t>1/06/2038</t>
  </si>
  <si>
    <t>1/07/2038</t>
  </si>
  <si>
    <t>1/08/2038</t>
  </si>
  <si>
    <t>1/09/2038</t>
  </si>
  <si>
    <t>1/10/2038</t>
  </si>
  <si>
    <t>1/11/2038</t>
  </si>
  <si>
    <t>1/12/2038</t>
  </si>
  <si>
    <t>1/01/2039</t>
  </si>
  <si>
    <t>1/02/2039</t>
  </si>
  <si>
    <t>1/03/2039</t>
  </si>
  <si>
    <t>1/04/2039</t>
  </si>
  <si>
    <t>1/05/2039</t>
  </si>
  <si>
    <t>1/06/2039</t>
  </si>
  <si>
    <t>1/07/2039</t>
  </si>
  <si>
    <t>1/08/2039</t>
  </si>
  <si>
    <t>1/09/2039</t>
  </si>
  <si>
    <t>1/10/2039</t>
  </si>
  <si>
    <t>1/11/2039</t>
  </si>
  <si>
    <t>1/12/2039</t>
  </si>
  <si>
    <t>1/01/2040</t>
  </si>
  <si>
    <t>1/02/2040</t>
  </si>
  <si>
    <t>1/03/2040</t>
  </si>
  <si>
    <t>1/04/2040</t>
  </si>
  <si>
    <t>1/05/2040</t>
  </si>
  <si>
    <t>1/06/2040</t>
  </si>
  <si>
    <t>1/07/2040</t>
  </si>
  <si>
    <t>1/08/2040</t>
  </si>
  <si>
    <t>1/09/2040</t>
  </si>
  <si>
    <t>1/10/2040</t>
  </si>
  <si>
    <t>1/11/2040</t>
  </si>
  <si>
    <t>1/12/2040</t>
  </si>
  <si>
    <t>1/01/2041</t>
  </si>
  <si>
    <t>1/02/2041</t>
  </si>
  <si>
    <t>1/03/2041</t>
  </si>
  <si>
    <t>1/04/2041</t>
  </si>
  <si>
    <t>1/05/2041</t>
  </si>
  <si>
    <t>1/06/2041</t>
  </si>
  <si>
    <t>1/07/2041</t>
  </si>
  <si>
    <t>1/08/2041</t>
  </si>
  <si>
    <t>1/09/2041</t>
  </si>
  <si>
    <t>1/10/2041</t>
  </si>
  <si>
    <t>1/11/2041</t>
  </si>
  <si>
    <t>1/12/2041</t>
  </si>
  <si>
    <t>1/01/2042</t>
  </si>
  <si>
    <t>1/02/2042</t>
  </si>
  <si>
    <t>1/03/2042</t>
  </si>
  <si>
    <t>1/04/2042</t>
  </si>
  <si>
    <t>1/05/2042</t>
  </si>
  <si>
    <t>1/06/2042</t>
  </si>
  <si>
    <t>1/07/2042</t>
  </si>
  <si>
    <t>1/08/2042</t>
  </si>
  <si>
    <t>1/09/2042</t>
  </si>
  <si>
    <t>1/10/2042</t>
  </si>
  <si>
    <t>1/11/2042</t>
  </si>
  <si>
    <t>1/12/2042</t>
  </si>
  <si>
    <t>1/01/2043</t>
  </si>
  <si>
    <t>1/02/2043</t>
  </si>
  <si>
    <t>1/03/2043</t>
  </si>
  <si>
    <t>1/04/2043</t>
  </si>
  <si>
    <t>1/05/2043</t>
  </si>
  <si>
    <t>1/06/2043</t>
  </si>
  <si>
    <t>1/07/2043</t>
  </si>
  <si>
    <t>1/08/2043</t>
  </si>
  <si>
    <t>1/09/2043</t>
  </si>
  <si>
    <t>1/10/2043</t>
  </si>
  <si>
    <t>1/11/2043</t>
  </si>
  <si>
    <t>1/12/2043</t>
  </si>
  <si>
    <t>1/01/2044</t>
  </si>
  <si>
    <t>1/02/2044</t>
  </si>
  <si>
    <t>1/03/2044</t>
  </si>
  <si>
    <t>1/04/2044</t>
  </si>
  <si>
    <t>1/05/2044</t>
  </si>
  <si>
    <t>1/06/2044</t>
  </si>
  <si>
    <t>1/07/2044</t>
  </si>
  <si>
    <t>1/08/2044</t>
  </si>
  <si>
    <t>1/09/2044</t>
  </si>
  <si>
    <t>1/10/2044</t>
  </si>
  <si>
    <t>1/11/2044</t>
  </si>
  <si>
    <t>1/12/2044</t>
  </si>
  <si>
    <t>1/01/2045</t>
  </si>
  <si>
    <t>1/02/2045</t>
  </si>
  <si>
    <t>1/03/2045</t>
  </si>
  <si>
    <t>1/04/2045</t>
  </si>
  <si>
    <t>1/05/2045</t>
  </si>
  <si>
    <t>1/06/2045</t>
  </si>
  <si>
    <t>1/07/2045</t>
  </si>
  <si>
    <t>1/08/2045</t>
  </si>
  <si>
    <t>1/09/2045</t>
  </si>
  <si>
    <t>1/10/2045</t>
  </si>
  <si>
    <t>1/11/2045</t>
  </si>
  <si>
    <t>1/12/2045</t>
  </si>
  <si>
    <t>1/01/2046</t>
  </si>
  <si>
    <t>1/02/2046</t>
  </si>
  <si>
    <t>1/03/2046</t>
  </si>
  <si>
    <t>1/04/2046</t>
  </si>
  <si>
    <t>1/05/2046</t>
  </si>
  <si>
    <t>1/06/2046</t>
  </si>
  <si>
    <t>1/07/2046</t>
  </si>
  <si>
    <t>1/08/2046</t>
  </si>
  <si>
    <t>1/09/2046</t>
  </si>
  <si>
    <t>1/10/2046</t>
  </si>
  <si>
    <t>1/11/2046</t>
  </si>
  <si>
    <t>1/12/2046</t>
  </si>
  <si>
    <t>1/01/2047</t>
  </si>
  <si>
    <t>1/02/2047</t>
  </si>
  <si>
    <t>1/03/2047</t>
  </si>
  <si>
    <t>1/04/2047</t>
  </si>
  <si>
    <t>1/05/2047</t>
  </si>
  <si>
    <t>1/06/2047</t>
  </si>
  <si>
    <t>1/07/2047</t>
  </si>
  <si>
    <t>1/08/2047</t>
  </si>
  <si>
    <t>1/09/2047</t>
  </si>
  <si>
    <t>1/10/2047</t>
  </si>
  <si>
    <t>1/11/2047</t>
  </si>
  <si>
    <t>1/12/2047</t>
  </si>
  <si>
    <t>1/01/2048</t>
  </si>
  <si>
    <t>1/02/2048</t>
  </si>
  <si>
    <t>1/03/2048</t>
  </si>
  <si>
    <t>1/04/2048</t>
  </si>
  <si>
    <t>1/05/2048</t>
  </si>
  <si>
    <t>1/06/2048</t>
  </si>
  <si>
    <t>1/07/2048</t>
  </si>
  <si>
    <t>1/08/2048</t>
  </si>
  <si>
    <t>1/09/2048</t>
  </si>
  <si>
    <t>1/10/2048</t>
  </si>
  <si>
    <t>1/11/2048</t>
  </si>
  <si>
    <t>1/12/2048</t>
  </si>
  <si>
    <t>1/01/2049</t>
  </si>
  <si>
    <t>1/02/2049</t>
  </si>
  <si>
    <t>1/03/2049</t>
  </si>
  <si>
    <t>1/04/2049</t>
  </si>
  <si>
    <t>1/05/2049</t>
  </si>
  <si>
    <t>1/06/2049</t>
  </si>
  <si>
    <t>1/07/2049</t>
  </si>
  <si>
    <t>1/08/2049</t>
  </si>
  <si>
    <t>1/09/2049</t>
  </si>
  <si>
    <t>1/10/2049</t>
  </si>
  <si>
    <t>1/11/2049</t>
  </si>
  <si>
    <t>1/12/2049</t>
  </si>
  <si>
    <t>1/01/2050</t>
  </si>
  <si>
    <t>1/02/2050</t>
  </si>
  <si>
    <t>1/03/2050</t>
  </si>
  <si>
    <t>1/04/2050</t>
  </si>
  <si>
    <t>1/05/2050</t>
  </si>
  <si>
    <t>1/06/2050</t>
  </si>
  <si>
    <t>1/07/2050</t>
  </si>
  <si>
    <t>1/08/2050</t>
  </si>
  <si>
    <t>1/09/2050</t>
  </si>
  <si>
    <t>1/10/2050</t>
  </si>
  <si>
    <t>1/11/2050</t>
  </si>
  <si>
    <t>Outstanding Residential Mortgage Loans (0% CPR)</t>
  </si>
  <si>
    <t>Outstanding Residential Mortgage Loans (2% CPR)</t>
  </si>
  <si>
    <t>Outstanding Residential Mortgage Loans (5% CPR)</t>
  </si>
  <si>
    <t>Outstanding Residential Mortgage Loans (10% CPR)</t>
  </si>
  <si>
    <t>Covered bonds (until maturity date)</t>
  </si>
  <si>
    <t>Harmonised Transparency Template</t>
  </si>
  <si>
    <t>2018 version</t>
  </si>
  <si>
    <t>Belgium</t>
  </si>
  <si>
    <t>BNP PARIBAS FORTIS</t>
  </si>
  <si>
    <t>Index</t>
  </si>
  <si>
    <t>Worksheet A: HTT General</t>
  </si>
  <si>
    <t>Tab 1: Harmonised Transparency Template</t>
  </si>
  <si>
    <t>Worksheet B1: HTT Mortgage Assets</t>
  </si>
  <si>
    <t>Worksheet C: HTT Harmonised Glossary</t>
  </si>
  <si>
    <t>Covered Bond Label Disclaimer</t>
  </si>
  <si>
    <t>D1. Front Page</t>
  </si>
  <si>
    <t>D2. Covered Bond Series</t>
  </si>
  <si>
    <t>D3. Ratings</t>
  </si>
  <si>
    <t>D4. Tests Royal Decree</t>
  </si>
  <si>
    <t>D5. Cover Pool Summary</t>
  </si>
  <si>
    <t>D6. Stratification Tables</t>
  </si>
  <si>
    <t>D7. Stratification Graphs</t>
  </si>
  <si>
    <t>D8. Performance</t>
  </si>
  <si>
    <t>D9. Amortisation</t>
  </si>
  <si>
    <t>D10. Amortisation Graph</t>
  </si>
  <si>
    <t>E. Optional ECB-ECAIs data</t>
  </si>
  <si>
    <t>A. Harmonised Transparency Template - General Information</t>
  </si>
  <si>
    <t>HTT 2018</t>
  </si>
  <si>
    <t>Reporting in Domestic Currency</t>
  </si>
  <si>
    <t>CONTENT OF TAB A</t>
  </si>
  <si>
    <t>1. Basic Facts</t>
  </si>
  <si>
    <t>2. Regulatory Summary</t>
  </si>
  <si>
    <t>3. General Cover Pool / Covered Bond Information</t>
  </si>
  <si>
    <t>4. References to Capital Requirements Regulation (CRR) 129(7)</t>
  </si>
  <si>
    <t>5. References to Capital Requirements Regulation (CRR) 129(1)</t>
  </si>
  <si>
    <t>6. Other relevant information</t>
  </si>
  <si>
    <t>Field Number</t>
  </si>
  <si>
    <t>G.1.1.1</t>
  </si>
  <si>
    <t>Country</t>
  </si>
  <si>
    <t>G.1.1.2</t>
  </si>
  <si>
    <t>BNP Paribas Fortis NV/SA</t>
  </si>
  <si>
    <t>G.1.1.3</t>
  </si>
  <si>
    <t>Link to Issuer's Website</t>
  </si>
  <si>
    <t>https://www.bnpparibasfortis.com/investors/coveredbonds</t>
  </si>
  <si>
    <t>G.1.1.4</t>
  </si>
  <si>
    <t>Cut-off date</t>
  </si>
  <si>
    <t>OG.1.1.1</t>
  </si>
  <si>
    <t>Contact</t>
  </si>
  <si>
    <t>almt-coveredbond@bnpparibasfortis.com</t>
  </si>
  <si>
    <t>OG.1.1.2</t>
  </si>
  <si>
    <t>Parent Name</t>
  </si>
  <si>
    <t>BNP Paribas SA</t>
  </si>
  <si>
    <t>OG.1.1.3</t>
  </si>
  <si>
    <t>OG.1.1.4</t>
  </si>
  <si>
    <t>OG.1.1.5</t>
  </si>
  <si>
    <t>OG.1.1.6</t>
  </si>
  <si>
    <t>OG.1.1.7</t>
  </si>
  <si>
    <t>OG.1.1.8</t>
  </si>
  <si>
    <t>G.2.1.1</t>
  </si>
  <si>
    <t>UCITS Compliance (Y/N)</t>
  </si>
  <si>
    <t>Y</t>
  </si>
  <si>
    <t>G.2.1.2</t>
  </si>
  <si>
    <t>CRR Compliance (Y/N)</t>
  </si>
  <si>
    <t>G.2.1.3</t>
  </si>
  <si>
    <t>LCR status</t>
  </si>
  <si>
    <t xml:space="preserve">https://www.coveredbondlabel.com/issuer/131/ </t>
  </si>
  <si>
    <t>OG.2.1.1</t>
  </si>
  <si>
    <t>OG.2.1.2</t>
  </si>
  <si>
    <t>OG.2.1.3</t>
  </si>
  <si>
    <t>OG.2.1.4</t>
  </si>
  <si>
    <t>OG.2.1.5</t>
  </si>
  <si>
    <t>OG.2.1.6</t>
  </si>
  <si>
    <t>1.General Information</t>
  </si>
  <si>
    <t>Nominal (mn)</t>
  </si>
  <si>
    <t>G.3.1.1</t>
  </si>
  <si>
    <t>Total Cover Assets</t>
  </si>
  <si>
    <t>G.3.1.2</t>
  </si>
  <si>
    <t>Outstanding Covered Bonds</t>
  </si>
  <si>
    <t>OG.3.1.1</t>
  </si>
  <si>
    <t>Cover Pool Size [NPV] (mn)</t>
  </si>
  <si>
    <t>OG.3.1.2</t>
  </si>
  <si>
    <t>Outstanding Covered Bonds [NPV] (mn)</t>
  </si>
  <si>
    <t>OG.3.1.3</t>
  </si>
  <si>
    <t>OG.3.1.4</t>
  </si>
  <si>
    <t xml:space="preserve">2. Over-collateralisation (OC) </t>
  </si>
  <si>
    <t>Legal / Regulatory</t>
  </si>
  <si>
    <t>Actual</t>
  </si>
  <si>
    <t>Minimum Committed</t>
  </si>
  <si>
    <t>Purpose</t>
  </si>
  <si>
    <t>G.3.2.1</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</si>
  <si>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</si>
  <si>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</si>
  <si>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</si>
  <si>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</si>
  <si>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</si>
  <si>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</si>
  <si>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</si>
  <si>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</si>
  <si>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</si>
  <si>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</si>
  <si>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</si>
  <si>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</si>
  <si>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</si>
  <si>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</si>
  <si>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</si>
  <si>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</si>
  <si>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</si>
  <si>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</si>
  <si>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</si>
  <si>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</si>
  <si>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G.3.3.6</t>
  </si>
  <si>
    <t>OG.3.3.1</t>
  </si>
  <si>
    <t>o/w [If relevant, please specify]</t>
  </si>
  <si>
    <t>OG.3.3.2</t>
  </si>
  <si>
    <t>OG.3.3.3</t>
  </si>
  <si>
    <t>OG.3.3.4</t>
  </si>
  <si>
    <t>OG.3.3.5</t>
  </si>
  <si>
    <t>OG.3.3.6</t>
  </si>
  <si>
    <t>4. Cover Pool Amortisation Profile</t>
  </si>
  <si>
    <t xml:space="preserve">Contractual </t>
  </si>
  <si>
    <t xml:space="preserve">Expected Upon Prepayments </t>
  </si>
  <si>
    <t>% Total Contractual</t>
  </si>
  <si>
    <t>% Total Expected Upon Prepayments</t>
  </si>
  <si>
    <t>G.3.4.1</t>
  </si>
  <si>
    <t>Weighted Average life (in years)</t>
  </si>
  <si>
    <t>Residual Life (mn)</t>
  </si>
  <si>
    <t>By buckets:</t>
  </si>
  <si>
    <t>G.3.4.2</t>
  </si>
  <si>
    <t>0 - 1 Y</t>
  </si>
  <si>
    <t>G.3.4.3</t>
  </si>
  <si>
    <t>1 - 2 Y</t>
  </si>
  <si>
    <t>G.3.4.4</t>
  </si>
  <si>
    <t>2 - 3 Y</t>
  </si>
  <si>
    <t>G.3.4.5</t>
  </si>
  <si>
    <t>3 - 4 Y</t>
  </si>
  <si>
    <t>G.3.4.6</t>
  </si>
  <si>
    <t>4 - 5 Y</t>
  </si>
  <si>
    <t>G.3.4.7</t>
  </si>
  <si>
    <t>5 - 10 Y</t>
  </si>
  <si>
    <t>G.3.4.8</t>
  </si>
  <si>
    <t>10+ Y</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</si>
  <si>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</si>
  <si>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</si>
  <si>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</si>
  <si>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</si>
  <si>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</si>
  <si>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</si>
  <si>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</si>
  <si>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</si>
  <si>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</si>
  <si>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</si>
  <si>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</si>
  <si>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</si>
  <si>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</si>
  <si>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</si>
  <si>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</si>
  <si>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</si>
  <si>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</si>
  <si>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Initial Maturity  </t>
  </si>
  <si>
    <t xml:space="preserve">Extended Maturity </t>
  </si>
  <si>
    <t xml:space="preserve">% Total Initial Maturity </t>
  </si>
  <si>
    <t>% Total Extended Maturity</t>
  </si>
  <si>
    <t>G.3.5.1</t>
  </si>
  <si>
    <t>Maturity (mn)</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</si>
  <si>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</si>
  <si>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</si>
  <si>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</si>
  <si>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</si>
  <si>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</si>
  <si>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</si>
  <si>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</si>
  <si>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</si>
  <si>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</si>
  <si>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</si>
  <si>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</si>
  <si>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</si>
  <si>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</si>
  <si>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</si>
  <si>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</si>
  <si>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</si>
  <si>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</si>
  <si>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</si>
  <si>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</si>
  <si>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</si>
  <si>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</si>
  <si>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</si>
  <si>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</si>
  <si>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</si>
  <si>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</si>
  <si>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G.3.6.2</t>
  </si>
  <si>
    <t xml:space="preserve"> USD</t>
  </si>
  <si>
    <t>G.3.6.3</t>
  </si>
  <si>
    <t xml:space="preserve"> GBP</t>
  </si>
  <si>
    <t>G.3.6.4</t>
  </si>
  <si>
    <t>NOK</t>
  </si>
  <si>
    <t>G.3.6.5</t>
  </si>
  <si>
    <t xml:space="preserve"> CHF</t>
  </si>
  <si>
    <t>G.3.6.6</t>
  </si>
  <si>
    <t xml:space="preserve"> AUD</t>
  </si>
  <si>
    <t>G.3.6.7</t>
  </si>
  <si>
    <t xml:space="preserve"> CAD</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</si>
  <si>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</si>
  <si>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</si>
  <si>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</si>
  <si>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</si>
  <si>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</si>
  <si>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</si>
  <si>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</si>
  <si>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</si>
  <si>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</si>
  <si>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</si>
  <si>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</si>
  <si>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</si>
  <si>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</si>
  <si>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</si>
  <si>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</si>
  <si>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</si>
  <si>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</si>
  <si>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</si>
  <si>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</si>
  <si>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</si>
  <si>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</si>
  <si>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</si>
  <si>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</si>
  <si>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OG.3.6.8</t>
  </si>
  <si>
    <t>OG.3.6.9</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</si>
  <si>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</si>
  <si>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</si>
  <si>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</si>
  <si>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</si>
  <si>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</si>
  <si>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</si>
  <si>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</si>
  <si>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</si>
  <si>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</si>
  <si>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</si>
  <si>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</si>
  <si>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</si>
  <si>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</si>
  <si>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</si>
  <si>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</si>
  <si>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</si>
  <si>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</si>
  <si>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</si>
  <si>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</si>
  <si>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</si>
  <si>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</si>
  <si>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</si>
  <si>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</si>
  <si>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</si>
  <si>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OG.3.7.8</t>
  </si>
  <si>
    <t>OG.3.7.9</t>
  </si>
  <si>
    <t xml:space="preserve">8. Covered Bonds - Breakdown by interest rate </t>
  </si>
  <si>
    <t>G.3.8.1</t>
  </si>
  <si>
    <t>Fixed coupon</t>
  </si>
  <si>
    <t>G.3.8.2</t>
  </si>
  <si>
    <t>Floating coupon</t>
  </si>
  <si>
    <t>G.3.8.3</t>
  </si>
  <si>
    <t>G.3.8.4</t>
  </si>
  <si>
    <t>OG.3.8.1</t>
  </si>
  <si>
    <t>OG.3.8.2</t>
  </si>
  <si>
    <t>OG.3.8.3</t>
  </si>
  <si>
    <t>OG.3.8.4</t>
  </si>
  <si>
    <t>OG.3.8.5</t>
  </si>
  <si>
    <t>9. Substitute Assets - Type</t>
  </si>
  <si>
    <t>% Substitute Assets</t>
  </si>
  <si>
    <t>G.3.9.1</t>
  </si>
  <si>
    <t>Cash</t>
  </si>
  <si>
    <t>G.3.9.2</t>
  </si>
  <si>
    <t>Exposures to/guaranteed by Supranational, Sovereign, Agency (SSA)</t>
  </si>
  <si>
    <t>G.3.9.3</t>
  </si>
  <si>
    <t>Exposures to central banks</t>
  </si>
  <si>
    <t>G.3.9.4</t>
  </si>
  <si>
    <t>Exposures to credit institutions</t>
  </si>
  <si>
    <t>G.3.9.5</t>
  </si>
  <si>
    <t>G.3.9.6</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</si>
  <si>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</si>
  <si>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</si>
  <si>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</si>
  <si>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</si>
  <si>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</si>
  <si>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</si>
  <si>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</si>
  <si>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</si>
  <si>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</si>
  <si>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</si>
  <si>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</si>
  <si>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</si>
  <si>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</si>
  <si>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</si>
  <si>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</si>
  <si>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</si>
  <si>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</si>
  <si>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</si>
  <si>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</si>
  <si>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</si>
  <si>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</si>
  <si>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</si>
  <si>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</si>
  <si>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</si>
  <si>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</si>
  <si>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</si>
  <si>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</si>
  <si>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</si>
  <si>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</si>
  <si>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</si>
  <si>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</si>
  <si>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</si>
  <si>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</si>
  <si>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</si>
  <si>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</si>
  <si>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</si>
  <si>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Canada</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</si>
  <si>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</si>
  <si>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</si>
  <si>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</si>
  <si>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</si>
  <si>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</si>
  <si>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</si>
  <si>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</si>
  <si>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</si>
  <si>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</si>
  <si>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</si>
  <si>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</si>
  <si>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</si>
  <si>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</si>
  <si>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</si>
  <si>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</si>
  <si>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</si>
  <si>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</si>
  <si>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</si>
  <si>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</si>
  <si>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</si>
  <si>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</si>
  <si>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</si>
  <si>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 Covered Bonds</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</si>
  <si>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</si>
  <si>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</si>
  <si>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</si>
  <si>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</si>
  <si>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</si>
  <si>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</si>
  <si>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</si>
  <si>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</si>
  <si>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</si>
  <si>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</si>
  <si>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</si>
  <si>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</si>
  <si>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</si>
  <si>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</si>
  <si>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</si>
  <si>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</si>
  <si>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</si>
  <si>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G.3.13.1</t>
  </si>
  <si>
    <t>Derivatives in the register / cover pool [notional] (mn)</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</si>
  <si>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</si>
  <si>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</si>
  <si>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</si>
  <si>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</si>
  <si>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</si>
  <si>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</si>
  <si>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</si>
  <si>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</si>
  <si>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</si>
  <si>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</si>
  <si>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</si>
  <si>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</si>
  <si>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</si>
  <si>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</si>
  <si>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</si>
  <si>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</si>
  <si>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</si>
  <si>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</si>
  <si>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</si>
  <si>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</si>
  <si>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</si>
  <si>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</si>
  <si>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</si>
  <si>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</si>
  <si>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</si>
  <si>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</si>
  <si>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</si>
  <si>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</si>
  <si>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</si>
  <si>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</si>
  <si>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</si>
  <si>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</si>
  <si>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</si>
  <si>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</si>
  <si>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</si>
  <si>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</si>
  <si>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</si>
  <si>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</si>
  <si>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</si>
  <si>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</si>
  <si>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</si>
  <si>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</si>
  <si>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</si>
  <si>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</si>
  <si>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</si>
  <si>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</si>
  <si>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</si>
  <si>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</si>
  <si>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</si>
  <si>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</si>
  <si>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</si>
  <si>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</si>
  <si>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</si>
  <si>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</si>
  <si>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</si>
  <si>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</si>
  <si>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</si>
  <si>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</si>
  <si>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</si>
  <si>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Row</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</si>
  <si>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</si>
  <si>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</si>
  <si>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</si>
  <si>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</si>
  <si>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</si>
  <si>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</si>
  <si>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</si>
  <si>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</si>
  <si>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</si>
  <si>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</si>
  <si>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</si>
  <si>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</si>
  <si>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</si>
  <si>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</si>
  <si>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</si>
  <si>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</si>
  <si>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</si>
  <si>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</si>
  <si>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</si>
  <si>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</si>
  <si>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</si>
  <si>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</si>
  <si>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</si>
  <si>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</si>
  <si>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</si>
  <si>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</si>
  <si>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</si>
  <si>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</si>
  <si>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</si>
  <si>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</si>
  <si>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</si>
  <si>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</si>
  <si>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</si>
  <si>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</si>
  <si>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</si>
  <si>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</si>
  <si>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</si>
  <si>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</si>
  <si>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G.5.1.1</t>
  </si>
  <si>
    <t>Exposure to credit institute credit quality step 1 &amp; 2</t>
  </si>
  <si>
    <t>[For completion]</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</si>
  <si>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</si>
  <si>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</si>
  <si>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</si>
  <si>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</si>
  <si>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</si>
  <si>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</si>
  <si>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</si>
  <si>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</si>
  <si>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</si>
  <si>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</si>
  <si>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</si>
  <si>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</si>
  <si>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</si>
  <si>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</si>
  <si>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</si>
  <si>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</si>
  <si>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</si>
  <si>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</si>
  <si>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</si>
  <si>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</si>
  <si>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</si>
  <si>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</si>
  <si>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</si>
  <si>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</si>
  <si>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</si>
  <si>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</si>
  <si>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</si>
  <si>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</si>
  <si>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</si>
  <si>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</si>
  <si>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</si>
  <si>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</si>
  <si>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</si>
  <si>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</si>
  <si>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</si>
  <si>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</si>
  <si>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</si>
  <si>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</si>
  <si>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</si>
  <si>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</si>
  <si>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</si>
  <si>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</si>
  <si>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</si>
  <si>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</si>
  <si>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</si>
  <si>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</si>
  <si>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</si>
  <si>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</si>
  <si>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</si>
  <si>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</si>
  <si>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</si>
  <si>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</si>
  <si>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</si>
  <si>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</si>
  <si>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</si>
  <si>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</si>
  <si>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</si>
  <si>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</si>
  <si>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</si>
  <si>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</si>
  <si>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</si>
  <si>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</si>
  <si>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</si>
  <si>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</si>
  <si>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</si>
  <si>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</si>
  <si>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</si>
  <si>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</si>
  <si>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</si>
  <si>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</si>
  <si>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</si>
  <si>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</si>
  <si>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</si>
  <si>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</si>
  <si>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</si>
  <si>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</si>
  <si>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</si>
  <si>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</si>
  <si>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o/w Forest &amp; Agriculture</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</si>
  <si>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</si>
  <si>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</si>
  <si>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</si>
  <si>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</si>
  <si>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</si>
  <si>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</si>
  <si>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</si>
  <si>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</si>
  <si>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</si>
  <si>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</si>
  <si>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</si>
  <si>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</si>
  <si>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</si>
  <si>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</si>
  <si>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</si>
  <si>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</si>
  <si>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</si>
  <si>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</si>
  <si>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</si>
  <si>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</si>
  <si>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</si>
  <si>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</si>
  <si>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</si>
  <si>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</si>
  <si>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</si>
  <si>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</si>
  <si>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</si>
  <si>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</si>
  <si>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</si>
  <si>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</si>
  <si>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</si>
  <si>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</si>
  <si>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</si>
  <si>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</si>
  <si>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</si>
  <si>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</si>
  <si>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</si>
  <si>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</si>
  <si>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</si>
  <si>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</si>
  <si>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</si>
  <si>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</si>
  <si>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</si>
  <si>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</si>
  <si>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</si>
  <si>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</si>
  <si>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</si>
  <si>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</si>
  <si>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</si>
  <si>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</si>
  <si>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</si>
  <si>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</si>
  <si>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</si>
  <si>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</si>
  <si>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</si>
  <si>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</si>
  <si>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</si>
  <si>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</si>
  <si>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</si>
  <si>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</si>
  <si>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</si>
  <si>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</si>
  <si>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</si>
  <si>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</si>
  <si>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</si>
  <si>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</si>
  <si>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</si>
  <si>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Italy</t>
  </si>
  <si>
    <t>M.7.4.18</t>
  </si>
  <si>
    <t>Latvia</t>
  </si>
  <si>
    <t>M.7.4.19</t>
  </si>
  <si>
    <t>Lithuania</t>
  </si>
  <si>
    <t>M.7.4.20</t>
  </si>
  <si>
    <t>M.7.4.21</t>
  </si>
  <si>
    <t>Malta</t>
  </si>
  <si>
    <t>M.7.4.22</t>
  </si>
  <si>
    <t>Poland</t>
  </si>
  <si>
    <t>M.7.4.23</t>
  </si>
  <si>
    <t>Portugal</t>
  </si>
  <si>
    <t>M.7.4.24</t>
  </si>
  <si>
    <t>Romania</t>
  </si>
  <si>
    <t>M.7.4.25</t>
  </si>
  <si>
    <t>Slovakia</t>
  </si>
  <si>
    <t>M.7.4.26</t>
  </si>
  <si>
    <t>Slovenia</t>
  </si>
  <si>
    <t>M.7.4.27</t>
  </si>
  <si>
    <t>Spain</t>
  </si>
  <si>
    <t>M.7.4.28</t>
  </si>
  <si>
    <t>Sweden</t>
  </si>
  <si>
    <t>M.7.4.29</t>
  </si>
  <si>
    <t>United Kingdom</t>
  </si>
  <si>
    <t>M.7.4.30</t>
  </si>
  <si>
    <t>M.7.4.31</t>
  </si>
  <si>
    <t>Iceland</t>
  </si>
  <si>
    <t>M.7.4.32</t>
  </si>
  <si>
    <t>Liechtenstein</t>
  </si>
  <si>
    <t>M.7.4.33</t>
  </si>
  <si>
    <t>Norway</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</si>
  <si>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</si>
  <si>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</si>
  <si>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</si>
  <si>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</si>
  <si>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</si>
  <si>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</si>
  <si>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</si>
  <si>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</si>
  <si>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</si>
  <si>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</si>
  <si>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</si>
  <si>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</si>
  <si>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</si>
  <si>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</si>
  <si>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</si>
  <si>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</si>
  <si>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</si>
  <si>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</si>
  <si>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</si>
  <si>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</si>
  <si>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</si>
  <si>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5. Breakdown by domestic regions</t>
  </si>
  <si>
    <t>M.7.5.1</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</si>
  <si>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</si>
  <si>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</si>
  <si>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</si>
  <si>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</si>
  <si>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</si>
  <si>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</si>
  <si>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</si>
  <si>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</si>
  <si>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</si>
  <si>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</si>
  <si>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</si>
  <si>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</si>
  <si>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</si>
  <si>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</si>
  <si>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</si>
  <si>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</si>
  <si>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</si>
  <si>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</si>
  <si>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</si>
  <si>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</si>
  <si>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</si>
  <si>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</si>
  <si>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</si>
  <si>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</si>
  <si>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</si>
  <si>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</si>
  <si>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</si>
  <si>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</si>
  <si>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</si>
  <si>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</si>
  <si>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TBC at a country level</t>
  </si>
  <si>
    <t>M.7.5.32</t>
  </si>
  <si>
    <t>M.7.5.33</t>
  </si>
  <si>
    <t>M.7.5.34</t>
  </si>
  <si>
    <t>M.7.5.35</t>
  </si>
  <si>
    <t>M.7.5.36</t>
  </si>
  <si>
    <t>M.7.5.37</t>
  </si>
  <si>
    <t>M.7.5.38</t>
  </si>
  <si>
    <t>M.7.5.39</t>
  </si>
  <si>
    <t>M.7.5.40</t>
  </si>
  <si>
    <t>M.7.5.41</t>
  </si>
  <si>
    <t>M.7.5.42</t>
  </si>
  <si>
    <t>M.7.5.43</t>
  </si>
  <si>
    <t>M.7.5.44</t>
  </si>
  <si>
    <t>M.7.5.45</t>
  </si>
  <si>
    <t>M.7.5.46</t>
  </si>
  <si>
    <t>M.7.5.47</t>
  </si>
  <si>
    <t>M.7.5.48</t>
  </si>
  <si>
    <t>M.7.5.49</t>
  </si>
  <si>
    <t>M.7.5.50</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</si>
  <si>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</si>
  <si>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</si>
  <si>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</si>
  <si>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</si>
  <si>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</si>
  <si>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</si>
  <si>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</si>
  <si>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</si>
  <si>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</si>
  <si>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</si>
  <si>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</si>
  <si>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</si>
  <si>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</si>
  <si>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</si>
  <si>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</si>
  <si>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</si>
  <si>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</si>
  <si>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</si>
  <si>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</si>
  <si>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</si>
  <si>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</si>
  <si>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</si>
  <si>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</si>
  <si>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</si>
  <si>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</si>
  <si>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</si>
  <si>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</si>
  <si>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</si>
  <si>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</si>
  <si>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</si>
  <si>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</si>
  <si>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</si>
  <si>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</si>
  <si>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</si>
  <si>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</si>
  <si>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</si>
  <si>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</si>
  <si>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</si>
  <si>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</si>
  <si>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</si>
  <si>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</si>
  <si>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</si>
  <si>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</si>
  <si>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</si>
  <si>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</si>
  <si>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</si>
  <si>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</si>
  <si>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</si>
  <si>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</si>
  <si>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</si>
  <si>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</si>
  <si>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</si>
  <si>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M.7A.10.2</t>
  </si>
  <si>
    <t>&lt;=100K</t>
  </si>
  <si>
    <t>M.7A.10.3</t>
  </si>
  <si>
    <t>&gt;100K and &lt;=200K</t>
  </si>
  <si>
    <t>M.7A.10.4</t>
  </si>
  <si>
    <t>&gt;200K and &lt;=300K</t>
  </si>
  <si>
    <t>M.7A.10.5</t>
  </si>
  <si>
    <t>&gt;300K and &lt;=400K</t>
  </si>
  <si>
    <t>M.7A.10.6</t>
  </si>
  <si>
    <t>&gt;400K</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</si>
  <si>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</si>
  <si>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</si>
  <si>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</si>
  <si>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</si>
  <si>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</si>
  <si>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</si>
  <si>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</si>
  <si>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</si>
  <si>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</si>
  <si>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</si>
  <si>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</si>
  <si>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</si>
  <si>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</si>
  <si>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</si>
  <si>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</si>
  <si>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</si>
  <si>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</si>
  <si>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</si>
  <si>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</si>
  <si>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</si>
  <si>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</si>
  <si>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</si>
  <si>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</si>
  <si>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</si>
  <si>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</si>
  <si>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</si>
  <si>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</si>
  <si>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</si>
  <si>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</si>
  <si>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</si>
  <si>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</si>
  <si>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</si>
  <si>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</si>
  <si>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</si>
  <si>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</si>
  <si>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</si>
  <si>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</si>
  <si>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</si>
  <si>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</si>
  <si>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</si>
  <si>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</si>
  <si>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</si>
  <si>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</si>
  <si>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</si>
  <si>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</si>
  <si>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</si>
  <si>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</si>
  <si>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</si>
  <si>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</si>
  <si>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</si>
  <si>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</si>
  <si>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</si>
  <si>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</si>
  <si>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</si>
  <si>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</si>
  <si>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</si>
  <si>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</si>
  <si>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</si>
  <si>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</si>
  <si>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</si>
  <si>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</si>
  <si>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</si>
  <si>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</si>
  <si>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</si>
  <si>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</si>
  <si>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</si>
  <si>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</si>
  <si>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</si>
  <si>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</si>
  <si>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</si>
  <si>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</si>
  <si>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</si>
  <si>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</si>
  <si>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</si>
  <si>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</si>
  <si>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</si>
  <si>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</si>
  <si>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</si>
  <si>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</si>
  <si>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</si>
  <si>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</si>
  <si>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</si>
  <si>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</si>
  <si>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</si>
  <si>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Agricultural</t>
  </si>
  <si>
    <t>M.7A.13.5</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</si>
  <si>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</si>
  <si>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</si>
  <si>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</si>
  <si>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</si>
  <si>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</si>
  <si>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</si>
  <si>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</si>
  <si>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</si>
  <si>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</si>
  <si>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</si>
  <si>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</si>
  <si>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</si>
  <si>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</si>
  <si>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</si>
  <si>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</si>
  <si>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</si>
  <si>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</si>
  <si>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M.7A.14.1</t>
  </si>
  <si>
    <t>1st lien / No prior ranks</t>
  </si>
  <si>
    <t>M.7A.14.2</t>
  </si>
  <si>
    <t>Guaranteed</t>
  </si>
  <si>
    <t>M.7A.14.3</t>
  </si>
  <si>
    <t>OM.7A.14.1</t>
  </si>
  <si>
    <t>OM.7A.14.2</t>
  </si>
  <si>
    <t>OM.7A.14.3</t>
  </si>
  <si>
    <t>OM.7A.14.4</t>
  </si>
  <si>
    <t>OM.7A.14.5</t>
  </si>
  <si>
    <t>OM.7A.14.6</t>
  </si>
  <si>
    <t>7B Commercial Cover Pool</t>
  </si>
  <si>
    <t>15. Loan Size Information</t>
  </si>
  <si>
    <t>M.7B.15.1</t>
  </si>
  <si>
    <t>By buckets (mn):</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</si>
  <si>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</si>
  <si>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</si>
  <si>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</si>
  <si>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</si>
  <si>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</si>
  <si>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</si>
  <si>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</si>
  <si>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</si>
  <si>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</si>
  <si>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</si>
  <si>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</si>
  <si>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</si>
  <si>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</si>
  <si>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</si>
  <si>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</si>
  <si>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</si>
  <si>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</si>
  <si>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</si>
  <si>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</si>
  <si>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</si>
  <si>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</si>
  <si>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</si>
  <si>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</si>
  <si>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</si>
  <si>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</si>
  <si>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</si>
  <si>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</si>
  <si>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</si>
  <si>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</si>
  <si>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</si>
  <si>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</si>
  <si>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</si>
  <si>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</si>
  <si>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</si>
  <si>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</si>
  <si>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</si>
  <si>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</si>
  <si>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</si>
  <si>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</si>
  <si>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</si>
  <si>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</si>
  <si>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</si>
  <si>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</si>
  <si>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</si>
  <si>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</si>
  <si>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</si>
  <si>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</si>
  <si>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</si>
  <si>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</si>
  <si>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</si>
  <si>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</si>
  <si>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</si>
  <si>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</si>
  <si>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</si>
  <si>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</si>
  <si>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</si>
  <si>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</si>
  <si>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</si>
  <si>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</si>
  <si>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</si>
  <si>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</si>
  <si>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</si>
  <si>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</si>
  <si>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</si>
  <si>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</si>
  <si>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</si>
  <si>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</si>
  <si>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</si>
  <si>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</si>
  <si>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</si>
  <si>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</si>
  <si>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</si>
  <si>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</si>
  <si>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</si>
  <si>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</si>
  <si>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</si>
  <si>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</si>
  <si>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</si>
  <si>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</si>
  <si>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</si>
  <si>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</si>
  <si>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</si>
  <si>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</si>
  <si>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</si>
  <si>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</si>
  <si>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</si>
  <si>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</si>
  <si>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</si>
  <si>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</si>
  <si>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</si>
  <si>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</si>
  <si>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</si>
  <si>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</si>
  <si>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</si>
  <si>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</si>
  <si>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</si>
  <si>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</si>
  <si>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</si>
  <si>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</si>
  <si>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</si>
  <si>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</si>
  <si>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</si>
  <si>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</si>
  <si>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</si>
  <si>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C. Harmonised Transparency Template - Glossary</t>
  </si>
  <si>
    <t>The definitions below reflect the national specificities</t>
  </si>
  <si>
    <t>1. Glossary - Standard Harmonised Items</t>
  </si>
  <si>
    <t>[Insert Definition Below]</t>
  </si>
  <si>
    <t>HG.1.1</t>
  </si>
  <si>
    <t>OC Calculation: Actual</t>
  </si>
  <si>
    <t>The Actual OC is the ratio between G.3.1.1 and G.3.1.2</t>
  </si>
  <si>
    <t>HG.1.2</t>
  </si>
  <si>
    <t>OC Calculation: Legal minimum</t>
  </si>
  <si>
    <t>The legal minimum OC is 5%. However, this is not on a straight nominal basis, but takes into account a/o 80% of the property value. The calculation of the basis for the legal OC can be found in the Belgian Royal Decree on covered bonds (art.6).</t>
  </si>
  <si>
    <t>HG.1.3</t>
  </si>
  <si>
    <t>OC Calculation: Committed</t>
  </si>
  <si>
    <t>BNP Paribas Fortis commits to the legally required OC</t>
  </si>
  <si>
    <t>HG.1.4</t>
  </si>
  <si>
    <t>Interest Rate Types</t>
  </si>
  <si>
    <t>Cover Assets: fixed until maturity and fixed with a periodic reset. Covered Bonds: fixed</t>
  </si>
  <si>
    <t>HG.1.5</t>
  </si>
  <si>
    <t>Maturity Buckets of Cover assets [i.e. how is the contractual and/or expected maturity defined? What assumptions eg, in terms of prepayments? etc.]</t>
  </si>
  <si>
    <t>For the buckets concerning 'Residual Life' (G.3.4), we take into account all monthly principal payments, comparable to tabs D.9 and D.10. This is consistent with the G.3.4 title "Cover Pool Amortisation Profile". Hence, we do not use maturity buckets for Cover Assets. Further, no prepayments are taken into account.</t>
  </si>
  <si>
    <t>HG.1.6</t>
  </si>
  <si>
    <t xml:space="preserve">Maturity Buckets of Covered Bonds [i.e. how is the contractual and/or expected maturity defined? What maturity structure (hard bullet, soft bullet, conditional pass through)? Under what conditions/circumstances? Etc.] </t>
  </si>
  <si>
    <t>At the moment, only soft bullet has been issued. We only take into account the Maturity Date, not the Extended Maturity Date</t>
  </si>
  <si>
    <t>HG.1.7</t>
  </si>
  <si>
    <t>LTVs: Definition</t>
  </si>
  <si>
    <t>As Belgium has general mortgages, we calculate LTV as the total borrower outstanding over the total borrower property value, resp. not indexed (M.7A.11) and indexed (M.7A.12)</t>
  </si>
  <si>
    <t>HG.1.8</t>
  </si>
  <si>
    <t>LTVs: Calculation of property/shipping value</t>
  </si>
  <si>
    <t>Property values are those used in the loan underwriting procedure</t>
  </si>
  <si>
    <t>HG.1.9</t>
  </si>
  <si>
    <t>LTVs: Applied property/shipping valuation techniques, including whether use of index, Automated Valuation Model (AVM) or on-site audits</t>
  </si>
  <si>
    <t>Yearly updates of the property values are done using a national index calculated by the national institute of statistics in Belgium (StatBel).</t>
  </si>
  <si>
    <t>HG.1.10</t>
  </si>
  <si>
    <t>LTVs: Frequency and time of last valuation</t>
  </si>
  <si>
    <t>Indexation is done on a yearly basis</t>
  </si>
  <si>
    <t>HG.1.11</t>
  </si>
  <si>
    <t>Explain how mortgage types are defined whether for residential housing, multi-family housing, commercial real estate, etc. Same for shipping where relecvant</t>
  </si>
  <si>
    <t>We filled in ND2 because the features of M.7A.13 refer to the underlying property and, because Belgium has general mortgages, it can not be applied to individual loans as all properties cover for all loans.</t>
  </si>
  <si>
    <t>HG.1.12</t>
  </si>
  <si>
    <t>Hedging Strategy (please explain how you address interest rate and currency risk)</t>
  </si>
  <si>
    <t xml:space="preserve">Interest rate risk is monitored using NPV tests described by the regulator (NBB). Hedging is currently done with overcollateral. There remains the possibility to use swaps, as described in the Belgian covered bond legislation. No currency risk is expected as both assets and liaibilities are in euro. </t>
  </si>
  <si>
    <t>HG.1.13</t>
  </si>
  <si>
    <t>Non-performing loans</t>
  </si>
  <si>
    <t>Loans that are more than 90 days past due.</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</si>
  <si>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</si>
  <si>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</si>
  <si>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</si>
  <si>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</si>
  <si>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</si>
  <si>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</si>
  <si>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</si>
  <si>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</si>
  <si>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</si>
  <si>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</si>
  <si>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</si>
  <si>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</si>
  <si>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</si>
  <si>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</si>
  <si>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</si>
  <si>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</si>
  <si>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</si>
  <si>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</si>
  <si>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</si>
  <si>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</si>
  <si>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</si>
  <si>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</si>
  <si>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</si>
  <si>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</si>
  <si>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</si>
  <si>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</si>
  <si>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</si>
  <si>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</si>
  <si>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</si>
  <si>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</si>
  <si>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</si>
  <si>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</si>
  <si>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</si>
  <si>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r>
      <t>The Site is intended for use as a directory of information relating to certain covered bond products ("</t>
    </r>
    <r>
      <rPr>
        <b/>
        <sz val="13"/>
        <color indexed="63"/>
        <rFont val="Calibri"/>
        <family val="2"/>
      </rPr>
      <t>Products</t>
    </r>
    <r>
      <rPr>
        <sz val="13"/>
        <color indexed="63"/>
        <rFont val="Calibri"/>
        <family val="2"/>
      </rPr>
      <t>") (the "</t>
    </r>
    <r>
      <rPr>
        <b/>
        <sz val="13"/>
        <color indexed="63"/>
        <rFont val="Calibri"/>
        <family val="2"/>
      </rPr>
      <t>Product Information</t>
    </r>
    <r>
      <rPr>
        <sz val="13"/>
        <color indexed="63"/>
        <rFont val="Calibri"/>
        <family val="2"/>
      </rPr>
      <t>") by an issuer of ("</t>
    </r>
    <r>
      <rPr>
        <b/>
        <sz val="13"/>
        <color indexed="63"/>
        <rFont val="Calibri"/>
        <family val="2"/>
      </rPr>
      <t>Issuer</t>
    </r>
    <r>
      <rPr>
        <sz val="13"/>
        <color indexed="63"/>
        <rFont val="Calibri"/>
        <family val="2"/>
      </rPr>
      <t>"), or potential investor in ("</t>
    </r>
    <r>
      <rPr>
        <b/>
        <sz val="13"/>
        <color indexed="63"/>
        <rFont val="Calibri"/>
        <family val="2"/>
      </rPr>
      <t>Investor</t>
    </r>
    <r>
      <rPr>
        <sz val="13"/>
        <color indexed="63"/>
        <rFont val="Calibri"/>
        <family val="2"/>
      </rPr>
      <t>"), such Products (an Issuer, Investor, or any other person accessing this Site, each a "</t>
    </r>
    <r>
      <rPr>
        <b/>
        <sz val="13"/>
        <color indexed="63"/>
        <rFont val="Calibri"/>
        <family val="2"/>
      </rPr>
      <t>User</t>
    </r>
    <r>
      <rPr>
        <sz val="13"/>
        <color indexed="63"/>
        <rFont val="Calibri"/>
        <family val="2"/>
      </rPr>
      <t>" or "</t>
    </r>
    <r>
      <rPr>
        <b/>
        <sz val="13"/>
        <color indexed="63"/>
        <rFont val="Calibri"/>
        <family val="2"/>
      </rPr>
      <t>you</t>
    </r>
    <r>
      <rPr>
        <sz val="13"/>
        <color indexed="63"/>
        <rFont val="Calibri"/>
        <family val="2"/>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</si>
  <si>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indexed="63"/>
        <rFont val="Calibri"/>
        <family val="2"/>
      </rPr>
      <t>T&amp;Cs</t>
    </r>
    <r>
      <rPr>
        <sz val="13"/>
        <color indexed="63"/>
        <rFont val="Calibri"/>
        <family val="2"/>
      </rPr>
      <t>") on which (a) an Issuer; (b) Investor; or (c) any other User, may make use of the Site. Section A applies primarily to Investors, and Section B applies primarily to Issuers. The General T&amp;Cs in Section C apply to all Users.</t>
    </r>
  </si>
  <si>
    <r>
      <rPr>
        <b/>
        <sz val="13"/>
        <color indexed="63"/>
        <rFont val="Calibri"/>
        <family val="2"/>
      </rPr>
      <t>Our Acceptable Use Policy</t>
    </r>
    <r>
      <rPr>
        <sz val="13"/>
        <color indexed="63"/>
        <rFont val="Calibri"/>
        <family val="2"/>
      </rPr>
      <t> and </t>
    </r>
    <r>
      <rPr>
        <b/>
        <sz val="13"/>
        <color indexed="63"/>
        <rFont val="Calibri"/>
        <family val="2"/>
      </rPr>
      <t>Privacy Policy</t>
    </r>
    <r>
      <rPr>
        <sz val="13"/>
        <color indexed="63"/>
        <rFont val="Calibri"/>
        <family val="2"/>
      </rPr>
      <t> are incorporated into these T&amp;Cs.</t>
    </r>
  </si>
  <si>
    <r>
      <t xml:space="preserve"> Please read the T&amp;Cs carefully before you start to use the Site. By clicking </t>
    </r>
    <r>
      <rPr>
        <b/>
        <sz val="13"/>
        <color indexed="63"/>
        <rFont val="Calibri"/>
        <family val="2"/>
      </rPr>
      <t>'Accept'</t>
    </r>
    <r>
      <rPr>
        <sz val="13"/>
        <color indexed="63"/>
        <rFont val="Calibri"/>
        <family val="2"/>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</si>
  <si>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</si>
  <si>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</si>
  <si>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</si>
  <si>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</si>
  <si>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</si>
  <si>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</si>
  <si>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</si>
  <si>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</si>
  <si>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</si>
  <si>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</si>
  <si>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</si>
  <si>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</si>
  <si>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</si>
  <si>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</si>
  <si>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</si>
  <si>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</si>
  <si>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</si>
  <si>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</si>
  <si>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</si>
  <si>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</si>
  <si>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</si>
  <si>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</si>
  <si>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</si>
  <si>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</si>
  <si>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</si>
  <si>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</si>
  <si>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</si>
  <si>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</si>
  <si>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</si>
  <si>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</si>
  <si>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</si>
  <si>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</si>
  <si>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</si>
  <si>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</si>
  <si>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</si>
  <si>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</si>
  <si>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</si>
  <si>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</si>
  <si>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</si>
  <si>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</si>
  <si>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rPr>
      <t>User Details</t>
    </r>
    <r>
      <rPr>
        <sz val="13"/>
        <rFont val="Calibri"/>
        <family val="2"/>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</si>
  <si>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</si>
  <si>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</si>
  <si>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</si>
  <si>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</si>
  <si>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</si>
  <si>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</si>
  <si>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</si>
  <si>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</si>
  <si>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</si>
  <si>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indexed="63"/>
        <rFont val="Calibri"/>
        <family val="2"/>
      </rPr>
      <t>Acceptable Use Policy</t>
    </r>
    <r>
      <rPr>
        <sz val="13"/>
        <color indexed="63"/>
        <rFont val="Calibri"/>
        <family val="2"/>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indexed="63"/>
        <rFont val="Calibri"/>
        <family val="2"/>
      </rPr>
      <t>Acceptable Use Policy</t>
    </r>
    <r>
      <rPr>
        <sz val="13"/>
        <color indexed="63"/>
        <rFont val="Calibri"/>
        <family val="2"/>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</si>
  <si>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</si>
  <si>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</si>
  <si>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</si>
  <si>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</si>
  <si>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</si>
  <si>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</si>
  <si>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</si>
  <si>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</si>
  <si>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</si>
  <si>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</si>
  <si>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</si>
  <si>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</si>
  <si>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</si>
  <si>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</si>
  <si>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</si>
  <si>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</si>
  <si>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</si>
  <si>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</si>
  <si>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</si>
  <si>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</si>
  <si>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</si>
  <si>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</si>
  <si>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</si>
  <si>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</si>
  <si>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</si>
  <si>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</si>
  <si>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</si>
  <si>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</si>
  <si>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</si>
  <si>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</si>
  <si>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</si>
  <si>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</si>
  <si>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</si>
  <si>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</si>
  <si>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</si>
  <si>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</si>
  <si>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</si>
  <si>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</si>
  <si>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</si>
  <si>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</si>
  <si>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</si>
  <si>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</si>
  <si>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</si>
  <si>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</si>
  <si>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</si>
  <si>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</si>
  <si>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</si>
  <si>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</si>
  <si>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</si>
  <si>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</si>
  <si>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</si>
  <si>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</si>
  <si>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</si>
  <si>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</si>
  <si>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</si>
  <si>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</si>
  <si>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</si>
  <si>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</si>
  <si>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</si>
  <si>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</si>
  <si>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</si>
  <si>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</si>
  <si>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</si>
  <si>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</si>
  <si>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</si>
  <si>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</si>
  <si>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</si>
  <si>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indexed="63"/>
        <rFont val="Calibri"/>
        <family val="2"/>
      </rPr>
      <t>we</t>
    </r>
    <r>
      <rPr>
        <sz val="13"/>
        <color indexed="63"/>
        <rFont val="Calibri"/>
        <family val="2"/>
      </rPr>
      <t>" or "</t>
    </r>
    <r>
      <rPr>
        <b/>
        <sz val="13"/>
        <color indexed="63"/>
        <rFont val="Calibri"/>
        <family val="2"/>
      </rPr>
      <t>us</t>
    </r>
    <r>
      <rPr>
        <sz val="13"/>
        <color indexed="63"/>
        <rFont val="Calibri"/>
        <family val="2"/>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</si>
  <si>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rPr>
      <t>you</t>
    </r>
    <r>
      <rPr>
        <sz val="13"/>
        <rFont val="Calibri"/>
        <family val="2"/>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</si>
  <si>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rPr>
      <t>loi relative à la protection de la vie privée à l'égard des traitements de données à caractère personnel / wet tot bescherming van de persoonlijke levensfeer ten opzichte van de verwerking van persoonsgegevens</t>
    </r>
    <r>
      <rPr>
        <sz val="13"/>
        <rFont val="Calibri"/>
        <family val="2"/>
      </rPr>
      <t>) (the "</t>
    </r>
    <r>
      <rPr>
        <b/>
        <sz val="13"/>
        <rFont val="Calibri"/>
        <family val="2"/>
      </rPr>
      <t>Belgian DPL</t>
    </r>
    <r>
      <rPr>
        <sz val="13"/>
        <rFont val="Calibri"/>
        <family val="2"/>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</si>
  <si>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</si>
  <si>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</si>
  <si>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</si>
  <si>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</si>
  <si>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</si>
  <si>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</si>
  <si>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</si>
  <si>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</si>
  <si>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</si>
  <si>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</si>
  <si>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</si>
  <si>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</si>
  <si>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</si>
  <si>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</si>
  <si>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</si>
  <si>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</si>
  <si>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</si>
  <si>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rPr>
      <t>EEA</t>
    </r>
    <r>
      <rPr>
        <sz val="13"/>
        <rFont val="Calibri"/>
        <family val="2"/>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</si>
  <si>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</si>
  <si>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</si>
  <si>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</si>
  <si>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</si>
  <si>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</si>
  <si>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</si>
  <si>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</si>
  <si>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</si>
  <si>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</si>
  <si>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</si>
  <si>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</si>
  <si>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</si>
  <si>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This addendum is optional</t>
  </si>
  <si>
    <t>E. Harmonised Transparency Template - Optional ECB - ECAIs Data Disclosure</t>
  </si>
  <si>
    <t xml:space="preserve"> Reason for No Data in Worksheet E. </t>
  </si>
  <si>
    <t>CONTENT OF TAB E</t>
  </si>
  <si>
    <t>1. Additional information on the programme</t>
  </si>
  <si>
    <t>2.  Additional information on the swaps</t>
  </si>
  <si>
    <t>Confidential</t>
  </si>
  <si>
    <t>ND4</t>
  </si>
  <si>
    <t>3.  Additional information on the asset distribution</t>
  </si>
  <si>
    <t>* Legal Entity Identifier (LEI) finder: http://www.lei-lookup.com/#!search</t>
  </si>
  <si>
    <t>** Weighted Average Maturity = Remaining Term to Maturity</t>
  </si>
  <si>
    <t>1.  Additional information on the programme</t>
  </si>
  <si>
    <t>Transaction Counterparties</t>
  </si>
  <si>
    <t>Name</t>
  </si>
  <si>
    <t>Legal Entity Identifier (LEI)*</t>
  </si>
  <si>
    <t>E.1.1.1</t>
  </si>
  <si>
    <t>Sponsor (if applicable)</t>
  </si>
  <si>
    <t>E.1.1.2</t>
  </si>
  <si>
    <t>BNP Paribas Fortis</t>
  </si>
  <si>
    <t>KGCEPHLVVKVRZYO1T647</t>
  </si>
  <si>
    <t>E.1.1.3</t>
  </si>
  <si>
    <t>Back-up servicer</t>
  </si>
  <si>
    <t>E.1.1.4</t>
  </si>
  <si>
    <t>BUS facilitator</t>
  </si>
  <si>
    <t>E.1.1.5</t>
  </si>
  <si>
    <t xml:space="preserve">Cash manager </t>
  </si>
  <si>
    <t>E.1.1.6</t>
  </si>
  <si>
    <t>Back-up cash manager</t>
  </si>
  <si>
    <t>E.1.1.7</t>
  </si>
  <si>
    <t>Account bank</t>
  </si>
  <si>
    <t>E.1.1.8</t>
  </si>
  <si>
    <t>Standby account bank</t>
  </si>
  <si>
    <t>E.1.1.9</t>
  </si>
  <si>
    <t>Account bank guarantor</t>
  </si>
  <si>
    <t>E.1.1.10</t>
  </si>
  <si>
    <t>Trustee</t>
  </si>
  <si>
    <t>Stichting BNPP Fortis Pfandbriefe Representative</t>
  </si>
  <si>
    <t>E.1.1.11</t>
  </si>
  <si>
    <t>Cover Pool Monitor</t>
  </si>
  <si>
    <t>David De Schacht &amp; Jurgen De Raedemaeker</t>
  </si>
  <si>
    <t>OE.1.1.1</t>
  </si>
  <si>
    <t>OE.1.1.2</t>
  </si>
  <si>
    <t>OE.1.1.3</t>
  </si>
  <si>
    <t>OE.1.1.4</t>
  </si>
  <si>
    <t>OE.1.1.5</t>
  </si>
  <si>
    <t>OE.1.1.6</t>
  </si>
  <si>
    <t>OE.1.1.7</t>
  </si>
  <si>
    <t>OE.1.1.8</t>
  </si>
  <si>
    <t>Swap Counterparties</t>
  </si>
  <si>
    <t>Guarantor (if applicable)</t>
  </si>
  <si>
    <t>Type of Swap</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</si>
  <si>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</si>
  <si>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</si>
  <si>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</si>
  <si>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</si>
  <si>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</si>
  <si>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</si>
  <si>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</si>
  <si>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</si>
  <si>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</si>
  <si>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</si>
  <si>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</si>
  <si>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</si>
  <si>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</si>
  <si>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</si>
  <si>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</si>
  <si>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</si>
  <si>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</si>
  <si>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</si>
  <si>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</si>
  <si>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</si>
  <si>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</si>
  <si>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</si>
  <si>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</si>
  <si>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</si>
  <si>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</si>
  <si>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OE.2.1.1</t>
  </si>
  <si>
    <t>OE.2.1.2</t>
  </si>
  <si>
    <t>OE.2.1.3</t>
  </si>
  <si>
    <t>OE.2.1.4</t>
  </si>
  <si>
    <t>OE.2.1.5</t>
  </si>
  <si>
    <t>OE.2.1.6</t>
  </si>
  <si>
    <t>OE.2.1.7</t>
  </si>
  <si>
    <t>OE.2.1.8</t>
  </si>
  <si>
    <t>OE.2.1.9</t>
  </si>
  <si>
    <t>OE.2.1.10</t>
  </si>
  <si>
    <t>OE.2.1.11</t>
  </si>
  <si>
    <t>OE.2.1.12</t>
  </si>
  <si>
    <t>OE.2.1.13</t>
  </si>
  <si>
    <t>1. General Information</t>
  </si>
  <si>
    <t>Total Assets</t>
  </si>
  <si>
    <t>E.3.1.1</t>
  </si>
  <si>
    <t>Weighted Average Seasoning (months)</t>
  </si>
  <si>
    <t>E.3.1.2</t>
  </si>
  <si>
    <t>Weighted Average Maturity (months)**</t>
  </si>
  <si>
    <t>OE.3.1.1</t>
  </si>
  <si>
    <t>OE.3.1.2</t>
  </si>
  <si>
    <t>OE.3.1.3</t>
  </si>
  <si>
    <t>OE.3.1.4</t>
  </si>
  <si>
    <t>2. Arrears</t>
  </si>
  <si>
    <t>% Public Sector Assets</t>
  </si>
  <si>
    <t>% Shipping Loans</t>
  </si>
  <si>
    <t>% Total Loans</t>
  </si>
  <si>
    <t>E.3.2.1</t>
  </si>
  <si>
    <t>&lt;30 days</t>
  </si>
  <si>
    <t>E.3.2.2</t>
  </si>
  <si>
    <t>30-&lt;60 days</t>
  </si>
  <si>
    <t>E.3.2.3</t>
  </si>
  <si>
    <t>60-&lt;90 days</t>
  </si>
  <si>
    <t>E.3.2.4</t>
  </si>
  <si>
    <t>90-&lt;180 days</t>
  </si>
  <si>
    <t>E.3.2.5</t>
  </si>
  <si>
    <t>&gt;= 180 days</t>
  </si>
  <si>
    <t>OE.3.2.1</t>
  </si>
  <si>
    <t>OE.3.2.2</t>
  </si>
  <si>
    <t>OE.3.2.3</t>
  </si>
  <si>
    <t>OE.3.2.4</t>
  </si>
  <si>
    <t>-</t>
  </si>
  <si>
    <t>0.00%</t>
  </si>
  <si>
    <t>100%</t>
  </si>
  <si>
    <t>100.00%</t>
  </si>
  <si>
    <t>Reporting Date: 30/9/2018</t>
  </si>
  <si>
    <t>Cut-off Date: 30/9/2018</t>
  </si>
  <si>
    <t/>
  </si>
  <si>
    <t>43 for Mortgage Assets</t>
  </si>
  <si>
    <t>185 for Residential Mortgage Assets</t>
  </si>
  <si>
    <t>286 for Commercial Mortgage Assets</t>
  </si>
  <si>
    <t>149 for Mortgage Assets</t>
  </si>
  <si>
    <t>179 for Mortgage Assets</t>
  </si>
  <si>
    <t>17 for Harmonised Glossary</t>
  </si>
  <si>
    <t>EUR 10 Billion Mortgage Pandbrieven Programme</t>
  </si>
  <si>
    <t>Reporting Date</t>
  </si>
  <si>
    <t>Contact Details:</t>
  </si>
  <si>
    <t xml:space="preserve">Head of ALM Treasury
</t>
  </si>
  <si>
    <t>GOOSSE Philippe</t>
  </si>
  <si>
    <t>+ 32 2 565 22 62</t>
  </si>
  <si>
    <t>philippe.goosse@bnpparibasfortis.com</t>
  </si>
  <si>
    <t>Asset Based Funding</t>
  </si>
  <si>
    <t>VERRET Nancy</t>
  </si>
  <si>
    <t>+ 32 2 565 55 63</t>
  </si>
  <si>
    <t>nancy.verret@bnpparibasfortis.com</t>
  </si>
  <si>
    <t>Asset Based Solutions  (cover pool and management)</t>
  </si>
  <si>
    <t>MEESTER Oscar</t>
  </si>
  <si>
    <t>+ 32 2 565 32 91</t>
  </si>
  <si>
    <t>oscar.meester@bnpparibasfortis.com</t>
  </si>
  <si>
    <t>Website</t>
  </si>
  <si>
    <t>https://www.bnpparibasfortis.com/</t>
  </si>
  <si>
    <t>Remark</t>
  </si>
  <si>
    <t xml:space="preserve">The investor report is provided in pdf and excel-format. </t>
  </si>
  <si>
    <t xml:space="preserve">The excel-format has been provided for information purposes only and in case </t>
  </si>
  <si>
    <t>of contradiction between the pdf and excel-format, the pdf-format will prevail.</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</si>
</sst>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d/mm/yyyy"/>
    <numFmt numFmtId="173" formatCode="0.00\ %"/>
    <numFmt numFmtId="174" formatCode="#,##0;\-#,##0;0"/>
    <numFmt numFmtId="175" formatCode="0\ %"/>
    <numFmt numFmtId="176" formatCode="mmm/yyyy"/>
    <numFmt numFmtId="177" formatCode="0.000000000000"/>
    <numFmt numFmtId="178" formatCode="0.000000"/>
    <numFmt numFmtId="179" formatCode="_ * #,##0.00_ ;_ * \-#,##0.00_ ;_ * &quot;-&quot;??_ ;_ @_ "/>
    <numFmt numFmtId="180" formatCode="0.0%"/>
    <numFmt numFmtId="181" formatCode="0.000%"/>
  </numFmts>
  <fonts count="134">
    <font>
      <sz val="10"/>
      <name val="Arial"/>
      <family val="0"/>
    </font>
    <font>
      <b/>
      <sz val="12"/>
      <color indexed="9"/>
      <name val="Arial"/>
      <family val="0"/>
    </font>
    <font>
      <b/>
      <sz val="12"/>
      <color indexed="8"/>
      <name val="Arial"/>
      <family val="0"/>
    </font>
    <font>
      <b/>
      <sz val="10"/>
      <name val="Arial"/>
      <family val="0"/>
    </font>
    <font>
      <b/>
      <sz val="10"/>
      <color indexed="8"/>
      <name val="Arial"/>
      <family val="0"/>
    </font>
    <font>
      <i/>
      <sz val="10"/>
      <color indexed="8"/>
      <name val="Arial"/>
      <family val="0"/>
    </font>
    <font>
      <i/>
      <sz val="10"/>
      <name val="Arial"/>
      <family val="0"/>
    </font>
    <font>
      <sz val="10"/>
      <color indexed="8"/>
      <name val="Arial"/>
      <family val="0"/>
    </font>
    <font>
      <b/>
      <sz val="10"/>
      <color indexed="13"/>
      <name val="Arial"/>
      <family val="0"/>
    </font>
    <font>
      <b/>
      <sz val="12"/>
      <name val="Arial"/>
      <family val="0"/>
    </font>
    <font>
      <u val="single"/>
      <sz val="10"/>
      <name val="Arial"/>
      <family val="0"/>
    </font>
    <font>
      <b/>
      <i/>
      <u val="single"/>
      <sz val="18"/>
      <color indexed="8"/>
      <name val="Arial"/>
      <family val="0"/>
    </font>
    <font>
      <b/>
      <i/>
      <u val="single"/>
      <sz val="18"/>
      <color indexed="16"/>
      <name val="Arial"/>
      <family val="0"/>
    </font>
    <font>
      <sz val="8"/>
      <name val="Arial"/>
      <family val="0"/>
    </font>
    <font>
      <b/>
      <sz val="8"/>
      <color indexed="13"/>
      <name val="Arial"/>
      <family val="0"/>
    </font>
    <font>
      <b/>
      <sz val="8"/>
      <name val="Arial"/>
      <family val="0"/>
    </font>
    <font>
      <sz val="8"/>
      <color indexed="8"/>
      <name val="Arial"/>
      <family val="0"/>
    </font>
    <font>
      <u val="single"/>
      <sz val="8"/>
      <color indexed="17"/>
      <name val="Arial"/>
      <family val="0"/>
    </font>
    <font>
      <b/>
      <sz val="8"/>
      <color indexed="8"/>
      <name val="Arial"/>
      <family val="0"/>
    </font>
    <font>
      <sz val="10"/>
      <color indexed="13"/>
      <name val="Arial"/>
      <family val="0"/>
    </font>
    <font>
      <u val="single"/>
      <sz val="10"/>
      <color indexed="8"/>
      <name val="Arial"/>
      <family val="0"/>
    </font>
    <font>
      <sz val="10"/>
      <color indexed="19"/>
      <name val="Arial"/>
      <family val="0"/>
    </font>
    <font>
      <i/>
      <sz val="8"/>
      <color indexed="8"/>
      <name val="Arial"/>
      <family val="0"/>
    </font>
    <font>
      <i/>
      <sz val="8"/>
      <name val="Arial"/>
      <family val="0"/>
    </font>
    <font>
      <i/>
      <sz val="10"/>
      <color indexed="13"/>
      <name val="Arial"/>
      <family val="0"/>
    </font>
    <font>
      <b/>
      <sz val="10"/>
      <color indexed="18"/>
      <name val="Arial"/>
      <family val="0"/>
    </font>
    <font>
      <sz val="7"/>
      <color indexed="8"/>
      <name val="Arial"/>
      <family val="0"/>
    </font>
    <font>
      <sz val="7"/>
      <name val="Arial"/>
      <family val="0"/>
    </font>
    <font>
      <b/>
      <i/>
      <sz val="8"/>
      <color indexed="16"/>
      <name val="Arial"/>
      <family val="0"/>
    </font>
    <font>
      <sz val="9"/>
      <color indexed="11"/>
      <name val="Tahoma"/>
      <family val="0"/>
    </font>
    <font>
      <sz val="7"/>
      <color indexed="11"/>
      <name val="Tahoma"/>
      <family val="0"/>
    </font>
    <font>
      <sz val="8"/>
      <color indexed="11"/>
      <name val="Tahoma"/>
      <family val="0"/>
    </font>
    <font>
      <b/>
      <i/>
      <sz val="10"/>
      <color indexed="22"/>
      <name val="Arial"/>
      <family val="0"/>
    </font>
    <font>
      <b/>
      <i/>
      <sz val="10"/>
      <name val="Arial"/>
      <family val="0"/>
    </font>
    <font>
      <b/>
      <i/>
      <sz val="10"/>
      <color indexed="16"/>
      <name val="Arial"/>
      <family val="0"/>
    </font>
    <font>
      <b/>
      <i/>
      <sz val="10"/>
      <color indexed="18"/>
      <name val="Arial"/>
      <family val="0"/>
    </font>
    <font>
      <b/>
      <sz val="7"/>
      <color indexed="8"/>
      <name val="Arial"/>
      <family val="0"/>
    </font>
    <font>
      <b/>
      <sz val="7"/>
      <name val="Arial"/>
      <family val="0"/>
    </font>
    <font>
      <b/>
      <sz val="7"/>
      <color indexed="13"/>
      <name val="Arial"/>
      <family val="0"/>
    </font>
    <font>
      <sz val="10"/>
      <color indexed="11"/>
      <name val="Arial"/>
      <family val="0"/>
    </font>
    <font>
      <sz val="8.25"/>
      <color indexed="11"/>
      <name val="Tahoma"/>
      <family val="0"/>
    </font>
    <font>
      <b/>
      <sz val="13"/>
      <color indexed="63"/>
      <name val="Calibri"/>
      <family val="2"/>
    </font>
    <font>
      <sz val="13"/>
      <color indexed="63"/>
      <name val="Calibri"/>
      <family val="2"/>
    </font>
    <font>
      <b/>
      <sz val="13"/>
      <name val="Calibri"/>
      <family val="2"/>
    </font>
    <font>
      <sz val="13"/>
      <name val="Calibri"/>
      <family val="2"/>
    </font>
    <font>
      <i/>
      <sz val="13"/>
      <name val="Calibri"/>
      <family val="2"/>
    </font>
    <font>
      <u val="single"/>
      <sz val="10"/>
      <color indexed="17"/>
      <name val="Arial"/>
      <family val="0"/>
    </font>
    <font>
      <sz val="11"/>
      <color indexed="11"/>
      <name val="Calibri"/>
      <family val="2"/>
    </font>
    <font>
      <sz val="11"/>
      <color indexed="8"/>
      <name val="Calibri"/>
      <family val="2"/>
    </font>
    <font>
      <sz val="11"/>
      <color indexed="61"/>
      <name val="Calibri"/>
      <family val="2"/>
    </font>
    <font>
      <b/>
      <sz val="11"/>
      <color indexed="14"/>
      <name val="Calibri"/>
      <family val="2"/>
    </font>
    <font>
      <b/>
      <sz val="11"/>
      <color indexed="8"/>
      <name val="Calibri"/>
      <family val="2"/>
    </font>
    <font>
      <i/>
      <sz val="11"/>
      <color indexed="15"/>
      <name val="Calibri"/>
      <family val="2"/>
    </font>
    <font>
      <sz val="11"/>
      <color indexed="18"/>
      <name val="Calibri"/>
      <family val="2"/>
    </font>
    <font>
      <b/>
      <sz val="15"/>
      <color indexed="62"/>
      <name val="Calibri"/>
      <family val="2"/>
    </font>
    <font>
      <b/>
      <sz val="13"/>
      <color indexed="62"/>
      <name val="Calibri"/>
      <family val="2"/>
    </font>
    <font>
      <b/>
      <sz val="11"/>
      <color indexed="62"/>
      <name val="Calibri"/>
      <family val="2"/>
    </font>
    <font>
      <u val="single"/>
      <sz val="11"/>
      <color indexed="17"/>
      <name val="Calibri"/>
      <family val="2"/>
    </font>
    <font>
      <sz val="11"/>
      <color indexed="62"/>
      <name val="Calibri"/>
      <family val="2"/>
    </font>
    <font>
      <sz val="11"/>
      <color indexed="14"/>
      <name val="Calibri"/>
      <family val="2"/>
    </font>
    <font>
      <sz val="11"/>
      <color indexed="34"/>
      <name val="Calibri"/>
      <family val="2"/>
    </font>
    <font>
      <b/>
      <sz val="11"/>
      <color indexed="63"/>
      <name val="Calibri"/>
      <family val="2"/>
    </font>
    <font>
      <b/>
      <sz val="18"/>
      <color indexed="62"/>
      <name val="Cambria"/>
      <family val="2"/>
    </font>
    <font>
      <b/>
      <sz val="11"/>
      <color indexed="11"/>
      <name val="Calibri"/>
      <family val="2"/>
    </font>
    <font>
      <sz val="11"/>
      <color indexed="16"/>
      <name val="Calibri"/>
      <family val="2"/>
    </font>
    <font>
      <sz val="9"/>
      <color indexed="11"/>
      <name val="Calibri"/>
      <family val="2"/>
    </font>
    <font>
      <b/>
      <sz val="14"/>
      <color indexed="11"/>
      <name val="Calibri"/>
      <family val="2"/>
    </font>
    <font>
      <b/>
      <sz val="24"/>
      <color indexed="11"/>
      <name val="Calibri"/>
      <family val="2"/>
    </font>
    <font>
      <b/>
      <sz val="20"/>
      <color indexed="11"/>
      <name val="Calibri"/>
      <family val="2"/>
    </font>
    <font>
      <b/>
      <sz val="16"/>
      <color indexed="11"/>
      <name val="Calibri"/>
      <family val="2"/>
    </font>
    <font>
      <b/>
      <sz val="10"/>
      <name val="Calibri"/>
      <family val="2"/>
    </font>
    <font>
      <sz val="10"/>
      <name val="Calibri"/>
      <family val="2"/>
    </font>
    <font>
      <b/>
      <sz val="24"/>
      <color indexed="14"/>
      <name val="Calibri"/>
      <family val="2"/>
    </font>
    <font>
      <sz val="11"/>
      <name val="Calibri"/>
      <family val="2"/>
    </font>
    <font>
      <b/>
      <sz val="14"/>
      <color indexed="8"/>
      <name val="Calibri"/>
      <family val="2"/>
    </font>
    <font>
      <b/>
      <u val="single"/>
      <sz val="20"/>
      <color indexed="16"/>
      <name val="Calibri"/>
      <family val="2"/>
    </font>
    <font>
      <b/>
      <u val="single"/>
      <sz val="11"/>
      <name val="Calibri"/>
      <family val="2"/>
    </font>
    <font>
      <b/>
      <sz val="11"/>
      <name val="Calibri"/>
      <family val="2"/>
    </font>
    <font>
      <i/>
      <sz val="11"/>
      <name val="Calibri"/>
      <family val="2"/>
    </font>
    <font>
      <b/>
      <u val="single"/>
      <sz val="11"/>
      <color indexed="17"/>
      <name val="Calibri"/>
      <family val="2"/>
    </font>
    <font>
      <b/>
      <i/>
      <sz val="11"/>
      <name val="Calibri"/>
      <family val="2"/>
    </font>
    <font>
      <b/>
      <sz val="10"/>
      <color indexed="11"/>
      <name val="Calibri"/>
      <family val="2"/>
    </font>
    <font>
      <i/>
      <sz val="11"/>
      <color indexed="11"/>
      <name val="Calibri"/>
      <family val="2"/>
    </font>
    <font>
      <i/>
      <sz val="9"/>
      <name val="Calibri"/>
      <family val="2"/>
    </font>
    <font>
      <i/>
      <u val="single"/>
      <sz val="9"/>
      <name val="Calibri"/>
      <family val="2"/>
    </font>
    <font>
      <sz val="11"/>
      <color indexed="35"/>
      <name val="Calibri"/>
      <family val="2"/>
    </font>
    <font>
      <u val="single"/>
      <sz val="11"/>
      <name val="Calibri"/>
      <family val="2"/>
    </font>
    <font>
      <b/>
      <i/>
      <sz val="14"/>
      <color indexed="8"/>
      <name val="Calibri"/>
      <family val="2"/>
    </font>
    <font>
      <b/>
      <sz val="11.5"/>
      <color indexed="63"/>
      <name val="Calibri"/>
      <family val="2"/>
    </font>
    <font>
      <b/>
      <sz val="14"/>
      <name val="Calibri"/>
      <family val="2"/>
    </font>
    <font>
      <sz val="13"/>
      <color indexed="11"/>
      <name val="Calibri"/>
      <family val="2"/>
    </font>
    <font>
      <i/>
      <sz val="11"/>
      <color indexed="30"/>
      <name val="Calibri"/>
      <family val="2"/>
    </font>
    <font>
      <sz val="11"/>
      <color indexed="30"/>
      <name val="Calibri"/>
      <family val="2"/>
    </font>
    <font>
      <b/>
      <sz val="11"/>
      <color indexed="16"/>
      <name val="Calibri"/>
      <family val="2"/>
    </font>
    <font>
      <b/>
      <sz val="12"/>
      <color indexed="11"/>
      <name val="Tahoma"/>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theme="1"/>
      <name val="Calibri"/>
      <family val="2"/>
    </font>
    <font>
      <b/>
      <sz val="14"/>
      <color theme="1"/>
      <name val="Calibri"/>
      <family val="2"/>
    </font>
    <font>
      <b/>
      <sz val="24"/>
      <color theme="1"/>
      <name val="Calibri"/>
      <family val="2"/>
    </font>
    <font>
      <b/>
      <sz val="20"/>
      <color theme="1"/>
      <name val="Calibri"/>
      <family val="2"/>
    </font>
    <font>
      <b/>
      <sz val="16"/>
      <color theme="1"/>
      <name val="Calibri"/>
      <family val="2"/>
    </font>
    <font>
      <b/>
      <sz val="24"/>
      <color theme="9" tint="-0.24997000396251678"/>
      <name val="Calibri"/>
      <family val="2"/>
    </font>
    <font>
      <b/>
      <sz val="14"/>
      <color theme="0"/>
      <name val="Calibri"/>
      <family val="2"/>
    </font>
    <font>
      <b/>
      <u val="single"/>
      <sz val="20"/>
      <color rgb="FFFF0000"/>
      <name val="Calibri"/>
      <family val="2"/>
    </font>
    <font>
      <b/>
      <u val="single"/>
      <sz val="11"/>
      <color theme="10"/>
      <name val="Calibri"/>
      <family val="2"/>
    </font>
    <font>
      <sz val="10"/>
      <color theme="1"/>
      <name val="Arial"/>
      <family val="2"/>
    </font>
    <font>
      <b/>
      <sz val="10"/>
      <color theme="1"/>
      <name val="Calibri"/>
      <family val="2"/>
    </font>
    <font>
      <i/>
      <sz val="11"/>
      <color theme="1"/>
      <name val="Calibri"/>
      <family val="2"/>
    </font>
    <font>
      <sz val="11"/>
      <color theme="6" tint="-0.24997000396251678"/>
      <name val="Calibri"/>
      <family val="2"/>
    </font>
    <font>
      <b/>
      <i/>
      <sz val="14"/>
      <color theme="0"/>
      <name val="Calibri"/>
      <family val="2"/>
    </font>
    <font>
      <b/>
      <sz val="11.5"/>
      <color rgb="FF1E1B1D"/>
      <name val="Calibri"/>
      <family val="2"/>
    </font>
    <font>
      <sz val="13"/>
      <color rgb="FF1E1B1D"/>
      <name val="Calibri"/>
      <family val="2"/>
    </font>
    <font>
      <sz val="13"/>
      <color theme="1"/>
      <name val="Calibri"/>
      <family val="2"/>
    </font>
    <font>
      <b/>
      <sz val="13"/>
      <color rgb="FF333333"/>
      <name val="Calibri"/>
      <family val="2"/>
    </font>
    <font>
      <i/>
      <sz val="11"/>
      <color rgb="FF0070C0"/>
      <name val="Calibri"/>
      <family val="2"/>
    </font>
    <font>
      <sz val="11"/>
      <color rgb="FF0070C0"/>
      <name val="Calibri"/>
      <family val="2"/>
    </font>
    <font>
      <b/>
      <sz val="11"/>
      <color rgb="FFFF0000"/>
      <name val="Calibri"/>
      <family val="2"/>
    </font>
  </fonts>
  <fills count="5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65"/>
        <bgColor indexed="64"/>
      </patternFill>
    </fill>
    <fill>
      <patternFill patternType="solid">
        <fgColor indexed="13"/>
        <bgColor indexed="64"/>
      </patternFill>
    </fill>
    <fill>
      <patternFill patternType="solid">
        <fgColor indexed="65"/>
        <bgColor indexed="64"/>
      </patternFill>
    </fill>
    <fill>
      <patternFill patternType="solid">
        <fgColor indexed="65"/>
        <bgColor indexed="64"/>
      </patternFill>
    </fill>
    <fill>
      <patternFill patternType="solid">
        <fgColor indexed="13"/>
        <bgColor indexed="64"/>
      </patternFill>
    </fill>
    <fill>
      <patternFill patternType="solid">
        <fgColor rgb="FFFFFF00"/>
        <bgColor indexed="64"/>
      </patternFill>
    </fill>
    <fill>
      <patternFill patternType="solid">
        <fgColor rgb="FF243386"/>
        <bgColor indexed="64"/>
      </patternFill>
    </fill>
    <fill>
      <patternFill patternType="solid">
        <fgColor rgb="FFE36E00"/>
        <bgColor indexed="64"/>
      </patternFill>
    </fill>
    <fill>
      <patternFill patternType="solid">
        <fgColor theme="0"/>
        <bgColor indexed="64"/>
      </patternFill>
    </fill>
    <fill>
      <patternFill patternType="solid">
        <fgColor rgb="FF847A75"/>
        <bgColor indexed="64"/>
      </patternFill>
    </fill>
    <fill>
      <patternFill patternType="solid">
        <fgColor rgb="FFFFC000"/>
        <bgColor indexed="64"/>
      </patternFill>
    </fill>
    <fill>
      <patternFill patternType="solid">
        <fgColor indexed="9"/>
        <bgColor indexed="64"/>
      </patternFill>
    </fill>
    <fill>
      <patternFill patternType="solid">
        <fgColor indexed="13"/>
        <bgColor indexed="64"/>
      </patternFill>
    </fill>
    <fill>
      <patternFill patternType="solid">
        <fgColor indexed="18"/>
        <bgColor indexed="64"/>
      </patternFill>
    </fill>
    <fill>
      <patternFill patternType="solid">
        <fgColor indexed="18"/>
        <bgColor indexed="64"/>
      </patternFill>
    </fill>
    <fill>
      <patternFill patternType="solid">
        <fgColor indexed="65"/>
        <bgColor indexed="64"/>
      </patternFill>
    </fill>
    <fill>
      <patternFill patternType="solid">
        <fgColor indexed="22"/>
        <bgColor indexed="64"/>
      </patternFill>
    </fill>
    <fill>
      <patternFill patternType="solid">
        <fgColor indexed="16"/>
        <bgColor indexed="64"/>
      </patternFill>
    </fill>
    <fill>
      <patternFill patternType="solid">
        <fgColor indexed="18"/>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11"/>
      </left>
      <right>
        <color indexed="11"/>
      </right>
      <top style="thin">
        <color indexed="11"/>
      </top>
      <bottom style="thin">
        <color indexed="11"/>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right/>
      <top/>
      <bottom style="medium">
        <color rgb="FF243386"/>
      </bottom>
    </border>
    <border>
      <left style="thin">
        <color rgb="FF243386"/>
      </left>
      <right style="medium">
        <color rgb="FF243386"/>
      </right>
      <top style="medium">
        <color rgb="FF243386"/>
      </top>
      <bottom style="medium">
        <color rgb="FF243386"/>
      </bottom>
    </border>
    <border>
      <left style="medium">
        <color rgb="FFE36E00"/>
      </left>
      <right style="medium">
        <color rgb="FFE36E00"/>
      </right>
      <top style="medium">
        <color rgb="FFE36E00"/>
      </top>
      <bottom/>
    </border>
    <border>
      <left style="medium">
        <color rgb="FFE36E00"/>
      </left>
      <right style="medium">
        <color rgb="FFE36E00"/>
      </right>
      <top/>
      <bottom/>
    </border>
    <border>
      <left style="medium">
        <color rgb="FFE36E00"/>
      </left>
      <right style="medium">
        <color rgb="FFE36E00"/>
      </right>
      <top/>
      <bottom style="medium">
        <color rgb="FFE36E00"/>
      </bottom>
    </border>
    <border>
      <left style="thin">
        <color indexed="11"/>
      </left>
      <right style="thin">
        <color indexed="11"/>
      </right>
      <top style="thin">
        <color indexed="11"/>
      </top>
      <bottom style="thin">
        <color indexed="11"/>
      </bottom>
    </border>
    <border>
      <left>
        <color indexed="11"/>
      </left>
      <right style="thin">
        <color indexed="11"/>
      </right>
      <top style="thin">
        <color indexed="11"/>
      </top>
      <bottom style="thin">
        <color indexed="11"/>
      </bottom>
    </border>
    <border>
      <left style="dotted">
        <color indexed="11"/>
      </left>
      <right style="dotted">
        <color indexed="11"/>
      </right>
      <top style="dotted">
        <color indexed="11"/>
      </top>
      <bottom style="dotted">
        <color indexed="11"/>
      </bottom>
    </border>
    <border>
      <left>
        <color indexed="11"/>
      </left>
      <right>
        <color indexed="11"/>
      </right>
      <top style="dotted">
        <color indexed="11"/>
      </top>
      <bottom>
        <color indexed="11"/>
      </bottom>
    </border>
    <border>
      <left>
        <color indexed="11"/>
      </left>
      <right style="dotted">
        <color indexed="11"/>
      </right>
      <top style="dotted">
        <color indexed="11"/>
      </top>
      <bottom>
        <color indexed="11"/>
      </bottom>
    </border>
    <border>
      <left style="dotted">
        <color indexed="11"/>
      </left>
      <right>
        <color indexed="11"/>
      </right>
      <top>
        <color indexed="11"/>
      </top>
      <bottom>
        <color indexed="11"/>
      </bottom>
    </border>
    <border>
      <left>
        <color indexed="11"/>
      </left>
      <right style="dotted">
        <color indexed="11"/>
      </right>
      <top>
        <color indexed="11"/>
      </top>
      <bottom>
        <color indexed="11"/>
      </bottom>
    </border>
    <border>
      <left style="dotted">
        <color indexed="11"/>
      </left>
      <right>
        <color indexed="11"/>
      </right>
      <top>
        <color indexed="11"/>
      </top>
      <bottom style="dotted">
        <color indexed="11"/>
      </bottom>
    </border>
    <border>
      <left>
        <color indexed="11"/>
      </left>
      <right>
        <color indexed="11"/>
      </right>
      <top>
        <color indexed="11"/>
      </top>
      <bottom style="dotted">
        <color indexed="11"/>
      </bottom>
    </border>
    <border>
      <left>
        <color indexed="11"/>
      </left>
      <right style="dotted">
        <color indexed="11"/>
      </right>
      <top>
        <color indexed="11"/>
      </top>
      <bottom style="dotted">
        <color indexed="11"/>
      </bottom>
    </border>
    <border>
      <left style="thin">
        <color indexed="11"/>
      </left>
      <right>
        <color indexed="11"/>
      </right>
      <top style="thin">
        <color indexed="11"/>
      </top>
      <bottom style="thin">
        <color indexed="11"/>
      </bottom>
    </border>
    <border>
      <left style="thin">
        <color indexed="11"/>
      </left>
      <right>
        <color indexed="63"/>
      </right>
      <top>
        <color indexed="63"/>
      </top>
      <bottom>
        <color indexed="63"/>
      </bottom>
    </border>
    <border>
      <left style="thin">
        <color indexed="11"/>
      </left>
      <right>
        <color indexed="63"/>
      </right>
      <top>
        <color indexed="63"/>
      </top>
      <bottom style="thin">
        <color indexed="11"/>
      </bottom>
    </border>
    <border>
      <left>
        <color indexed="11"/>
      </left>
      <right>
        <color indexed="11"/>
      </right>
      <top style="dotted">
        <color indexed="11"/>
      </top>
      <bottom style="dotted">
        <color indexed="11"/>
      </bottom>
    </border>
    <border>
      <left>
        <color indexed="11"/>
      </left>
      <right style="dotted">
        <color indexed="11"/>
      </right>
      <top style="dotted">
        <color indexed="11"/>
      </top>
      <bottom style="dotted">
        <color indexed="11"/>
      </bottom>
    </border>
    <border>
      <left>
        <color indexed="11"/>
      </left>
      <right>
        <color indexed="11"/>
      </right>
      <top style="thin">
        <color indexed="11"/>
      </top>
      <bottom>
        <color indexed="63"/>
      </bottom>
    </border>
    <border>
      <left>
        <color indexed="63"/>
      </left>
      <right>
        <color indexed="11"/>
      </right>
      <top>
        <color indexed="63"/>
      </top>
      <bottom style="thin">
        <color indexed="11"/>
      </bottom>
    </border>
    <border>
      <left style="thin">
        <color indexed="11"/>
      </left>
      <right style="thin">
        <color indexed="11"/>
      </right>
      <top>
        <color indexed="63"/>
      </top>
      <bottom>
        <color indexed="63"/>
      </bottom>
    </border>
    <border>
      <left>
        <color indexed="63"/>
      </left>
      <right style="thin">
        <color indexed="11"/>
      </right>
      <top>
        <color indexed="63"/>
      </top>
      <bottom>
        <color indexed="63"/>
      </bottom>
    </border>
    <border>
      <left style="thin">
        <color indexed="11"/>
      </left>
      <right style="thin">
        <color indexed="11"/>
      </right>
      <top style="thin">
        <color indexed="11"/>
      </top>
      <bottom>
        <color indexed="63"/>
      </bottom>
    </border>
    <border>
      <left>
        <color indexed="63"/>
      </left>
      <right style="thin">
        <color indexed="11"/>
      </right>
      <top style="thin">
        <color indexed="11"/>
      </top>
      <bottom>
        <color indexed="63"/>
      </bottom>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5" fillId="2" borderId="0" applyNumberFormat="0" applyBorder="0" applyAlignment="0" applyProtection="0"/>
    <xf numFmtId="0" fontId="95" fillId="3" borderId="0" applyNumberFormat="0" applyBorder="0" applyAlignment="0" applyProtection="0"/>
    <xf numFmtId="0" fontId="95" fillId="4" borderId="0" applyNumberFormat="0" applyBorder="0" applyAlignment="0" applyProtection="0"/>
    <xf numFmtId="0" fontId="95" fillId="5" borderId="0" applyNumberFormat="0" applyBorder="0" applyAlignment="0" applyProtection="0"/>
    <xf numFmtId="0" fontId="95" fillId="6" borderId="0" applyNumberFormat="0" applyBorder="0" applyAlignment="0" applyProtection="0"/>
    <xf numFmtId="0" fontId="95" fillId="7" borderId="0" applyNumberFormat="0" applyBorder="0" applyAlignment="0" applyProtection="0"/>
    <xf numFmtId="0" fontId="95" fillId="8" borderId="0" applyNumberFormat="0" applyBorder="0" applyAlignment="0" applyProtection="0"/>
    <xf numFmtId="0" fontId="95" fillId="9" borderId="0" applyNumberFormat="0" applyBorder="0" applyAlignment="0" applyProtection="0"/>
    <xf numFmtId="0" fontId="95" fillId="10" borderId="0" applyNumberFormat="0" applyBorder="0" applyAlignment="0" applyProtection="0"/>
    <xf numFmtId="0" fontId="95" fillId="11" borderId="0" applyNumberFormat="0" applyBorder="0" applyAlignment="0" applyProtection="0"/>
    <xf numFmtId="0" fontId="95" fillId="12" borderId="0" applyNumberFormat="0" applyBorder="0" applyAlignment="0" applyProtection="0"/>
    <xf numFmtId="0" fontId="95" fillId="13" borderId="0" applyNumberFormat="0" applyBorder="0" applyAlignment="0" applyProtection="0"/>
    <xf numFmtId="0" fontId="96" fillId="14" borderId="0" applyNumberFormat="0" applyBorder="0" applyAlignment="0" applyProtection="0"/>
    <xf numFmtId="0" fontId="96" fillId="15" borderId="0" applyNumberFormat="0" applyBorder="0" applyAlignment="0" applyProtection="0"/>
    <xf numFmtId="0" fontId="96" fillId="16" borderId="0" applyNumberFormat="0" applyBorder="0" applyAlignment="0" applyProtection="0"/>
    <xf numFmtId="0" fontId="96" fillId="17" borderId="0" applyNumberFormat="0" applyBorder="0" applyAlignment="0" applyProtection="0"/>
    <xf numFmtId="0" fontId="96" fillId="18" borderId="0" applyNumberFormat="0" applyBorder="0" applyAlignment="0" applyProtection="0"/>
    <xf numFmtId="0" fontId="96" fillId="19" borderId="0" applyNumberFormat="0" applyBorder="0" applyAlignment="0" applyProtection="0"/>
    <xf numFmtId="0" fontId="96" fillId="20" borderId="0" applyNumberFormat="0" applyBorder="0" applyAlignment="0" applyProtection="0"/>
    <xf numFmtId="0" fontId="96" fillId="21" borderId="0" applyNumberFormat="0" applyBorder="0" applyAlignment="0" applyProtection="0"/>
    <xf numFmtId="0" fontId="96" fillId="22" borderId="0" applyNumberFormat="0" applyBorder="0" applyAlignment="0" applyProtection="0"/>
    <xf numFmtId="0" fontId="96" fillId="23" borderId="0" applyNumberFormat="0" applyBorder="0" applyAlignment="0" applyProtection="0"/>
    <xf numFmtId="0" fontId="96" fillId="24" borderId="0" applyNumberFormat="0" applyBorder="0" applyAlignment="0" applyProtection="0"/>
    <xf numFmtId="0" fontId="96" fillId="25" borderId="0" applyNumberFormat="0" applyBorder="0" applyAlignment="0" applyProtection="0"/>
    <xf numFmtId="0" fontId="97" fillId="26" borderId="0" applyNumberFormat="0" applyBorder="0" applyAlignment="0" applyProtection="0"/>
    <xf numFmtId="0" fontId="98" fillId="27" borderId="1" applyNumberFormat="0" applyAlignment="0" applyProtection="0"/>
    <xf numFmtId="0" fontId="99"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9" fontId="95" fillId="0" borderId="0" applyFont="0" applyFill="0" applyBorder="0" applyAlignment="0" applyProtection="0"/>
    <xf numFmtId="43" fontId="95"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00" fillId="0" borderId="0" applyNumberFormat="0" applyFill="0" applyBorder="0" applyAlignment="0" applyProtection="0"/>
    <xf numFmtId="0" fontId="101" fillId="29" borderId="0" applyNumberFormat="0" applyBorder="0" applyAlignment="0" applyProtection="0"/>
    <xf numFmtId="0" fontId="102" fillId="0" borderId="3" applyNumberFormat="0" applyFill="0" applyAlignment="0" applyProtection="0"/>
    <xf numFmtId="0" fontId="103" fillId="0" borderId="4" applyNumberFormat="0" applyFill="0" applyAlignment="0" applyProtection="0"/>
    <xf numFmtId="0" fontId="104" fillId="0" borderId="5" applyNumberFormat="0" applyFill="0" applyAlignment="0" applyProtection="0"/>
    <xf numFmtId="0" fontId="104" fillId="0" borderId="0" applyNumberFormat="0" applyFill="0" applyBorder="0" applyAlignment="0" applyProtection="0"/>
    <xf numFmtId="0" fontId="105" fillId="0" borderId="0" applyNumberFormat="0" applyFill="0" applyBorder="0" applyAlignment="0" applyProtection="0"/>
    <xf numFmtId="0" fontId="106" fillId="30" borderId="1" applyNumberFormat="0" applyAlignment="0" applyProtection="0"/>
    <xf numFmtId="0" fontId="107" fillId="0" borderId="6" applyNumberFormat="0" applyFill="0" applyAlignment="0" applyProtection="0"/>
    <xf numFmtId="0" fontId="108" fillId="31" borderId="0" applyNumberFormat="0" applyBorder="0" applyAlignment="0" applyProtection="0"/>
    <xf numFmtId="0" fontId="95" fillId="0" borderId="0">
      <alignment/>
      <protection/>
    </xf>
    <xf numFmtId="0" fontId="0" fillId="0" borderId="0">
      <alignment/>
      <protection/>
    </xf>
    <xf numFmtId="0" fontId="0" fillId="0" borderId="0">
      <alignment/>
      <protection/>
    </xf>
    <xf numFmtId="0" fontId="0" fillId="0" borderId="0">
      <alignment/>
      <protection/>
    </xf>
    <xf numFmtId="0" fontId="13" fillId="0" borderId="0">
      <alignment/>
      <protection/>
    </xf>
    <xf numFmtId="0" fontId="0" fillId="32" borderId="7" applyNumberFormat="0" applyFont="0" applyAlignment="0" applyProtection="0"/>
    <xf numFmtId="0" fontId="109" fillId="27" borderId="8" applyNumberFormat="0" applyAlignment="0" applyProtection="0"/>
    <xf numFmtId="9" fontId="0" fillId="0" borderId="0" applyFont="0" applyFill="0" applyBorder="0" applyAlignment="0" applyProtection="0"/>
    <xf numFmtId="9" fontId="95" fillId="0" borderId="0" applyFont="0" applyFill="0" applyBorder="0" applyAlignment="0" applyProtection="0"/>
    <xf numFmtId="0" fontId="0" fillId="0" borderId="0">
      <alignment horizontal="left" wrapText="1"/>
      <protection/>
    </xf>
    <xf numFmtId="0" fontId="110" fillId="0" borderId="0" applyNumberFormat="0" applyFill="0" applyBorder="0" applyAlignment="0" applyProtection="0"/>
    <xf numFmtId="0" fontId="111" fillId="0" borderId="9" applyNumberFormat="0" applyFill="0" applyAlignment="0" applyProtection="0"/>
    <xf numFmtId="0" fontId="112" fillId="0" borderId="0" applyNumberFormat="0" applyFill="0" applyBorder="0" applyAlignment="0" applyProtection="0"/>
  </cellStyleXfs>
  <cellXfs count="307">
    <xf numFmtId="0" fontId="0" fillId="0" borderId="0" xfId="0" applyFont="1" applyAlignment="1">
      <alignment/>
    </xf>
    <xf numFmtId="0" fontId="0" fillId="0" borderId="0" xfId="0" applyNumberFormat="1" applyFont="1" applyFill="1" applyBorder="1" applyAlignment="1">
      <alignment/>
    </xf>
    <xf numFmtId="0" fontId="0" fillId="33" borderId="0" xfId="0" applyNumberFormat="1" applyFont="1" applyFill="1" applyBorder="1" applyAlignment="1">
      <alignment horizontal="center" vertical="center"/>
    </xf>
    <xf numFmtId="0" fontId="15" fillId="34" borderId="10" xfId="0" applyNumberFormat="1" applyFont="1" applyFill="1" applyBorder="1" applyAlignment="1">
      <alignment horizontal="center" vertical="center" wrapText="1"/>
    </xf>
    <xf numFmtId="0" fontId="17" fillId="33" borderId="0" xfId="0" applyNumberFormat="1" applyFont="1" applyFill="1" applyBorder="1" applyAlignment="1">
      <alignment horizontal="center" vertical="center"/>
    </xf>
    <xf numFmtId="0" fontId="13" fillId="33" borderId="0" xfId="0" applyNumberFormat="1" applyFont="1" applyFill="1" applyBorder="1" applyAlignment="1">
      <alignment horizontal="center" vertical="center"/>
    </xf>
    <xf numFmtId="3" fontId="13" fillId="33" borderId="0" xfId="0" applyNumberFormat="1" applyFont="1" applyFill="1" applyBorder="1" applyAlignment="1">
      <alignment horizontal="center" vertical="center"/>
    </xf>
    <xf numFmtId="14" fontId="13" fillId="33" borderId="0" xfId="0" applyNumberFormat="1" applyFont="1" applyFill="1" applyBorder="1" applyAlignment="1">
      <alignment horizontal="center" vertical="center"/>
    </xf>
    <xf numFmtId="173" fontId="13" fillId="33" borderId="0" xfId="0" applyNumberFormat="1" applyFont="1" applyFill="1" applyBorder="1" applyAlignment="1">
      <alignment horizontal="center" vertical="center"/>
    </xf>
    <xf numFmtId="3" fontId="16" fillId="33" borderId="0" xfId="0" applyNumberFormat="1" applyFont="1" applyFill="1" applyBorder="1" applyAlignment="1">
      <alignment horizontal="center" vertical="center"/>
    </xf>
    <xf numFmtId="0" fontId="15" fillId="34" borderId="10" xfId="0" applyNumberFormat="1" applyFont="1" applyFill="1" applyBorder="1" applyAlignment="1">
      <alignment horizontal="center" vertical="center"/>
    </xf>
    <xf numFmtId="0" fontId="0" fillId="33" borderId="0" xfId="0" applyNumberFormat="1" applyFont="1" applyFill="1" applyBorder="1" applyAlignment="1">
      <alignment horizontal="left" vertical="center"/>
    </xf>
    <xf numFmtId="0" fontId="3" fillId="33" borderId="0" xfId="0" applyNumberFormat="1" applyFont="1" applyFill="1" applyBorder="1" applyAlignment="1">
      <alignment horizontal="right" vertical="center"/>
    </xf>
    <xf numFmtId="173" fontId="0" fillId="35" borderId="0" xfId="0" applyNumberFormat="1" applyFont="1" applyFill="1" applyBorder="1" applyAlignment="1">
      <alignment horizontal="right" vertical="center"/>
    </xf>
    <xf numFmtId="0" fontId="3" fillId="34" borderId="10" xfId="0" applyNumberFormat="1" applyFont="1" applyFill="1" applyBorder="1" applyAlignment="1">
      <alignment horizontal="left" vertical="center"/>
    </xf>
    <xf numFmtId="0" fontId="3" fillId="34" borderId="10" xfId="0" applyNumberFormat="1" applyFont="1" applyFill="1" applyBorder="1" applyAlignment="1">
      <alignment horizontal="center" vertical="center"/>
    </xf>
    <xf numFmtId="4" fontId="13" fillId="33" borderId="0" xfId="0" applyNumberFormat="1" applyFont="1" applyFill="1" applyBorder="1" applyAlignment="1">
      <alignment horizontal="center" vertical="center"/>
    </xf>
    <xf numFmtId="0" fontId="3" fillId="35" borderId="10" xfId="0" applyNumberFormat="1" applyFont="1" applyFill="1" applyBorder="1" applyAlignment="1">
      <alignment horizontal="center" vertical="center"/>
    </xf>
    <xf numFmtId="0" fontId="3" fillId="35" borderId="10" xfId="0" applyNumberFormat="1" applyFont="1" applyFill="1" applyBorder="1" applyAlignment="1">
      <alignment horizontal="right" vertical="center"/>
    </xf>
    <xf numFmtId="0" fontId="3" fillId="35" borderId="0" xfId="0" applyNumberFormat="1" applyFont="1" applyFill="1" applyBorder="1" applyAlignment="1">
      <alignment horizontal="center" vertical="center"/>
    </xf>
    <xf numFmtId="0" fontId="13" fillId="36" borderId="0" xfId="0" applyNumberFormat="1" applyFont="1" applyFill="1" applyBorder="1" applyAlignment="1">
      <alignment horizontal="center" vertical="center"/>
    </xf>
    <xf numFmtId="4" fontId="0" fillId="33" borderId="0" xfId="0" applyNumberFormat="1" applyFont="1" applyFill="1" applyBorder="1" applyAlignment="1">
      <alignment horizontal="right" vertical="center" wrapText="1"/>
    </xf>
    <xf numFmtId="0" fontId="28" fillId="37" borderId="10" xfId="0" applyNumberFormat="1" applyFont="1" applyFill="1" applyBorder="1" applyAlignment="1">
      <alignment horizontal="center" vertical="center"/>
    </xf>
    <xf numFmtId="3" fontId="0" fillId="33" borderId="0" xfId="0" applyNumberFormat="1" applyFont="1" applyFill="1" applyBorder="1" applyAlignment="1">
      <alignment horizontal="center" vertical="center"/>
    </xf>
    <xf numFmtId="0" fontId="3" fillId="37" borderId="10" xfId="0" applyNumberFormat="1" applyFont="1" applyFill="1" applyBorder="1" applyAlignment="1">
      <alignment horizontal="left" vertical="center"/>
    </xf>
    <xf numFmtId="3" fontId="3" fillId="37" borderId="10" xfId="0" applyNumberFormat="1" applyFont="1" applyFill="1" applyBorder="1" applyAlignment="1">
      <alignment horizontal="center" vertical="center"/>
    </xf>
    <xf numFmtId="0" fontId="8" fillId="34" borderId="10" xfId="0" applyNumberFormat="1" applyFont="1" applyFill="1" applyBorder="1" applyAlignment="1">
      <alignment horizontal="center" vertical="center"/>
    </xf>
    <xf numFmtId="172" fontId="16" fillId="33" borderId="0" xfId="0" applyNumberFormat="1" applyFont="1" applyFill="1" applyBorder="1" applyAlignment="1">
      <alignment horizontal="left" vertical="center"/>
    </xf>
    <xf numFmtId="172" fontId="13" fillId="33" borderId="0" xfId="0" applyNumberFormat="1" applyFont="1" applyFill="1" applyBorder="1" applyAlignment="1">
      <alignment horizontal="left" vertical="center"/>
    </xf>
    <xf numFmtId="0" fontId="36" fillId="37" borderId="10" xfId="0" applyNumberFormat="1" applyFont="1" applyFill="1" applyBorder="1" applyAlignment="1">
      <alignment horizontal="center" vertical="center"/>
    </xf>
    <xf numFmtId="0" fontId="37" fillId="37" borderId="10" xfId="0" applyNumberFormat="1" applyFont="1" applyFill="1" applyBorder="1" applyAlignment="1">
      <alignment horizontal="center" vertical="center"/>
    </xf>
    <xf numFmtId="3" fontId="37" fillId="37" borderId="10" xfId="0" applyNumberFormat="1" applyFont="1" applyFill="1" applyBorder="1" applyAlignment="1">
      <alignment horizontal="right" vertical="center"/>
    </xf>
    <xf numFmtId="0" fontId="113" fillId="0" borderId="0" xfId="58" applyFont="1" applyBorder="1">
      <alignment/>
      <protection/>
    </xf>
    <xf numFmtId="0" fontId="95" fillId="0" borderId="0" xfId="58" applyFont="1">
      <alignment/>
      <protection/>
    </xf>
    <xf numFmtId="0" fontId="113" fillId="0" borderId="11" xfId="58" applyFont="1" applyBorder="1">
      <alignment/>
      <protection/>
    </xf>
    <xf numFmtId="0" fontId="113" fillId="0" borderId="12" xfId="58" applyFont="1" applyBorder="1">
      <alignment/>
      <protection/>
    </xf>
    <xf numFmtId="0" fontId="113" fillId="0" borderId="13" xfId="58" applyFont="1" applyBorder="1">
      <alignment/>
      <protection/>
    </xf>
    <xf numFmtId="0" fontId="113" fillId="0" borderId="14" xfId="58" applyFont="1" applyBorder="1">
      <alignment/>
      <protection/>
    </xf>
    <xf numFmtId="0" fontId="113" fillId="0" borderId="15" xfId="58" applyFont="1" applyBorder="1">
      <alignment/>
      <protection/>
    </xf>
    <xf numFmtId="0" fontId="114" fillId="0" borderId="0" xfId="58" applyFont="1" applyBorder="1" applyAlignment="1">
      <alignment horizontal="center"/>
      <protection/>
    </xf>
    <xf numFmtId="0" fontId="115" fillId="0" borderId="0" xfId="58" applyFont="1" applyBorder="1" applyAlignment="1">
      <alignment horizontal="center" vertical="center"/>
      <protection/>
    </xf>
    <xf numFmtId="0" fontId="116" fillId="0" borderId="0" xfId="58" applyFont="1" applyBorder="1" applyAlignment="1">
      <alignment horizontal="center" vertical="center"/>
      <protection/>
    </xf>
    <xf numFmtId="0" fontId="117" fillId="0" borderId="0" xfId="58" applyFont="1" applyBorder="1" applyAlignment="1">
      <alignment horizontal="center" vertical="center"/>
      <protection/>
    </xf>
    <xf numFmtId="0" fontId="70" fillId="0" borderId="0" xfId="58" applyFont="1" applyBorder="1" applyAlignment="1">
      <alignment horizontal="center"/>
      <protection/>
    </xf>
    <xf numFmtId="0" fontId="71" fillId="0" borderId="0" xfId="58" applyFont="1" applyBorder="1">
      <alignment/>
      <protection/>
    </xf>
    <xf numFmtId="0" fontId="95" fillId="0" borderId="0" xfId="58" applyFont="1" applyBorder="1" applyAlignment="1">
      <alignment/>
      <protection/>
    </xf>
    <xf numFmtId="0" fontId="96" fillId="0" borderId="0" xfId="54" applyFont="1" applyBorder="1" applyAlignment="1">
      <alignment/>
    </xf>
    <xf numFmtId="0" fontId="95" fillId="0" borderId="14" xfId="58" applyFont="1" applyBorder="1">
      <alignment/>
      <protection/>
    </xf>
    <xf numFmtId="0" fontId="95" fillId="0" borderId="0" xfId="58" applyFont="1" applyBorder="1">
      <alignment/>
      <protection/>
    </xf>
    <xf numFmtId="0" fontId="95" fillId="0" borderId="15" xfId="58" applyFont="1" applyBorder="1">
      <alignment/>
      <protection/>
    </xf>
    <xf numFmtId="0" fontId="95" fillId="0" borderId="16" xfId="58" applyFont="1" applyBorder="1">
      <alignment/>
      <protection/>
    </xf>
    <xf numFmtId="0" fontId="95" fillId="0" borderId="17" xfId="58" applyFont="1" applyBorder="1">
      <alignment/>
      <protection/>
    </xf>
    <xf numFmtId="0" fontId="95" fillId="0" borderId="18" xfId="58" applyFont="1" applyBorder="1">
      <alignment/>
      <protection/>
    </xf>
    <xf numFmtId="0" fontId="95" fillId="0" borderId="0" xfId="58">
      <alignment/>
      <protection/>
    </xf>
    <xf numFmtId="0" fontId="115" fillId="0" borderId="0" xfId="58" applyFont="1" applyBorder="1" applyAlignment="1">
      <alignment horizontal="left" vertical="center"/>
      <protection/>
    </xf>
    <xf numFmtId="0" fontId="95" fillId="0" borderId="0" xfId="58" applyFont="1" applyFill="1" applyBorder="1" applyAlignment="1">
      <alignment horizontal="center" vertical="center" wrapText="1"/>
      <protection/>
    </xf>
    <xf numFmtId="0" fontId="118" fillId="38" borderId="0" xfId="58" applyFont="1" applyFill="1" applyBorder="1" applyAlignment="1">
      <alignment horizontal="center" vertical="center"/>
      <protection/>
    </xf>
    <xf numFmtId="0" fontId="95" fillId="0" borderId="19" xfId="58" applyFont="1" applyFill="1" applyBorder="1" applyAlignment="1">
      <alignment horizontal="center" vertical="center" wrapText="1"/>
      <protection/>
    </xf>
    <xf numFmtId="0" fontId="73" fillId="0" borderId="0" xfId="58" applyFont="1" applyFill="1" applyBorder="1" applyAlignment="1">
      <alignment horizontal="center" vertical="center" wrapText="1"/>
      <protection/>
    </xf>
    <xf numFmtId="0" fontId="119" fillId="0" borderId="0" xfId="58" applyFont="1" applyFill="1" applyBorder="1" applyAlignment="1">
      <alignment vertical="center" wrapText="1"/>
      <protection/>
    </xf>
    <xf numFmtId="0" fontId="119" fillId="39" borderId="0" xfId="58" applyFont="1" applyFill="1" applyBorder="1" applyAlignment="1">
      <alignment horizontal="center" vertical="center" wrapText="1"/>
      <protection/>
    </xf>
    <xf numFmtId="0" fontId="73" fillId="0" borderId="20" xfId="58" applyFont="1" applyFill="1" applyBorder="1" applyAlignment="1">
      <alignment horizontal="center" vertical="center" wrapText="1"/>
      <protection/>
    </xf>
    <xf numFmtId="0" fontId="120" fillId="0" borderId="0" xfId="58" applyFont="1" applyFill="1" applyBorder="1" applyAlignment="1">
      <alignment horizontal="center" vertical="center"/>
      <protection/>
    </xf>
    <xf numFmtId="0" fontId="119" fillId="0" borderId="0" xfId="58" applyFont="1" applyFill="1" applyBorder="1" applyAlignment="1">
      <alignment vertical="center"/>
      <protection/>
    </xf>
    <xf numFmtId="0" fontId="95" fillId="0" borderId="0" xfId="58" applyFont="1" applyFill="1" applyBorder="1" applyAlignment="1">
      <alignment horizontal="center" vertical="center"/>
      <protection/>
    </xf>
    <xf numFmtId="0" fontId="119" fillId="0" borderId="0" xfId="58" applyFont="1" applyFill="1" applyBorder="1" applyAlignment="1">
      <alignment horizontal="center" vertical="center" wrapText="1"/>
      <protection/>
    </xf>
    <xf numFmtId="0" fontId="119" fillId="40" borderId="21" xfId="58" applyFont="1" applyFill="1" applyBorder="1" applyAlignment="1">
      <alignment horizontal="center" vertical="center" wrapText="1"/>
      <protection/>
    </xf>
    <xf numFmtId="0" fontId="76" fillId="0" borderId="0" xfId="58" applyFont="1" applyFill="1" applyBorder="1" applyAlignment="1">
      <alignment horizontal="center" vertical="center" wrapText="1"/>
      <protection/>
    </xf>
    <xf numFmtId="0" fontId="105" fillId="0" borderId="22" xfId="54" applyFill="1" applyBorder="1" applyAlignment="1" quotePrefix="1">
      <alignment horizontal="center" vertical="center" wrapText="1"/>
    </xf>
    <xf numFmtId="0" fontId="105" fillId="0" borderId="22" xfId="54" applyFill="1" applyBorder="1" applyAlignment="1">
      <alignment horizontal="center" vertical="center" wrapText="1"/>
    </xf>
    <xf numFmtId="0" fontId="105" fillId="0" borderId="23" xfId="54" applyFill="1" applyBorder="1" applyAlignment="1" quotePrefix="1">
      <alignment horizontal="center" vertical="center" wrapText="1"/>
    </xf>
    <xf numFmtId="0" fontId="105" fillId="0" borderId="0" xfId="54" applyFill="1" applyBorder="1" applyAlignment="1" quotePrefix="1">
      <alignment horizontal="center" vertical="center" wrapText="1"/>
    </xf>
    <xf numFmtId="0" fontId="119" fillId="40" borderId="0" xfId="58" applyFont="1" applyFill="1" applyBorder="1" applyAlignment="1">
      <alignment horizontal="center" vertical="center" wrapText="1"/>
      <protection/>
    </xf>
    <xf numFmtId="0" fontId="76" fillId="40" borderId="0" xfId="58" applyFont="1" applyFill="1" applyBorder="1" applyAlignment="1">
      <alignment horizontal="center" vertical="center" wrapText="1"/>
      <protection/>
    </xf>
    <xf numFmtId="0" fontId="95" fillId="40" borderId="0" xfId="58" applyFont="1" applyFill="1" applyBorder="1" applyAlignment="1">
      <alignment horizontal="center" vertical="center" wrapText="1"/>
      <protection/>
    </xf>
    <xf numFmtId="0" fontId="77" fillId="0" borderId="0" xfId="58" applyFont="1" applyFill="1" applyBorder="1" applyAlignment="1">
      <alignment horizontal="center" vertical="center" wrapText="1"/>
      <protection/>
    </xf>
    <xf numFmtId="0" fontId="105" fillId="0" borderId="0" xfId="54" applyFill="1" applyBorder="1" applyAlignment="1">
      <alignment horizontal="center" vertical="center" wrapText="1"/>
    </xf>
    <xf numFmtId="14" fontId="73" fillId="0" borderId="0" xfId="58" applyNumberFormat="1" applyFont="1" applyFill="1" applyBorder="1" applyAlignment="1">
      <alignment horizontal="center" vertical="center" wrapText="1"/>
      <protection/>
    </xf>
    <xf numFmtId="0" fontId="78" fillId="0" borderId="0" xfId="58" applyFont="1" applyFill="1" applyBorder="1" applyAlignment="1">
      <alignment horizontal="center" vertical="center" wrapText="1"/>
      <protection/>
    </xf>
    <xf numFmtId="0" fontId="121" fillId="0" borderId="0" xfId="54" applyFont="1" applyFill="1" applyBorder="1" applyAlignment="1" quotePrefix="1">
      <alignment horizontal="center" vertical="center" wrapText="1"/>
    </xf>
    <xf numFmtId="0" fontId="73" fillId="0" borderId="0" xfId="58" applyFont="1" applyFill="1" applyBorder="1" applyAlignment="1" quotePrefix="1">
      <alignment horizontal="center" vertical="center" wrapText="1"/>
      <protection/>
    </xf>
    <xf numFmtId="0" fontId="77" fillId="0" borderId="0" xfId="58" applyFont="1" applyFill="1" applyBorder="1" applyAlignment="1" quotePrefix="1">
      <alignment horizontal="center" vertical="center" wrapText="1"/>
      <protection/>
    </xf>
    <xf numFmtId="3" fontId="73" fillId="0" borderId="0" xfId="58" applyNumberFormat="1" applyFont="1" applyFill="1" applyBorder="1" applyAlignment="1">
      <alignment horizontal="center" vertical="center" wrapText="1"/>
      <protection/>
    </xf>
    <xf numFmtId="0" fontId="77" fillId="19" borderId="0" xfId="58" applyFont="1" applyFill="1" applyBorder="1" applyAlignment="1">
      <alignment horizontal="center" vertical="center" wrapText="1"/>
      <protection/>
    </xf>
    <xf numFmtId="0" fontId="80" fillId="19" borderId="0" xfId="58" applyFont="1" applyFill="1" applyBorder="1" applyAlignment="1" quotePrefix="1">
      <alignment horizontal="center" vertical="center" wrapText="1"/>
      <protection/>
    </xf>
    <xf numFmtId="0" fontId="76" fillId="19" borderId="0" xfId="58" applyFont="1" applyFill="1" applyBorder="1" applyAlignment="1">
      <alignment horizontal="center" vertical="center" wrapText="1"/>
      <protection/>
    </xf>
    <xf numFmtId="0" fontId="111" fillId="19" borderId="0" xfId="58" applyFont="1" applyFill="1" applyBorder="1" applyAlignment="1">
      <alignment horizontal="center" vertical="center" wrapText="1"/>
      <protection/>
    </xf>
    <xf numFmtId="4" fontId="73" fillId="0" borderId="0" xfId="58" applyNumberFormat="1" applyFont="1" applyFill="1" applyBorder="1" applyAlignment="1">
      <alignment horizontal="center" vertical="center" wrapText="1"/>
      <protection/>
    </xf>
    <xf numFmtId="0" fontId="78" fillId="0" borderId="0" xfId="58" applyFont="1" applyFill="1" applyBorder="1" applyAlignment="1" quotePrefix="1">
      <alignment horizontal="center" vertical="center" wrapText="1"/>
      <protection/>
    </xf>
    <xf numFmtId="0" fontId="77" fillId="19" borderId="0" xfId="58" applyFont="1" applyFill="1" applyBorder="1" applyAlignment="1" quotePrefix="1">
      <alignment horizontal="center" vertical="center" wrapText="1"/>
      <protection/>
    </xf>
    <xf numFmtId="0" fontId="73" fillId="41" borderId="0" xfId="58" applyFont="1" applyFill="1" applyBorder="1" applyAlignment="1" quotePrefix="1">
      <alignment horizontal="center" vertical="center" wrapText="1"/>
      <protection/>
    </xf>
    <xf numFmtId="9" fontId="73" fillId="0" borderId="0" xfId="66" applyFont="1" applyFill="1" applyBorder="1" applyAlignment="1">
      <alignment horizontal="center" vertical="center" wrapText="1"/>
    </xf>
    <xf numFmtId="3" fontId="73" fillId="0" borderId="0" xfId="58" applyNumberFormat="1" applyFont="1" applyFill="1" applyBorder="1" applyAlignment="1" quotePrefix="1">
      <alignment horizontal="center" vertical="center" wrapText="1"/>
      <protection/>
    </xf>
    <xf numFmtId="10" fontId="73" fillId="0" borderId="0" xfId="66" applyNumberFormat="1" applyFont="1" applyFill="1" applyBorder="1" applyAlignment="1">
      <alignment horizontal="center" vertical="center" wrapText="1"/>
    </xf>
    <xf numFmtId="10" fontId="73" fillId="0" borderId="0" xfId="58" applyNumberFormat="1" applyFont="1" applyFill="1" applyBorder="1" applyAlignment="1" quotePrefix="1">
      <alignment horizontal="center" vertical="center" wrapText="1"/>
      <protection/>
    </xf>
    <xf numFmtId="0" fontId="73" fillId="0" borderId="0" xfId="58" applyFont="1" applyFill="1" applyBorder="1" applyAlignment="1" quotePrefix="1">
      <alignment horizontal="right" vertical="center" wrapText="1"/>
      <protection/>
    </xf>
    <xf numFmtId="0" fontId="78" fillId="0" borderId="0" xfId="58" applyFont="1" applyFill="1" applyBorder="1" applyAlignment="1">
      <alignment horizontal="right" vertical="center" wrapText="1"/>
      <protection/>
    </xf>
    <xf numFmtId="0" fontId="122" fillId="0" borderId="0" xfId="58" applyFont="1" applyFill="1" applyBorder="1" applyAlignment="1">
      <alignment horizontal="center" vertical="center" wrapText="1"/>
      <protection/>
    </xf>
    <xf numFmtId="9" fontId="73" fillId="0" borderId="0" xfId="66" applyFont="1" applyFill="1" applyBorder="1" applyAlignment="1" quotePrefix="1">
      <alignment horizontal="center" vertical="center" wrapText="1"/>
    </xf>
    <xf numFmtId="0" fontId="123" fillId="19" borderId="0" xfId="58" applyFont="1" applyFill="1" applyBorder="1" applyAlignment="1">
      <alignment horizontal="center" vertical="center" wrapText="1"/>
      <protection/>
    </xf>
    <xf numFmtId="2" fontId="73" fillId="0" borderId="0" xfId="58" applyNumberFormat="1" applyFont="1" applyFill="1" applyBorder="1" applyAlignment="1">
      <alignment horizontal="center" vertical="center" wrapText="1"/>
      <protection/>
    </xf>
    <xf numFmtId="0" fontId="111" fillId="0" borderId="0" xfId="58" applyFont="1" applyFill="1" applyBorder="1" applyAlignment="1" quotePrefix="1">
      <alignment horizontal="center" vertical="center" wrapText="1"/>
      <protection/>
    </xf>
    <xf numFmtId="0" fontId="111" fillId="0" borderId="0" xfId="58" applyFont="1" applyFill="1" applyBorder="1" applyAlignment="1">
      <alignment horizontal="center" vertical="center" wrapText="1"/>
      <protection/>
    </xf>
    <xf numFmtId="0" fontId="95" fillId="0" borderId="0" xfId="58" applyFont="1" applyFill="1" applyBorder="1" applyAlignment="1" quotePrefix="1">
      <alignment horizontal="center" vertical="center" wrapText="1"/>
      <protection/>
    </xf>
    <xf numFmtId="0" fontId="95" fillId="0" borderId="0" xfId="58" applyFont="1" applyFill="1" applyBorder="1" applyAlignment="1" quotePrefix="1">
      <alignment horizontal="right" vertical="center" wrapText="1"/>
      <protection/>
    </xf>
    <xf numFmtId="0" fontId="124" fillId="0" borderId="0" xfId="58" applyFont="1" applyFill="1" applyBorder="1" applyAlignment="1" quotePrefix="1">
      <alignment horizontal="right" vertical="center" wrapText="1"/>
      <protection/>
    </xf>
    <xf numFmtId="0" fontId="0" fillId="0" borderId="0" xfId="58" applyFont="1" applyFill="1" applyBorder="1" applyAlignment="1">
      <alignment horizontal="center" vertical="center" wrapText="1"/>
      <protection/>
    </xf>
    <xf numFmtId="9" fontId="95" fillId="0" borderId="0" xfId="66" applyFont="1" applyFill="1" applyBorder="1" applyAlignment="1" quotePrefix="1">
      <alignment horizontal="center" vertical="center" wrapText="1"/>
    </xf>
    <xf numFmtId="0" fontId="95" fillId="0" borderId="0" xfId="58" applyFont="1" applyFill="1" applyBorder="1" applyAlignment="1">
      <alignment horizontal="right" vertical="center" wrapText="1"/>
      <protection/>
    </xf>
    <xf numFmtId="0" fontId="78" fillId="0" borderId="0" xfId="58" applyFont="1" applyFill="1" applyBorder="1" applyAlignment="1" quotePrefix="1">
      <alignment horizontal="right" vertical="center" wrapText="1"/>
      <protection/>
    </xf>
    <xf numFmtId="0" fontId="95" fillId="0" borderId="0" xfId="58" applyFill="1" applyAlignment="1">
      <alignment horizontal="center"/>
      <protection/>
    </xf>
    <xf numFmtId="0" fontId="95" fillId="0" borderId="0" xfId="58" applyFill="1">
      <alignment/>
      <protection/>
    </xf>
    <xf numFmtId="0" fontId="83" fillId="0" borderId="0" xfId="58" applyFont="1" applyFill="1" applyBorder="1" applyAlignment="1">
      <alignment horizontal="left" vertical="center"/>
      <protection/>
    </xf>
    <xf numFmtId="0" fontId="83" fillId="0" borderId="0" xfId="58" applyFont="1" applyFill="1" applyBorder="1" applyAlignment="1">
      <alignment horizontal="center" vertical="center" wrapText="1"/>
      <protection/>
    </xf>
    <xf numFmtId="0" fontId="84" fillId="0" borderId="0" xfId="58" applyFont="1" applyFill="1" applyBorder="1" applyAlignment="1">
      <alignment horizontal="center" vertical="center" wrapText="1"/>
      <protection/>
    </xf>
    <xf numFmtId="0" fontId="125" fillId="0" borderId="0" xfId="58" applyFont="1" applyFill="1" applyBorder="1" applyAlignment="1">
      <alignment horizontal="center" vertical="center" wrapText="1"/>
      <protection/>
    </xf>
    <xf numFmtId="0" fontId="105" fillId="0" borderId="0" xfId="54" applyAlignment="1">
      <alignment horizontal="center"/>
    </xf>
    <xf numFmtId="0" fontId="118" fillId="38" borderId="0" xfId="58" applyFont="1" applyFill="1" applyBorder="1" applyAlignment="1" applyProtection="1">
      <alignment horizontal="center" vertical="center"/>
      <protection/>
    </xf>
    <xf numFmtId="4" fontId="122" fillId="0" borderId="0" xfId="58" applyNumberFormat="1" applyFont="1" applyFill="1" applyBorder="1" applyAlignment="1">
      <alignment horizontal="center" vertical="center" wrapText="1"/>
      <protection/>
    </xf>
    <xf numFmtId="0" fontId="105" fillId="0" borderId="22" xfId="54" applyFill="1" applyBorder="1" applyAlignment="1" quotePrefix="1">
      <alignment horizontal="right" vertical="center" wrapText="1"/>
    </xf>
    <xf numFmtId="0" fontId="105" fillId="0" borderId="23" xfId="54" applyFill="1" applyBorder="1" applyAlignment="1" quotePrefix="1">
      <alignment horizontal="right" vertical="center" wrapText="1"/>
    </xf>
    <xf numFmtId="0" fontId="73" fillId="0" borderId="0" xfId="58" applyFont="1" applyFill="1" applyBorder="1" applyAlignment="1">
      <alignment horizontal="right" vertical="center" wrapText="1"/>
      <protection/>
    </xf>
    <xf numFmtId="10" fontId="73" fillId="0" borderId="0" xfId="58" applyNumberFormat="1" applyFont="1" applyFill="1" applyBorder="1" applyAlignment="1">
      <alignment horizontal="center" vertical="center" wrapText="1"/>
      <protection/>
    </xf>
    <xf numFmtId="0" fontId="86" fillId="0" borderId="0" xfId="58" applyFont="1" applyFill="1" applyBorder="1" applyAlignment="1">
      <alignment horizontal="center" vertical="center" wrapText="1"/>
      <protection/>
    </xf>
    <xf numFmtId="9" fontId="86" fillId="0" borderId="0" xfId="66" applyFont="1" applyFill="1" applyBorder="1" applyAlignment="1">
      <alignment horizontal="center" vertical="center" wrapText="1"/>
    </xf>
    <xf numFmtId="9" fontId="73" fillId="0" borderId="0" xfId="66" applyNumberFormat="1" applyFont="1" applyFill="1" applyBorder="1" applyAlignment="1">
      <alignment horizontal="center" vertical="center" wrapText="1"/>
    </xf>
    <xf numFmtId="43" fontId="122" fillId="0" borderId="0" xfId="45" applyFont="1" applyFill="1" applyBorder="1" applyAlignment="1">
      <alignment horizontal="center" vertical="center" wrapText="1"/>
    </xf>
    <xf numFmtId="10" fontId="73" fillId="0" borderId="0" xfId="66" applyNumberFormat="1" applyFont="1" applyFill="1" applyBorder="1" applyAlignment="1" quotePrefix="1">
      <alignment horizontal="center" vertical="center" wrapText="1"/>
    </xf>
    <xf numFmtId="0" fontId="73" fillId="0" borderId="0" xfId="58" applyFont="1" applyFill="1" applyBorder="1" applyAlignment="1" applyProtection="1">
      <alignment horizontal="center" vertical="center" wrapText="1"/>
      <protection/>
    </xf>
    <xf numFmtId="0" fontId="73" fillId="0" borderId="0" xfId="58" applyFont="1" applyFill="1" applyBorder="1" applyAlignment="1" applyProtection="1" quotePrefix="1">
      <alignment horizontal="center" vertical="center" wrapText="1"/>
      <protection/>
    </xf>
    <xf numFmtId="180" fontId="73" fillId="0" borderId="0" xfId="66" applyNumberFormat="1" applyFont="1" applyFill="1" applyBorder="1" applyAlignment="1" applyProtection="1">
      <alignment horizontal="center" vertical="center" wrapText="1"/>
      <protection/>
    </xf>
    <xf numFmtId="181" fontId="73" fillId="0" borderId="0" xfId="66" applyNumberFormat="1" applyFont="1" applyFill="1" applyBorder="1" applyAlignment="1">
      <alignment horizontal="center" vertical="center" wrapText="1"/>
    </xf>
    <xf numFmtId="181" fontId="95" fillId="0" borderId="0" xfId="58" applyNumberFormat="1" applyFont="1" applyFill="1" applyBorder="1" applyAlignment="1">
      <alignment horizontal="center" vertical="center" wrapText="1"/>
      <protection/>
    </xf>
    <xf numFmtId="181" fontId="73" fillId="0" borderId="0" xfId="58" applyNumberFormat="1" applyFont="1" applyFill="1" applyBorder="1" applyAlignment="1">
      <alignment horizontal="center" vertical="center" wrapText="1"/>
      <protection/>
    </xf>
    <xf numFmtId="0" fontId="77" fillId="42" borderId="0" xfId="58" applyFont="1" applyFill="1" applyBorder="1" applyAlignment="1">
      <alignment horizontal="center" vertical="center" wrapText="1"/>
      <protection/>
    </xf>
    <xf numFmtId="0" fontId="126" fillId="42" borderId="0" xfId="58" applyFont="1" applyFill="1" applyBorder="1" applyAlignment="1" quotePrefix="1">
      <alignment horizontal="center" vertical="center" wrapText="1"/>
      <protection/>
    </xf>
    <xf numFmtId="0" fontId="111" fillId="42" borderId="0" xfId="58" applyFont="1" applyFill="1" applyBorder="1" applyAlignment="1">
      <alignment horizontal="center" vertical="center" wrapText="1"/>
      <protection/>
    </xf>
    <xf numFmtId="2" fontId="73" fillId="0" borderId="0" xfId="58" applyNumberFormat="1" applyFont="1" applyFill="1" applyBorder="1" applyAlignment="1" quotePrefix="1">
      <alignment horizontal="center" vertical="center" wrapText="1"/>
      <protection/>
    </xf>
    <xf numFmtId="0" fontId="95" fillId="0" borderId="0" xfId="58" applyFont="1" applyFill="1" applyBorder="1" applyAlignment="1">
      <alignment horizontal="left" vertical="center"/>
      <protection/>
    </xf>
    <xf numFmtId="0" fontId="95" fillId="0" borderId="0" xfId="58" applyFont="1" applyFill="1" applyBorder="1" applyAlignment="1">
      <alignment horizontal="left" vertical="center" wrapText="1"/>
      <protection/>
    </xf>
    <xf numFmtId="0" fontId="99" fillId="40" borderId="0" xfId="58" applyFont="1" applyFill="1" applyBorder="1" applyAlignment="1">
      <alignment horizontal="center" vertical="center" wrapText="1"/>
      <protection/>
    </xf>
    <xf numFmtId="0" fontId="95" fillId="0" borderId="0" xfId="58" applyAlignment="1">
      <alignment horizontal="center"/>
      <protection/>
    </xf>
    <xf numFmtId="0" fontId="80" fillId="0" borderId="0" xfId="58" applyFont="1" applyFill="1" applyBorder="1" applyAlignment="1" quotePrefix="1">
      <alignment horizontal="center" vertical="center" wrapText="1"/>
      <protection/>
    </xf>
    <xf numFmtId="0" fontId="76" fillId="0" borderId="0" xfId="58" applyFont="1" applyFill="1" applyBorder="1" applyAlignment="1" quotePrefix="1">
      <alignment horizontal="center" vertical="center" wrapText="1"/>
      <protection/>
    </xf>
    <xf numFmtId="0" fontId="73" fillId="43" borderId="0" xfId="58" applyFont="1" applyFill="1" applyBorder="1" applyAlignment="1" quotePrefix="1">
      <alignment horizontal="center" vertical="center" wrapText="1"/>
      <protection/>
    </xf>
    <xf numFmtId="0" fontId="127" fillId="0" borderId="0" xfId="58" applyFont="1" applyAlignment="1">
      <alignment horizontal="center" vertical="center"/>
      <protection/>
    </xf>
    <xf numFmtId="0" fontId="128" fillId="0" borderId="0" xfId="58" applyFont="1" applyAlignment="1">
      <alignment vertical="center" wrapText="1"/>
      <protection/>
    </xf>
    <xf numFmtId="0" fontId="89" fillId="0" borderId="0" xfId="58" applyFont="1" applyAlignment="1">
      <alignment horizontal="left" vertical="center" wrapText="1"/>
      <protection/>
    </xf>
    <xf numFmtId="0" fontId="129" fillId="0" borderId="0" xfId="58" applyFont="1" applyFill="1" applyAlignment="1">
      <alignment wrapText="1"/>
      <protection/>
    </xf>
    <xf numFmtId="0" fontId="128" fillId="0" borderId="0" xfId="58" applyFont="1" applyAlignment="1">
      <alignment horizontal="left" vertical="center" wrapText="1"/>
      <protection/>
    </xf>
    <xf numFmtId="0" fontId="43" fillId="0" borderId="0" xfId="58" applyFont="1" applyAlignment="1">
      <alignment vertical="center" wrapText="1"/>
      <protection/>
    </xf>
    <xf numFmtId="0" fontId="44" fillId="0" borderId="0" xfId="58" applyFont="1" applyAlignment="1">
      <alignment horizontal="left" vertical="center" wrapText="1"/>
      <protection/>
    </xf>
    <xf numFmtId="0" fontId="44" fillId="0" borderId="0" xfId="58" applyFont="1" applyAlignment="1">
      <alignment wrapText="1"/>
      <protection/>
    </xf>
    <xf numFmtId="0" fontId="129" fillId="0" borderId="0" xfId="58" applyFont="1" applyAlignment="1">
      <alignment vertical="center" wrapText="1"/>
      <protection/>
    </xf>
    <xf numFmtId="0" fontId="130" fillId="0" borderId="0" xfId="58" applyFont="1" applyAlignment="1">
      <alignment vertical="center" wrapText="1"/>
      <protection/>
    </xf>
    <xf numFmtId="0" fontId="129" fillId="0" borderId="0" xfId="58" applyFont="1" applyAlignment="1">
      <alignment wrapText="1"/>
      <protection/>
    </xf>
    <xf numFmtId="0" fontId="44" fillId="0" borderId="0" xfId="58" applyFont="1" applyAlignment="1">
      <alignment vertical="center" wrapText="1"/>
      <protection/>
    </xf>
    <xf numFmtId="0" fontId="44" fillId="0" borderId="0" xfId="58" applyFont="1" applyFill="1" applyAlignment="1">
      <alignment wrapText="1"/>
      <protection/>
    </xf>
    <xf numFmtId="0" fontId="77" fillId="0" borderId="0" xfId="58" applyFont="1" applyFill="1" applyBorder="1" applyAlignment="1" quotePrefix="1">
      <alignment horizontal="left" vertical="center" wrapText="1"/>
      <protection/>
    </xf>
    <xf numFmtId="0" fontId="77" fillId="0" borderId="0" xfId="58" applyFont="1" applyFill="1" applyBorder="1" applyAlignment="1">
      <alignment horizontal="left" vertical="center" wrapText="1"/>
      <protection/>
    </xf>
    <xf numFmtId="0" fontId="131" fillId="0" borderId="0" xfId="58" applyFont="1" applyFill="1" applyBorder="1" applyAlignment="1">
      <alignment horizontal="center" vertical="center" wrapText="1"/>
      <protection/>
    </xf>
    <xf numFmtId="14" fontId="131" fillId="0" borderId="0" xfId="58" applyNumberFormat="1" applyFont="1" applyFill="1" applyBorder="1" applyAlignment="1">
      <alignment horizontal="center" vertical="center" wrapText="1"/>
      <protection/>
    </xf>
    <xf numFmtId="4" fontId="132" fillId="0" borderId="0" xfId="58" applyNumberFormat="1" applyFont="1" applyFill="1" applyBorder="1" applyAlignment="1">
      <alignment horizontal="center" vertical="center" wrapText="1"/>
      <protection/>
    </xf>
    <xf numFmtId="10" fontId="132" fillId="0" borderId="0" xfId="66" applyNumberFormat="1" applyFont="1" applyFill="1" applyBorder="1" applyAlignment="1">
      <alignment horizontal="center" vertical="center" wrapText="1"/>
    </xf>
    <xf numFmtId="10" fontId="131" fillId="0" borderId="0" xfId="66" applyNumberFormat="1" applyFont="1" applyFill="1" applyBorder="1" applyAlignment="1">
      <alignment horizontal="center" vertical="center" wrapText="1"/>
    </xf>
    <xf numFmtId="0" fontId="96" fillId="39" borderId="0" xfId="54" applyFont="1" applyFill="1" applyBorder="1" applyAlignment="1">
      <alignment horizontal="center"/>
    </xf>
    <xf numFmtId="0" fontId="96" fillId="0" borderId="0" xfId="54" applyFont="1" applyBorder="1" applyAlignment="1">
      <alignment/>
    </xf>
    <xf numFmtId="0" fontId="118" fillId="38" borderId="0" xfId="58" applyFont="1" applyFill="1" applyBorder="1" applyAlignment="1">
      <alignment horizontal="center" vertical="center"/>
      <protection/>
    </xf>
    <xf numFmtId="0" fontId="96" fillId="40" borderId="0" xfId="54" applyFont="1" applyFill="1" applyBorder="1" applyAlignment="1">
      <alignment horizontal="center"/>
    </xf>
    <xf numFmtId="0" fontId="0" fillId="33" borderId="0" xfId="0" applyNumberFormat="1" applyFont="1" applyFill="1" applyBorder="1" applyAlignment="1">
      <alignment horizontal="left" vertical="center"/>
    </xf>
    <xf numFmtId="0" fontId="7" fillId="33" borderId="0" xfId="0" applyNumberFormat="1" applyFont="1" applyFill="1" applyBorder="1" applyAlignment="1">
      <alignment vertical="center"/>
    </xf>
    <xf numFmtId="0" fontId="3" fillId="34" borderId="10" xfId="0" applyNumberFormat="1" applyFont="1" applyFill="1" applyBorder="1" applyAlignment="1">
      <alignment horizontal="left" vertical="center"/>
    </xf>
    <xf numFmtId="0" fontId="8" fillId="34" borderId="10" xfId="0" applyNumberFormat="1" applyFont="1" applyFill="1" applyBorder="1" applyAlignment="1">
      <alignment vertical="center"/>
    </xf>
    <xf numFmtId="0" fontId="46" fillId="33" borderId="0" xfId="0" applyNumberFormat="1" applyFont="1" applyFill="1" applyBorder="1" applyAlignment="1">
      <alignment horizontal="left" vertical="center"/>
    </xf>
    <xf numFmtId="0" fontId="3" fillId="34" borderId="10" xfId="0" applyNumberFormat="1" applyFont="1" applyFill="1" applyBorder="1" applyAlignment="1">
      <alignment horizontal="center" vertical="center"/>
    </xf>
    <xf numFmtId="0" fontId="0" fillId="33" borderId="0" xfId="0" applyNumberFormat="1" applyFont="1" applyFill="1" applyBorder="1" applyAlignment="1">
      <alignment horizontal="left" vertical="center" wrapText="1"/>
    </xf>
    <xf numFmtId="0" fontId="46" fillId="33" borderId="0" xfId="0" applyNumberFormat="1" applyFont="1" applyFill="1" applyBorder="1" applyAlignment="1">
      <alignment horizontal="left" vertical="center" wrapText="1"/>
    </xf>
    <xf numFmtId="0" fontId="2" fillId="44" borderId="0" xfId="0" applyNumberFormat="1" applyFont="1" applyFill="1" applyBorder="1" applyAlignment="1">
      <alignment horizontal="left" vertical="center"/>
    </xf>
    <xf numFmtId="0" fontId="1" fillId="44" borderId="0" xfId="0" applyNumberFormat="1" applyFont="1" applyFill="1" applyBorder="1" applyAlignment="1">
      <alignment vertical="center"/>
    </xf>
    <xf numFmtId="0" fontId="9" fillId="36" borderId="24" xfId="0" applyNumberFormat="1" applyFont="1" applyFill="1" applyBorder="1" applyAlignment="1">
      <alignment horizontal="left" vertical="center"/>
    </xf>
    <xf numFmtId="0" fontId="2" fillId="36" borderId="10" xfId="0" applyNumberFormat="1" applyFont="1" applyFill="1" applyBorder="1" applyAlignment="1">
      <alignment vertical="center"/>
    </xf>
    <xf numFmtId="0" fontId="2" fillId="36" borderId="25" xfId="0" applyNumberFormat="1" applyFont="1" applyFill="1" applyBorder="1" applyAlignment="1">
      <alignment vertical="center"/>
    </xf>
    <xf numFmtId="0" fontId="10" fillId="36" borderId="0" xfId="0" applyNumberFormat="1" applyFont="1" applyFill="1" applyBorder="1" applyAlignment="1">
      <alignment horizontal="left" vertical="center"/>
    </xf>
    <xf numFmtId="0" fontId="20" fillId="36" borderId="0" xfId="0" applyNumberFormat="1" applyFont="1" applyFill="1" applyBorder="1" applyAlignment="1">
      <alignment vertical="center"/>
    </xf>
    <xf numFmtId="172" fontId="0" fillId="33" borderId="0" xfId="0" applyNumberFormat="1" applyFont="1" applyFill="1" applyBorder="1" applyAlignment="1">
      <alignment horizontal="left" vertical="center"/>
    </xf>
    <xf numFmtId="0" fontId="3" fillId="34" borderId="10" xfId="0" applyNumberFormat="1" applyFont="1" applyFill="1" applyBorder="1" applyAlignment="1">
      <alignment horizontal="left" vertical="top" wrapText="1"/>
    </xf>
    <xf numFmtId="0" fontId="0" fillId="36" borderId="0" xfId="0" applyNumberFormat="1" applyFont="1" applyFill="1" applyBorder="1" applyAlignment="1">
      <alignment horizontal="left" vertical="center"/>
    </xf>
    <xf numFmtId="0" fontId="7" fillId="36" borderId="0" xfId="0" applyNumberFormat="1" applyFont="1" applyFill="1" applyBorder="1" applyAlignment="1">
      <alignment vertical="center"/>
    </xf>
    <xf numFmtId="3" fontId="0" fillId="36" borderId="0" xfId="0" applyNumberFormat="1" applyFont="1" applyFill="1" applyBorder="1" applyAlignment="1">
      <alignment horizontal="right" vertical="center"/>
    </xf>
    <xf numFmtId="3" fontId="13" fillId="33" borderId="0" xfId="0" applyNumberFormat="1" applyFont="1" applyFill="1" applyBorder="1" applyAlignment="1">
      <alignment horizontal="center" vertical="center"/>
    </xf>
    <xf numFmtId="0" fontId="16" fillId="33" borderId="0" xfId="0" applyNumberFormat="1" applyFont="1" applyFill="1" applyBorder="1" applyAlignment="1">
      <alignment vertical="center"/>
    </xf>
    <xf numFmtId="172" fontId="13" fillId="33" borderId="0" xfId="0" applyNumberFormat="1" applyFont="1" applyFill="1" applyBorder="1" applyAlignment="1">
      <alignment horizontal="center" vertical="center"/>
    </xf>
    <xf numFmtId="0" fontId="13" fillId="33" borderId="0" xfId="0" applyNumberFormat="1" applyFont="1" applyFill="1" applyBorder="1" applyAlignment="1">
      <alignment horizontal="center" vertical="center"/>
    </xf>
    <xf numFmtId="0" fontId="13" fillId="36" borderId="0" xfId="0" applyNumberFormat="1" applyFont="1" applyFill="1" applyBorder="1" applyAlignment="1">
      <alignment horizontal="left" vertical="center"/>
    </xf>
    <xf numFmtId="0" fontId="16" fillId="36" borderId="0" xfId="0" applyNumberFormat="1" applyFont="1" applyFill="1" applyBorder="1" applyAlignment="1">
      <alignment vertical="center"/>
    </xf>
    <xf numFmtId="0" fontId="15" fillId="34" borderId="10" xfId="0" applyNumberFormat="1" applyFont="1" applyFill="1" applyBorder="1" applyAlignment="1">
      <alignment horizontal="center" vertical="center"/>
    </xf>
    <xf numFmtId="0" fontId="14" fillId="34" borderId="10" xfId="0" applyNumberFormat="1" applyFont="1" applyFill="1" applyBorder="1" applyAlignment="1">
      <alignment vertical="center"/>
    </xf>
    <xf numFmtId="0" fontId="15" fillId="34" borderId="10" xfId="0" applyNumberFormat="1" applyFont="1" applyFill="1" applyBorder="1" applyAlignment="1">
      <alignment horizontal="center" vertical="center" wrapText="1"/>
    </xf>
    <xf numFmtId="4" fontId="0" fillId="35" borderId="0" xfId="0" applyNumberFormat="1" applyFont="1" applyFill="1" applyBorder="1" applyAlignment="1">
      <alignment horizontal="right" vertical="center"/>
    </xf>
    <xf numFmtId="0" fontId="19" fillId="35" borderId="0" xfId="0" applyNumberFormat="1" applyFont="1" applyFill="1" applyBorder="1" applyAlignment="1">
      <alignment vertical="center"/>
    </xf>
    <xf numFmtId="3" fontId="15" fillId="35" borderId="10" xfId="0" applyNumberFormat="1" applyFont="1" applyFill="1" applyBorder="1" applyAlignment="1">
      <alignment horizontal="center" vertical="center"/>
    </xf>
    <xf numFmtId="0" fontId="14" fillId="35" borderId="10" xfId="0" applyNumberFormat="1" applyFont="1" applyFill="1" applyBorder="1" applyAlignment="1">
      <alignment vertical="center"/>
    </xf>
    <xf numFmtId="0" fontId="3" fillId="35" borderId="10" xfId="0" applyNumberFormat="1" applyFont="1" applyFill="1" applyBorder="1" applyAlignment="1">
      <alignment horizontal="center" vertical="center"/>
    </xf>
    <xf numFmtId="0" fontId="8" fillId="35" borderId="10" xfId="0" applyNumberFormat="1" applyFont="1" applyFill="1" applyBorder="1" applyAlignment="1">
      <alignment vertical="center"/>
    </xf>
    <xf numFmtId="0" fontId="3" fillId="36" borderId="24" xfId="0" applyNumberFormat="1" applyFont="1" applyFill="1" applyBorder="1" applyAlignment="1">
      <alignment horizontal="left" vertical="center"/>
    </xf>
    <xf numFmtId="0" fontId="4" fillId="36" borderId="10" xfId="0" applyNumberFormat="1" applyFont="1" applyFill="1" applyBorder="1" applyAlignment="1">
      <alignment vertical="center"/>
    </xf>
    <xf numFmtId="0" fontId="4" fillId="36" borderId="25" xfId="0" applyNumberFormat="1" applyFont="1" applyFill="1" applyBorder="1" applyAlignment="1">
      <alignment vertical="center"/>
    </xf>
    <xf numFmtId="0" fontId="0" fillId="33" borderId="0" xfId="0" applyNumberFormat="1" applyFont="1" applyFill="1" applyBorder="1" applyAlignment="1">
      <alignment horizontal="center" vertical="center"/>
    </xf>
    <xf numFmtId="0" fontId="12" fillId="36" borderId="0" xfId="0" applyNumberFormat="1" applyFont="1" applyFill="1" applyBorder="1" applyAlignment="1">
      <alignment horizontal="center" vertical="center"/>
    </xf>
    <xf numFmtId="0" fontId="11" fillId="36" borderId="0" xfId="0" applyNumberFormat="1" applyFont="1" applyFill="1" applyBorder="1" applyAlignment="1">
      <alignment vertical="center"/>
    </xf>
    <xf numFmtId="0" fontId="0" fillId="0" borderId="0" xfId="0" applyNumberFormat="1" applyFont="1" applyFill="1" applyBorder="1" applyAlignment="1">
      <alignment horizontal="left" vertical="center"/>
    </xf>
    <xf numFmtId="0" fontId="21" fillId="0" borderId="0" xfId="0" applyNumberFormat="1" applyFont="1" applyFill="1" applyBorder="1" applyAlignment="1">
      <alignment vertical="center"/>
    </xf>
    <xf numFmtId="3" fontId="0" fillId="0" borderId="0" xfId="0" applyNumberFormat="1" applyFont="1" applyFill="1" applyBorder="1" applyAlignment="1">
      <alignment horizontal="right" vertical="center"/>
    </xf>
    <xf numFmtId="0" fontId="23" fillId="36" borderId="0" xfId="0" applyNumberFormat="1" applyFont="1" applyFill="1" applyBorder="1" applyAlignment="1">
      <alignment horizontal="left" vertical="center"/>
    </xf>
    <xf numFmtId="0" fontId="22" fillId="36" borderId="0" xfId="0" applyNumberFormat="1" applyFont="1" applyFill="1" applyBorder="1" applyAlignment="1">
      <alignment vertical="center"/>
    </xf>
    <xf numFmtId="173" fontId="0" fillId="0" borderId="0" xfId="0" applyNumberFormat="1" applyFont="1" applyFill="1" applyBorder="1" applyAlignment="1">
      <alignment horizontal="right" vertical="center"/>
    </xf>
    <xf numFmtId="0" fontId="6" fillId="45" borderId="26" xfId="0" applyNumberFormat="1" applyFont="1" applyFill="1" applyBorder="1" applyAlignment="1">
      <alignment horizontal="center" vertical="center" wrapText="1"/>
    </xf>
    <xf numFmtId="0" fontId="24" fillId="45" borderId="27" xfId="0" applyNumberFormat="1" applyFont="1" applyFill="1" applyBorder="1" applyAlignment="1">
      <alignment vertical="center"/>
    </xf>
    <xf numFmtId="0" fontId="24" fillId="45" borderId="28" xfId="0" applyNumberFormat="1" applyFont="1" applyFill="1" applyBorder="1" applyAlignment="1">
      <alignment vertical="center"/>
    </xf>
    <xf numFmtId="0" fontId="24" fillId="45" borderId="29" xfId="0" applyNumberFormat="1" applyFont="1" applyFill="1" applyBorder="1" applyAlignment="1">
      <alignment vertical="center"/>
    </xf>
    <xf numFmtId="0" fontId="24" fillId="45" borderId="0" xfId="0" applyNumberFormat="1" applyFont="1" applyFill="1" applyBorder="1" applyAlignment="1">
      <alignment vertical="center"/>
    </xf>
    <xf numFmtId="0" fontId="24" fillId="45" borderId="30" xfId="0" applyNumberFormat="1" applyFont="1" applyFill="1" applyBorder="1" applyAlignment="1">
      <alignment vertical="center"/>
    </xf>
    <xf numFmtId="0" fontId="24" fillId="45" borderId="31" xfId="0" applyNumberFormat="1" applyFont="1" applyFill="1" applyBorder="1" applyAlignment="1">
      <alignment vertical="center"/>
    </xf>
    <xf numFmtId="0" fontId="24" fillId="45" borderId="32" xfId="0" applyNumberFormat="1" applyFont="1" applyFill="1" applyBorder="1" applyAlignment="1">
      <alignment vertical="center"/>
    </xf>
    <xf numFmtId="0" fontId="24" fillId="45" borderId="33" xfId="0" applyNumberFormat="1" applyFont="1" applyFill="1" applyBorder="1" applyAlignment="1">
      <alignment vertical="center"/>
    </xf>
    <xf numFmtId="0" fontId="3" fillId="33" borderId="0" xfId="0" applyNumberFormat="1" applyFont="1" applyFill="1" applyBorder="1" applyAlignment="1">
      <alignment horizontal="right" vertical="center"/>
    </xf>
    <xf numFmtId="0" fontId="4" fillId="33" borderId="0" xfId="0" applyNumberFormat="1" applyFont="1" applyFill="1" applyBorder="1" applyAlignment="1">
      <alignment vertical="center"/>
    </xf>
    <xf numFmtId="3" fontId="0" fillId="33" borderId="0" xfId="0" applyNumberFormat="1" applyFont="1" applyFill="1" applyBorder="1" applyAlignment="1">
      <alignment horizontal="right" vertical="center"/>
    </xf>
    <xf numFmtId="3" fontId="6" fillId="36" borderId="0" xfId="0" applyNumberFormat="1" applyFont="1" applyFill="1" applyBorder="1" applyAlignment="1">
      <alignment horizontal="right" vertical="center"/>
    </xf>
    <xf numFmtId="0" fontId="5" fillId="36" borderId="0" xfId="0" applyNumberFormat="1" applyFont="1" applyFill="1" applyBorder="1" applyAlignment="1">
      <alignment vertical="center"/>
    </xf>
    <xf numFmtId="0" fontId="6" fillId="36" borderId="0" xfId="0" applyNumberFormat="1" applyFont="1" applyFill="1" applyBorder="1" applyAlignment="1">
      <alignment horizontal="left" vertical="center"/>
    </xf>
    <xf numFmtId="0" fontId="9" fillId="36" borderId="34" xfId="0" applyNumberFormat="1" applyFont="1" applyFill="1" applyBorder="1" applyAlignment="1">
      <alignment horizontal="center" vertical="center"/>
    </xf>
    <xf numFmtId="0" fontId="2" fillId="36" borderId="35" xfId="0" applyNumberFormat="1" applyFont="1" applyFill="1" applyBorder="1" applyAlignment="1">
      <alignment vertical="center"/>
    </xf>
    <xf numFmtId="0" fontId="2" fillId="36" borderId="36" xfId="0" applyNumberFormat="1" applyFont="1" applyFill="1" applyBorder="1" applyAlignment="1">
      <alignment vertical="center"/>
    </xf>
    <xf numFmtId="0" fontId="0" fillId="36" borderId="0" xfId="0" applyNumberFormat="1" applyFont="1" applyFill="1" applyBorder="1" applyAlignment="1">
      <alignment horizontal="right" vertical="center"/>
    </xf>
    <xf numFmtId="0" fontId="0" fillId="36" borderId="26" xfId="0" applyNumberFormat="1" applyFont="1" applyFill="1" applyBorder="1" applyAlignment="1">
      <alignment horizontal="left" vertical="center"/>
    </xf>
    <xf numFmtId="0" fontId="7" fillId="36" borderId="37" xfId="0" applyNumberFormat="1" applyFont="1" applyFill="1" applyBorder="1" applyAlignment="1">
      <alignment vertical="center"/>
    </xf>
    <xf numFmtId="0" fontId="7" fillId="36" borderId="38" xfId="0" applyNumberFormat="1" applyFont="1" applyFill="1" applyBorder="1" applyAlignment="1">
      <alignment vertical="center"/>
    </xf>
    <xf numFmtId="0" fontId="9" fillId="36" borderId="32" xfId="0" applyNumberFormat="1" applyFont="1" applyFill="1" applyBorder="1" applyAlignment="1">
      <alignment horizontal="center" vertical="center"/>
    </xf>
    <xf numFmtId="0" fontId="2" fillId="36" borderId="32" xfId="0" applyNumberFormat="1" applyFont="1" applyFill="1" applyBorder="1" applyAlignment="1">
      <alignment vertical="center"/>
    </xf>
    <xf numFmtId="0" fontId="4" fillId="46" borderId="26" xfId="0" applyNumberFormat="1" applyFont="1" applyFill="1" applyBorder="1" applyAlignment="1">
      <alignment horizontal="center" vertical="center"/>
    </xf>
    <xf numFmtId="0" fontId="25" fillId="46" borderId="37" xfId="0" applyNumberFormat="1" applyFont="1" applyFill="1" applyBorder="1" applyAlignment="1">
      <alignment vertical="center"/>
    </xf>
    <xf numFmtId="0" fontId="25" fillId="46" borderId="38" xfId="0" applyNumberFormat="1" applyFont="1" applyFill="1" applyBorder="1" applyAlignment="1">
      <alignment vertical="center"/>
    </xf>
    <xf numFmtId="0" fontId="0" fillId="33" borderId="0" xfId="0" applyNumberFormat="1" applyFont="1" applyFill="1" applyBorder="1" applyAlignment="1">
      <alignment horizontal="right" vertical="center"/>
    </xf>
    <xf numFmtId="173" fontId="0" fillId="33" borderId="0" xfId="0" applyNumberFormat="1" applyFont="1" applyFill="1" applyBorder="1" applyAlignment="1">
      <alignment horizontal="right" vertical="center"/>
    </xf>
    <xf numFmtId="0" fontId="0" fillId="33" borderId="26" xfId="0" applyNumberFormat="1" applyFont="1" applyFill="1" applyBorder="1" applyAlignment="1">
      <alignment horizontal="left" vertical="center"/>
    </xf>
    <xf numFmtId="0" fontId="7" fillId="33" borderId="37" xfId="0" applyNumberFormat="1" applyFont="1" applyFill="1" applyBorder="1" applyAlignment="1">
      <alignment vertical="center"/>
    </xf>
    <xf numFmtId="0" fontId="7" fillId="33" borderId="38" xfId="0" applyNumberFormat="1" applyFont="1" applyFill="1" applyBorder="1" applyAlignment="1">
      <alignment vertical="center"/>
    </xf>
    <xf numFmtId="0" fontId="4" fillId="47" borderId="26" xfId="0" applyNumberFormat="1" applyFont="1" applyFill="1" applyBorder="1" applyAlignment="1">
      <alignment horizontal="center" vertical="center"/>
    </xf>
    <xf numFmtId="0" fontId="25" fillId="47" borderId="37" xfId="0" applyNumberFormat="1" applyFont="1" applyFill="1" applyBorder="1" applyAlignment="1">
      <alignment vertical="center"/>
    </xf>
    <xf numFmtId="0" fontId="25" fillId="47" borderId="38" xfId="0" applyNumberFormat="1" applyFont="1" applyFill="1" applyBorder="1" applyAlignment="1">
      <alignment vertical="center"/>
    </xf>
    <xf numFmtId="3" fontId="0" fillId="35" borderId="0" xfId="0" applyNumberFormat="1" applyFont="1" applyFill="1" applyBorder="1" applyAlignment="1">
      <alignment horizontal="right" vertical="center"/>
    </xf>
    <xf numFmtId="174" fontId="0" fillId="33" borderId="0" xfId="0" applyNumberFormat="1" applyFont="1" applyFill="1" applyBorder="1" applyAlignment="1">
      <alignment horizontal="right" vertical="center"/>
    </xf>
    <xf numFmtId="0" fontId="0" fillId="33" borderId="39" xfId="0" applyNumberFormat="1" applyFont="1" applyFill="1" applyBorder="1" applyAlignment="1">
      <alignment horizontal="left" vertical="center" wrapText="1"/>
    </xf>
    <xf numFmtId="0" fontId="7" fillId="33" borderId="39" xfId="0" applyNumberFormat="1" applyFont="1" applyFill="1" applyBorder="1" applyAlignment="1">
      <alignment vertical="center"/>
    </xf>
    <xf numFmtId="4" fontId="0" fillId="33" borderId="39" xfId="0" applyNumberFormat="1" applyFont="1" applyFill="1" applyBorder="1" applyAlignment="1">
      <alignment horizontal="right" vertical="center" wrapText="1"/>
    </xf>
    <xf numFmtId="0" fontId="0" fillId="33" borderId="0" xfId="0" applyNumberFormat="1" applyFont="1" applyFill="1" applyBorder="1" applyAlignment="1">
      <alignment horizontal="left" vertical="top" wrapText="1"/>
    </xf>
    <xf numFmtId="4" fontId="0" fillId="33" borderId="0" xfId="0" applyNumberFormat="1" applyFont="1" applyFill="1" applyBorder="1" applyAlignment="1">
      <alignment horizontal="right" vertical="center" wrapText="1"/>
    </xf>
    <xf numFmtId="2" fontId="0" fillId="33" borderId="0" xfId="0" applyNumberFormat="1" applyFont="1" applyFill="1" applyBorder="1" applyAlignment="1">
      <alignment horizontal="right" vertical="center"/>
    </xf>
    <xf numFmtId="4" fontId="0" fillId="33" borderId="0" xfId="0" applyNumberFormat="1" applyFont="1" applyFill="1" applyBorder="1" applyAlignment="1">
      <alignment horizontal="right" vertical="center"/>
    </xf>
    <xf numFmtId="0" fontId="13" fillId="33" borderId="0" xfId="0" applyNumberFormat="1" applyFont="1" applyFill="1" applyBorder="1" applyAlignment="1">
      <alignment horizontal="left" vertical="center"/>
    </xf>
    <xf numFmtId="0" fontId="0" fillId="33" borderId="40" xfId="0" applyNumberFormat="1" applyFont="1" applyFill="1" applyBorder="1" applyAlignment="1">
      <alignment horizontal="left" vertical="center"/>
    </xf>
    <xf numFmtId="0" fontId="7" fillId="33" borderId="40" xfId="0" applyNumberFormat="1" applyFont="1" applyFill="1" applyBorder="1" applyAlignment="1">
      <alignment vertical="center"/>
    </xf>
    <xf numFmtId="2" fontId="0" fillId="33" borderId="40" xfId="0" applyNumberFormat="1" applyFont="1" applyFill="1" applyBorder="1" applyAlignment="1">
      <alignment horizontal="right" vertical="center"/>
    </xf>
    <xf numFmtId="0" fontId="13" fillId="48" borderId="41" xfId="0" applyNumberFormat="1" applyFont="1" applyFill="1" applyBorder="1" applyAlignment="1">
      <alignment horizontal="left" vertical="center"/>
    </xf>
    <xf numFmtId="0" fontId="16" fillId="48" borderId="42" xfId="0" applyNumberFormat="1" applyFont="1" applyFill="1" applyBorder="1" applyAlignment="1">
      <alignment vertical="center"/>
    </xf>
    <xf numFmtId="0" fontId="15" fillId="33" borderId="0" xfId="0" applyNumberFormat="1" applyFont="1" applyFill="1" applyBorder="1" applyAlignment="1">
      <alignment horizontal="center" vertical="center"/>
    </xf>
    <xf numFmtId="0" fontId="18" fillId="33" borderId="0" xfId="0" applyNumberFormat="1" applyFont="1" applyFill="1" applyBorder="1" applyAlignment="1">
      <alignment vertical="center"/>
    </xf>
    <xf numFmtId="0" fontId="13" fillId="48" borderId="43" xfId="0" applyNumberFormat="1" applyFont="1" applyFill="1" applyBorder="1" applyAlignment="1">
      <alignment horizontal="left" vertical="center"/>
    </xf>
    <xf numFmtId="0" fontId="16" fillId="48" borderId="44" xfId="0" applyNumberFormat="1" applyFont="1" applyFill="1" applyBorder="1" applyAlignment="1">
      <alignment vertical="center"/>
    </xf>
    <xf numFmtId="0" fontId="13" fillId="33" borderId="39" xfId="0" applyNumberFormat="1" applyFont="1" applyFill="1" applyBorder="1" applyAlignment="1">
      <alignment horizontal="center" vertical="center"/>
    </xf>
    <xf numFmtId="0" fontId="16" fillId="33" borderId="39" xfId="0" applyNumberFormat="1" applyFont="1" applyFill="1" applyBorder="1" applyAlignment="1">
      <alignment vertical="center"/>
    </xf>
    <xf numFmtId="0" fontId="13" fillId="48" borderId="41" xfId="0" applyNumberFormat="1" applyFont="1" applyFill="1" applyBorder="1" applyAlignment="1">
      <alignment horizontal="left" vertical="center" wrapText="1"/>
    </xf>
    <xf numFmtId="0" fontId="27" fillId="33" borderId="0" xfId="0" applyNumberFormat="1" applyFont="1" applyFill="1" applyBorder="1" applyAlignment="1">
      <alignment horizontal="center" vertical="center"/>
    </xf>
    <xf numFmtId="0" fontId="26" fillId="33" borderId="0" xfId="0" applyNumberFormat="1" applyFont="1" applyFill="1" applyBorder="1" applyAlignment="1">
      <alignment vertical="center"/>
    </xf>
    <xf numFmtId="173" fontId="13" fillId="33" borderId="0" xfId="0" applyNumberFormat="1" applyFont="1" applyFill="1" applyBorder="1" applyAlignment="1">
      <alignment horizontal="center" vertical="center"/>
    </xf>
    <xf numFmtId="4" fontId="13" fillId="33" borderId="0" xfId="0" applyNumberFormat="1" applyFont="1" applyFill="1" applyBorder="1" applyAlignment="1">
      <alignment horizontal="center" vertical="center"/>
    </xf>
    <xf numFmtId="1" fontId="13" fillId="33" borderId="0" xfId="0" applyNumberFormat="1" applyFont="1" applyFill="1" applyBorder="1" applyAlignment="1">
      <alignment horizontal="center" vertical="center"/>
    </xf>
    <xf numFmtId="0" fontId="15" fillId="34" borderId="10" xfId="0" applyNumberFormat="1" applyFont="1" applyFill="1" applyBorder="1" applyAlignment="1">
      <alignment horizontal="left" vertical="center"/>
    </xf>
    <xf numFmtId="0" fontId="15" fillId="37" borderId="10" xfId="0" applyNumberFormat="1" applyFont="1" applyFill="1" applyBorder="1" applyAlignment="1">
      <alignment horizontal="left" vertical="center"/>
    </xf>
    <xf numFmtId="0" fontId="14" fillId="37" borderId="10" xfId="0" applyNumberFormat="1" applyFont="1" applyFill="1" applyBorder="1" applyAlignment="1">
      <alignment vertical="center"/>
    </xf>
    <xf numFmtId="4" fontId="15" fillId="37" borderId="10" xfId="0" applyNumberFormat="1" applyFont="1" applyFill="1" applyBorder="1" applyAlignment="1">
      <alignment horizontal="center" vertical="center"/>
    </xf>
    <xf numFmtId="173" fontId="15" fillId="37" borderId="10" xfId="0" applyNumberFormat="1" applyFont="1" applyFill="1" applyBorder="1" applyAlignment="1">
      <alignment horizontal="center" vertical="center"/>
    </xf>
    <xf numFmtId="3" fontId="15" fillId="37" borderId="10" xfId="0" applyNumberFormat="1" applyFont="1" applyFill="1" applyBorder="1" applyAlignment="1">
      <alignment horizontal="center" vertical="center"/>
    </xf>
    <xf numFmtId="0" fontId="15" fillId="37" borderId="10" xfId="0" applyNumberFormat="1" applyFont="1" applyFill="1" applyBorder="1" applyAlignment="1">
      <alignment horizontal="center" vertical="center"/>
    </xf>
    <xf numFmtId="0" fontId="3" fillId="36" borderId="24" xfId="0" applyNumberFormat="1" applyFont="1" applyFill="1" applyBorder="1" applyAlignment="1">
      <alignment horizontal="left" vertical="top" wrapText="1"/>
    </xf>
    <xf numFmtId="4" fontId="0" fillId="33" borderId="0" xfId="0" applyNumberFormat="1" applyFont="1" applyFill="1" applyBorder="1" applyAlignment="1">
      <alignment horizontal="center" vertical="center"/>
    </xf>
    <xf numFmtId="173" fontId="0" fillId="33" borderId="0" xfId="0" applyNumberFormat="1" applyFont="1" applyFill="1" applyBorder="1" applyAlignment="1">
      <alignment horizontal="center" vertical="center"/>
    </xf>
    <xf numFmtId="4" fontId="3" fillId="37" borderId="10" xfId="0" applyNumberFormat="1" applyFont="1" applyFill="1" applyBorder="1" applyAlignment="1">
      <alignment horizontal="center" vertical="center"/>
    </xf>
    <xf numFmtId="0" fontId="8" fillId="37" borderId="10" xfId="0" applyNumberFormat="1" applyFont="1" applyFill="1" applyBorder="1" applyAlignment="1">
      <alignment vertical="center"/>
    </xf>
    <xf numFmtId="173" fontId="3" fillId="37" borderId="10" xfId="0" applyNumberFormat="1" applyFont="1" applyFill="1" applyBorder="1" applyAlignment="1">
      <alignment horizontal="center" vertical="center"/>
    </xf>
    <xf numFmtId="0" fontId="33" fillId="49" borderId="24" xfId="0" applyNumberFormat="1" applyFont="1" applyFill="1" applyBorder="1" applyAlignment="1">
      <alignment horizontal="center" vertical="center"/>
    </xf>
    <xf numFmtId="0" fontId="32" fillId="49" borderId="10" xfId="0" applyNumberFormat="1" applyFont="1" applyFill="1" applyBorder="1" applyAlignment="1">
      <alignment vertical="center"/>
    </xf>
    <xf numFmtId="0" fontId="32" fillId="49" borderId="25" xfId="0" applyNumberFormat="1" applyFont="1" applyFill="1" applyBorder="1" applyAlignment="1">
      <alignment vertical="center"/>
    </xf>
    <xf numFmtId="0" fontId="33" fillId="50" borderId="24" xfId="0" applyNumberFormat="1" applyFont="1" applyFill="1" applyBorder="1" applyAlignment="1">
      <alignment horizontal="center" vertical="center"/>
    </xf>
    <xf numFmtId="0" fontId="34" fillId="50" borderId="10" xfId="0" applyNumberFormat="1" applyFont="1" applyFill="1" applyBorder="1" applyAlignment="1">
      <alignment vertical="center"/>
    </xf>
    <xf numFmtId="0" fontId="34" fillId="50" borderId="25" xfId="0" applyNumberFormat="1" applyFont="1" applyFill="1" applyBorder="1" applyAlignment="1">
      <alignment vertical="center"/>
    </xf>
    <xf numFmtId="0" fontId="33" fillId="51" borderId="24" xfId="0" applyNumberFormat="1" applyFont="1" applyFill="1" applyBorder="1" applyAlignment="1">
      <alignment horizontal="center" vertical="center"/>
    </xf>
    <xf numFmtId="0" fontId="35" fillId="51" borderId="10" xfId="0" applyNumberFormat="1" applyFont="1" applyFill="1" applyBorder="1" applyAlignment="1">
      <alignment vertical="center"/>
    </xf>
    <xf numFmtId="0" fontId="35" fillId="51" borderId="25" xfId="0" applyNumberFormat="1" applyFont="1" applyFill="1" applyBorder="1" applyAlignment="1">
      <alignment vertical="center"/>
    </xf>
    <xf numFmtId="176" fontId="0" fillId="33" borderId="0" xfId="0" applyNumberFormat="1" applyFont="1" applyFill="1" applyBorder="1" applyAlignment="1">
      <alignment horizontal="left" vertical="center"/>
    </xf>
    <xf numFmtId="0" fontId="3" fillId="34" borderId="10" xfId="0" applyNumberFormat="1" applyFont="1" applyFill="1" applyBorder="1" applyAlignment="1">
      <alignment horizontal="center" vertical="center" wrapText="1"/>
    </xf>
    <xf numFmtId="3" fontId="13" fillId="33" borderId="0" xfId="0" applyNumberFormat="1" applyFont="1" applyFill="1" applyBorder="1" applyAlignment="1">
      <alignment horizontal="right" vertical="center" wrapText="1"/>
    </xf>
    <xf numFmtId="0" fontId="37" fillId="37" borderId="10" xfId="0" applyNumberFormat="1" applyFont="1" applyFill="1" applyBorder="1" applyAlignment="1">
      <alignment horizontal="right" vertical="center" wrapText="1"/>
    </xf>
    <xf numFmtId="0" fontId="38" fillId="37" borderId="10" xfId="0" applyNumberFormat="1" applyFont="1" applyFill="1" applyBorder="1" applyAlignment="1">
      <alignment vertical="center"/>
    </xf>
    <xf numFmtId="3" fontId="37" fillId="37" borderId="10" xfId="0" applyNumberFormat="1" applyFont="1" applyFill="1" applyBorder="1" applyAlignment="1">
      <alignment horizontal="right" vertical="center"/>
    </xf>
    <xf numFmtId="0" fontId="133" fillId="0" borderId="0" xfId="58" applyFont="1" applyFill="1" applyBorder="1" applyAlignment="1">
      <alignment horizontal="left" vertical="center" wrapText="1"/>
      <protection/>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urrency" xfId="46"/>
    <cellStyle name="Currency [0]" xfId="47"/>
    <cellStyle name="Explanatory Text"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3" xfId="59"/>
    <cellStyle name="Normal 4" xfId="60"/>
    <cellStyle name="Normal 5" xfId="61"/>
    <cellStyle name="Normal 7" xfId="62"/>
    <cellStyle name="Note" xfId="63"/>
    <cellStyle name="Output" xfId="64"/>
    <cellStyle name="Percent" xfId="65"/>
    <cellStyle name="Percent 2" xfId="66"/>
    <cellStyle name="Standard 3" xfId="67"/>
    <cellStyle name="Title" xfId="68"/>
    <cellStyle name="Total" xfId="69"/>
    <cellStyle name="Warning Text"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FFFFF"/>
      <rgbColor rgb="0000915A"/>
      <rgbColor rgb="00FFFF80"/>
      <rgbColor rgb="00000000"/>
      <rgbColor rgb="00000080"/>
      <rgbColor rgb="00C0C0C0"/>
      <rgbColor rgb="00FF8000"/>
      <rgbColor rgb="00808080"/>
      <rgbColor rgb="00FF0000"/>
      <rgbColor rgb="000000FF"/>
      <rgbColor rgb="00008000"/>
      <rgbColor rgb="00D8B8B8"/>
      <rgbColor rgb="00E3E3E3"/>
      <rgbColor rgb="006699FF"/>
      <rgbColor rgb="00FFFF00"/>
      <rgbColor rgb="00BBFFBB"/>
      <rgbColor rgb="007F0000"/>
      <rgbColor rgb="00008888"/>
      <rgbColor rgb="0080FFFF"/>
      <rgbColor rgb="00FFAA00"/>
      <rgbColor rgb="00FF80FF"/>
      <rgbColor rgb="008080FF"/>
      <rgbColor rgb="000080C0"/>
      <rgbColor rgb="00FF8040"/>
      <rgbColor rgb="0000FF00"/>
      <rgbColor rgb="00800000"/>
      <rgbColor rgb="00804000"/>
      <rgbColor rgb="00808040"/>
      <rgbColor rgb="00FF8080"/>
      <rgbColor rgb="0080FF80"/>
      <rgbColor rgb="00FF80C0"/>
      <rgbColor rgb="0080800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externalLink" Target="externalLinks/externalLink1.xml" /><Relationship Id="rId3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54"/>
      <c:hPercent val="100"/>
      <c:rotY val="65"/>
      <c:depthPercent val="100"/>
      <c:rAngAx val="1"/>
    </c:view3D>
    <c:plotArea>
      <c:layout>
        <c:manualLayout>
          <c:xMode val="edge"/>
          <c:yMode val="edge"/>
          <c:x val="0.3685"/>
          <c:y val="0.23275"/>
          <c:w val="0.263"/>
          <c:h val="0.53425"/>
        </c:manualLayout>
      </c:layout>
      <c:pie3DChart>
        <c:varyColors val="1"/>
        <c:ser>
          <c:idx val="0"/>
          <c:order val="0"/>
          <c:tx>
            <c:strRef>
              <c:f>_Hidden16!$B$1:$B$1</c:f>
              <c:strCache>
                <c:ptCount val="1"/>
                <c:pt idx="0">
                  <c:v>OUT_BKD_EUR(Loan Register)</c:v>
                </c:pt>
              </c:strCache>
            </c:strRef>
          </c:tx>
          <c:spPr>
            <a:solidFill>
              <a:srgbClr val="7F0000"/>
            </a:solidFill>
            <a:ln w="12700">
              <a:solidFill>
                <a:srgbClr val="000000"/>
              </a:solidFill>
            </a:ln>
          </c:spPr>
          <c:explosion val="0"/>
          <c:extLst>
            <c:ext xmlns:c14="http://schemas.microsoft.com/office/drawing/2007/8/2/chart" uri="{6F2FDCE9-48DA-4B69-8628-5D25D57E5C99}">
              <c14:invertSolidFillFmt>
                <c14:spPr>
                  <a:solidFill>
                    <a:srgbClr val="00915A"/>
                  </a:solidFill>
                </c14:spPr>
              </c14:invertSolidFillFmt>
            </c:ext>
          </c:extLst>
          <c:dPt>
            <c:idx val="0"/>
            <c:spPr>
              <a:solidFill>
                <a:srgbClr val="6699FF"/>
              </a:solidFill>
              <a:ln w="3175">
                <a:solidFill>
                  <a:srgbClr val="000000"/>
                </a:solidFill>
              </a:ln>
            </c:spPr>
          </c:dPt>
          <c:dPt>
            <c:idx val="1"/>
            <c:spPr>
              <a:solidFill>
                <a:srgbClr val="FF8000"/>
              </a:solidFill>
              <a:ln w="3175">
                <a:solidFill>
                  <a:srgbClr val="000000"/>
                </a:solidFill>
              </a:ln>
            </c:spPr>
          </c:dPt>
          <c:dPt>
            <c:idx val="2"/>
            <c:spPr>
              <a:solidFill>
                <a:srgbClr val="FFFF00"/>
              </a:solidFill>
              <a:ln w="3175">
                <a:solidFill>
                  <a:srgbClr val="000000"/>
                </a:solidFill>
              </a:ln>
            </c:spPr>
          </c:dPt>
          <c:dPt>
            <c:idx val="3"/>
            <c:spPr>
              <a:solidFill>
                <a:srgbClr val="BBFFBB"/>
              </a:solidFill>
              <a:ln w="3175">
                <a:solidFill>
                  <a:srgbClr val="000000"/>
                </a:solidFill>
              </a:ln>
            </c:spPr>
          </c:dPt>
          <c:dPt>
            <c:idx val="4"/>
            <c:spPr>
              <a:solidFill>
                <a:srgbClr val="7F0000"/>
              </a:solidFill>
              <a:ln w="3175">
                <a:solidFill>
                  <a:srgbClr val="000000"/>
                </a:solidFill>
              </a:ln>
            </c:spPr>
          </c:dPt>
          <c:dPt>
            <c:idx val="5"/>
            <c:spPr>
              <a:solidFill>
                <a:srgbClr val="008888"/>
              </a:solidFill>
              <a:ln w="3175">
                <a:solidFill>
                  <a:srgbClr val="000000"/>
                </a:solidFill>
              </a:ln>
            </c:spPr>
          </c:dPt>
          <c:dPt>
            <c:idx val="6"/>
            <c:spPr>
              <a:solidFill>
                <a:srgbClr val="00915A"/>
              </a:solidFill>
              <a:ln w="3175">
                <a:solidFill>
                  <a:srgbClr val="000000"/>
                </a:solidFill>
              </a:ln>
            </c:spPr>
          </c:dPt>
          <c:dPt>
            <c:idx val="7"/>
            <c:spPr>
              <a:solidFill>
                <a:srgbClr val="80FFFF"/>
              </a:solidFill>
              <a:ln w="3175">
                <a:solidFill>
                  <a:srgbClr val="000000"/>
                </a:solidFill>
              </a:ln>
            </c:spPr>
          </c:dPt>
          <c:dPt>
            <c:idx val="8"/>
            <c:spPr>
              <a:solidFill>
                <a:srgbClr val="FFAA00"/>
              </a:solidFill>
              <a:ln w="3175">
                <a:solidFill>
                  <a:srgbClr val="000000"/>
                </a:solidFill>
              </a:ln>
            </c:spPr>
          </c:dPt>
          <c:dPt>
            <c:idx val="9"/>
            <c:spPr>
              <a:solidFill>
                <a:srgbClr val="FF80FF"/>
              </a:solidFill>
              <a:ln w="3175">
                <a:solidFill>
                  <a:srgbClr val="000000"/>
                </a:solidFill>
              </a:ln>
            </c:spPr>
          </c:dPt>
          <c:dPt>
            <c:idx val="10"/>
            <c:spPr>
              <a:solidFill>
                <a:srgbClr val="8080FF"/>
              </a:solidFill>
              <a:ln w="3175">
                <a:solidFill>
                  <a:srgbClr val="000000"/>
                </a:solidFill>
              </a:ln>
            </c:spPr>
          </c:dPt>
          <c:dPt>
            <c:idx val="11"/>
            <c:spPr>
              <a:solidFill>
                <a:srgbClr val="0080C0"/>
              </a:solidFill>
              <a:ln w="3175">
                <a:solidFill>
                  <a:srgbClr val="000000"/>
                </a:solidFill>
              </a:ln>
            </c:spPr>
          </c:dPt>
          <c:dLbls>
            <c:numFmt formatCode="0\ %" sourceLinked="0"/>
            <c:txPr>
              <a:bodyPr vert="horz" rot="0" anchor="ctr"/>
              <a:lstStyle/>
              <a:p>
                <a:pPr algn="ctr">
                  <a:defRPr lang="en-US" cap="none" sz="900" b="0" i="0" u="none" baseline="0">
                    <a:solidFill>
                      <a:srgbClr val="000000"/>
                    </a:solidFill>
                  </a:defRPr>
                </a:pPr>
              </a:p>
            </c:txPr>
            <c:showLegendKey val="0"/>
            <c:showVal val="0"/>
            <c:showBubbleSize val="0"/>
            <c:showCatName val="1"/>
            <c:showSerName val="0"/>
            <c:showLeaderLines val="1"/>
            <c:showPercent val="1"/>
          </c:dLbls>
          <c:cat>
            <c:strRef>
              <c:f>_Hidden16!$A$2:$A$13</c:f>
              <c:strCache>
                <c:ptCount val="12"/>
                <c:pt idx="0">
                  <c:v>Other</c:v>
                </c:pt>
                <c:pt idx="1">
                  <c:v>Luxembourg</c:v>
                </c:pt>
                <c:pt idx="2">
                  <c:v>Namur</c:v>
                </c:pt>
                <c:pt idx="3">
                  <c:v>Brabant Wallon</c:v>
                </c:pt>
                <c:pt idx="4">
                  <c:v>Hainaut</c:v>
                </c:pt>
                <c:pt idx="5">
                  <c:v>Limburg</c:v>
                </c:pt>
                <c:pt idx="6">
                  <c:v>Liège</c:v>
                </c:pt>
                <c:pt idx="7">
                  <c:v>West-Vlaanderen</c:v>
                </c:pt>
                <c:pt idx="8">
                  <c:v>Brussels</c:v>
                </c:pt>
                <c:pt idx="9">
                  <c:v>Vlaams-Brabant</c:v>
                </c:pt>
                <c:pt idx="10">
                  <c:v>Oost-Vlaanderen</c:v>
                </c:pt>
                <c:pt idx="11">
                  <c:v>Antwerpen</c:v>
                </c:pt>
              </c:strCache>
            </c:strRef>
          </c:cat>
          <c:val>
            <c:numRef>
              <c:f>_Hidden16!$B$2:$B$13</c:f>
              <c:numCache>
                <c:ptCount val="12"/>
                <c:pt idx="0">
                  <c:v>1017763.77</c:v>
                </c:pt>
                <c:pt idx="1">
                  <c:v>67388702.27000003</c:v>
                </c:pt>
                <c:pt idx="2">
                  <c:v>104135234.81000006</c:v>
                </c:pt>
                <c:pt idx="3">
                  <c:v>154382816.92000014</c:v>
                </c:pt>
                <c:pt idx="4">
                  <c:v>182473243.72000012</c:v>
                </c:pt>
                <c:pt idx="5">
                  <c:v>186097975.11000034</c:v>
                </c:pt>
                <c:pt idx="6">
                  <c:v>237090976.23999968</c:v>
                </c:pt>
                <c:pt idx="7">
                  <c:v>320330402.69999975</c:v>
                </c:pt>
                <c:pt idx="8">
                  <c:v>327174914.75999993</c:v>
                </c:pt>
                <c:pt idx="9">
                  <c:v>419050449.0799995</c:v>
                </c:pt>
                <c:pt idx="10">
                  <c:v>433167687.25999856</c:v>
                </c:pt>
                <c:pt idx="11">
                  <c:v>488137334.6099995</c:v>
                </c:pt>
              </c:numCache>
            </c:numRef>
          </c:val>
        </c:ser>
        <c:firstSliceAng val="65"/>
      </c:pie3DChart>
      <c:spPr>
        <a:noFill/>
        <a:ln>
          <a:noFill/>
        </a:ln>
      </c:spPr>
    </c:plotArea>
    <c:sideWall>
      <c:thickness val="0"/>
    </c:sideWall>
    <c:backWall>
      <c:thickness val="0"/>
    </c:backWall>
    <c:plotVisOnly val="0"/>
    <c:dispBlanksAs val="zero"/>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per  Interest Payment Frequency</a:t>
            </a:r>
          </a:p>
        </c:rich>
      </c:tx>
      <c:layout>
        <c:manualLayout>
          <c:xMode val="factor"/>
          <c:yMode val="factor"/>
          <c:x val="-0.21875"/>
          <c:y val="0.0615"/>
        </c:manualLayout>
      </c:layout>
      <c:spPr>
        <a:noFill/>
        <a:ln w="3175">
          <a:solidFill>
            <a:srgbClr val="000000"/>
          </a:solidFill>
        </a:ln>
      </c:spPr>
    </c:title>
    <c:plotArea>
      <c:layout>
        <c:manualLayout>
          <c:xMode val="edge"/>
          <c:yMode val="edge"/>
          <c:x val="0.44325"/>
          <c:y val="0.4165"/>
          <c:w val="0.11275"/>
          <c:h val="0.32875"/>
        </c:manualLayout>
      </c:layout>
      <c:pieChart>
        <c:varyColors val="1"/>
        <c:ser>
          <c:idx val="0"/>
          <c:order val="0"/>
          <c:tx>
            <c:strRef>
              <c:f>_Hidden25!$B$1:$B$1</c:f>
              <c:strCache>
                <c:ptCount val="1"/>
                <c:pt idx="0">
                  <c:v/>
                </c:pt>
              </c:strCache>
            </c:strRef>
          </c:tx>
          <c:spPr>
            <a:solidFill>
              <a:srgbClr val="7F0000"/>
            </a:solidFill>
            <a:ln w="12700">
              <a:solidFill>
                <a:srgbClr val="000000"/>
              </a:solidFill>
            </a:ln>
          </c:spPr>
          <c:explosion val="0"/>
          <c:extLst>
            <c:ext xmlns:c14="http://schemas.microsoft.com/office/drawing/2007/8/2/chart" uri="{6F2FDCE9-48DA-4B69-8628-5D25D57E5C99}">
              <c14:invertSolidFillFmt>
                <c14:spPr>
                  <a:solidFill>
                    <a:srgbClr val="00915A"/>
                  </a:solidFill>
                </c14:spPr>
              </c14:invertSolidFillFmt>
            </c:ext>
          </c:extLst>
          <c:dPt>
            <c:idx val="0"/>
            <c:spPr>
              <a:solidFill>
                <a:srgbClr val="FFFFFF"/>
              </a:solidFill>
              <a:ln w="12700">
                <a:solidFill>
                  <a:srgbClr val="000000"/>
                </a:solidFill>
              </a:ln>
            </c:spPr>
          </c:dPt>
          <c:dPt>
            <c:idx val="1"/>
            <c:spPr>
              <a:solidFill>
                <a:srgbClr val="00915A"/>
              </a:solidFill>
              <a:ln w="12700">
                <a:solidFill>
                  <a:srgbClr val="000000"/>
                </a:solidFill>
              </a:ln>
            </c:spPr>
          </c:dPt>
          <c:dLbls>
            <c:numFmt formatCode="0.00\ %" sourceLinked="0"/>
            <c:txPr>
              <a:bodyPr vert="horz" rot="0" anchor="ctr"/>
              <a:lstStyle/>
              <a:p>
                <a:pPr algn="ctr">
                  <a:defRPr lang="en-US" cap="none" sz="900" b="0" i="0" u="none" baseline="0">
                    <a:solidFill>
                      <a:srgbClr val="000000"/>
                    </a:solidFill>
                  </a:defRPr>
                </a:pPr>
              </a:p>
            </c:txPr>
            <c:showLegendKey val="0"/>
            <c:showVal val="0"/>
            <c:showBubbleSize val="0"/>
            <c:showCatName val="1"/>
            <c:showSerName val="0"/>
            <c:showLeaderLines val="1"/>
            <c:showPercent val="1"/>
          </c:dLbls>
          <c:cat>
            <c:strRef>
              <c:f>_Hidden25!$A$2:$A$3</c:f>
              <c:strCache>
                <c:ptCount val="2"/>
                <c:pt idx="0">
                  <c:v>UNKNOWN</c:v>
                </c:pt>
                <c:pt idx="1">
                  <c:v>Monthly</c:v>
                </c:pt>
              </c:strCache>
            </c:strRef>
          </c:cat>
          <c:val>
            <c:numRef>
              <c:f>_Hidden25!$B$2:$B$3</c:f>
              <c:numCache>
                <c:ptCount val="2"/>
                <c:pt idx="0">
                  <c:v>0</c:v>
                </c:pt>
                <c:pt idx="1">
                  <c:v>1</c:v>
                </c:pt>
              </c:numCache>
            </c:numRef>
          </c:val>
        </c:ser>
        <c:firstSliceAng val="90"/>
      </c:pieChart>
      <c:spPr>
        <a:noFill/>
        <a:ln>
          <a:noFill/>
        </a:ln>
      </c:spPr>
    </c:plotArea>
    <c:plotVisOnly val="0"/>
    <c:dispBlanksAs val="zero"/>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per Repayment Type</a:t>
            </a:r>
          </a:p>
        </c:rich>
      </c:tx>
      <c:layout>
        <c:manualLayout>
          <c:xMode val="factor"/>
          <c:yMode val="factor"/>
          <c:x val="-0.22975"/>
          <c:y val="0.01825"/>
        </c:manualLayout>
      </c:layout>
      <c:spPr>
        <a:noFill/>
        <a:ln w="3175">
          <a:solidFill>
            <a:srgbClr val="000000"/>
          </a:solidFill>
        </a:ln>
      </c:spPr>
    </c:title>
    <c:plotArea>
      <c:layout>
        <c:manualLayout>
          <c:xMode val="edge"/>
          <c:yMode val="edge"/>
          <c:x val="0.434"/>
          <c:y val="0.43075"/>
          <c:w val="0.13175"/>
          <c:h val="0.3075"/>
        </c:manualLayout>
      </c:layout>
      <c:pieChart>
        <c:varyColors val="1"/>
        <c:ser>
          <c:idx val="0"/>
          <c:order val="0"/>
          <c:tx>
            <c:strRef>
              <c:f>_Hidden26!$B$1:$B$1</c:f>
              <c:strCache>
                <c:ptCount val="1"/>
                <c:pt idx="0">
                  <c:v>OUT_BKD_EUR(Loan Register)</c:v>
                </c:pt>
              </c:strCache>
            </c:strRef>
          </c:tx>
          <c:spPr>
            <a:solidFill>
              <a:srgbClr val="7F0000"/>
            </a:solidFill>
            <a:ln w="12700">
              <a:solidFill>
                <a:srgbClr val="000000"/>
              </a:solidFill>
            </a:ln>
          </c:spPr>
          <c:explosion val="0"/>
          <c:extLst>
            <c:ext xmlns:c14="http://schemas.microsoft.com/office/drawing/2007/8/2/chart" uri="{6F2FDCE9-48DA-4B69-8628-5D25D57E5C99}">
              <c14:invertSolidFillFmt>
                <c14:spPr>
                  <a:solidFill>
                    <a:srgbClr val="00915A"/>
                  </a:solidFill>
                </c14:spPr>
              </c14:invertSolidFillFmt>
            </c:ext>
          </c:extLst>
          <c:dPt>
            <c:idx val="0"/>
            <c:spPr>
              <a:solidFill>
                <a:srgbClr val="FFFF00"/>
              </a:solidFill>
              <a:ln w="12700">
                <a:solidFill>
                  <a:srgbClr val="000000"/>
                </a:solidFill>
              </a:ln>
            </c:spPr>
          </c:dPt>
          <c:dPt>
            <c:idx val="1"/>
            <c:spPr>
              <a:solidFill>
                <a:srgbClr val="FF8040"/>
              </a:solidFill>
              <a:ln w="12700">
                <a:solidFill>
                  <a:srgbClr val="000000"/>
                </a:solidFill>
              </a:ln>
            </c:spPr>
          </c:dPt>
          <c:dPt>
            <c:idx val="2"/>
            <c:spPr>
              <a:solidFill>
                <a:srgbClr val="00915A"/>
              </a:solidFill>
              <a:ln w="3175">
                <a:solidFill>
                  <a:srgbClr val="008000"/>
                </a:solidFill>
              </a:ln>
            </c:spPr>
          </c:dPt>
          <c:dLbls>
            <c:numFmt formatCode="0\ %" sourceLinked="0"/>
            <c:txPr>
              <a:bodyPr vert="horz" rot="0" anchor="ctr"/>
              <a:lstStyle/>
              <a:p>
                <a:pPr algn="ctr">
                  <a:defRPr lang="en-US" cap="none" sz="900" b="0" i="0" u="none" baseline="0">
                    <a:solidFill>
                      <a:srgbClr val="000000"/>
                    </a:solidFill>
                  </a:defRPr>
                </a:pPr>
              </a:p>
            </c:txPr>
            <c:showLegendKey val="0"/>
            <c:showVal val="0"/>
            <c:showBubbleSize val="0"/>
            <c:showCatName val="1"/>
            <c:showSerName val="0"/>
            <c:showLeaderLines val="1"/>
            <c:showPercent val="1"/>
          </c:dLbls>
          <c:cat>
            <c:strRef>
              <c:f>_Hidden26!$A$2:$A$4</c:f>
              <c:strCache>
                <c:ptCount val="3"/>
                <c:pt idx="0">
                  <c:v>Linear</c:v>
                </c:pt>
                <c:pt idx="1">
                  <c:v>Interest only</c:v>
                </c:pt>
                <c:pt idx="2">
                  <c:v>Annuity</c:v>
                </c:pt>
              </c:strCache>
            </c:strRef>
          </c:cat>
          <c:val>
            <c:numRef>
              <c:f>_Hidden26!$B$2:$B$4</c:f>
              <c:numCache>
                <c:ptCount val="3"/>
                <c:pt idx="0">
                  <c:v>62233839.510000035</c:v>
                </c:pt>
                <c:pt idx="1">
                  <c:v>48975429.49</c:v>
                </c:pt>
                <c:pt idx="2">
                  <c:v>2809238232.2500205</c:v>
                </c:pt>
              </c:numCache>
            </c:numRef>
          </c:val>
        </c:ser>
        <c:firstSliceAng val="90"/>
      </c:pieChart>
      <c:spPr>
        <a:noFill/>
        <a:ln>
          <a:noFill/>
        </a:ln>
      </c:spPr>
    </c:plotArea>
    <c:plotVisOnly val="0"/>
    <c:dispBlanksAs val="zero"/>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Current LTV Distribution</a:t>
            </a:r>
          </a:p>
        </c:rich>
      </c:tx>
      <c:layout>
        <c:manualLayout>
          <c:xMode val="factor"/>
          <c:yMode val="factor"/>
          <c:x val="-0.14325"/>
          <c:y val="0.01075"/>
        </c:manualLayout>
      </c:layout>
      <c:spPr>
        <a:noFill/>
        <a:ln w="3175">
          <a:solidFill>
            <a:srgbClr val="000000"/>
          </a:solidFill>
        </a:ln>
      </c:spPr>
    </c:title>
    <c:plotArea>
      <c:layout>
        <c:manualLayout>
          <c:xMode val="edge"/>
          <c:yMode val="edge"/>
          <c:x val="0.01775"/>
          <c:y val="0.14175"/>
          <c:w val="0.9645"/>
          <c:h val="0.8315"/>
        </c:manualLayout>
      </c:layout>
      <c:barChart>
        <c:barDir val="col"/>
        <c:grouping val="clustered"/>
        <c:varyColors val="0"/>
        <c:ser>
          <c:idx val="0"/>
          <c:order val="0"/>
          <c:tx>
            <c:strRef>
              <c:f>_Hidden27!$B$1:$B$1</c:f>
              <c:strCache>
                <c:ptCount val="1"/>
                <c:pt idx="0">
                  <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00915A"/>
                  </a:solidFill>
                </c14:spPr>
              </c14:invertSolidFillFmt>
            </c:ext>
          </c:extLst>
          <c:cat>
            <c:strRef>
              <c:f>_Hidden27!$A$2:$A$15</c:f>
              <c:strCache>
                <c:ptCount val="14"/>
                <c:pt idx="0">
                  <c:v>0</c:v>
                </c:pt>
                <c:pt idx="1">
                  <c:v>1-10%</c:v>
                </c:pt>
                <c:pt idx="2">
                  <c:v>11-20%</c:v>
                </c:pt>
                <c:pt idx="3">
                  <c:v>21-30%</c:v>
                </c:pt>
                <c:pt idx="4">
                  <c:v>31-40%</c:v>
                </c:pt>
                <c:pt idx="5">
                  <c:v>41-50%</c:v>
                </c:pt>
                <c:pt idx="6">
                  <c:v>51-60%</c:v>
                </c:pt>
                <c:pt idx="7">
                  <c:v>61-70%</c:v>
                </c:pt>
                <c:pt idx="8">
                  <c:v>71-80%</c:v>
                </c:pt>
                <c:pt idx="9">
                  <c:v>81-90%</c:v>
                </c:pt>
                <c:pt idx="10">
                  <c:v>91-100%</c:v>
                </c:pt>
                <c:pt idx="11">
                  <c:v>101-110%</c:v>
                </c:pt>
                <c:pt idx="12">
                  <c:v>111-120%</c:v>
                </c:pt>
                <c:pt idx="13">
                  <c:v>&gt;120%</c:v>
                </c:pt>
              </c:strCache>
            </c:strRef>
          </c:cat>
          <c:val>
            <c:numRef>
              <c:f>_Hidden27!$B$2:$B$15</c:f>
              <c:numCache>
                <c:ptCount val="14"/>
                <c:pt idx="0">
                  <c:v>1.2418826219090208E-05</c:v>
                </c:pt>
                <c:pt idx="1">
                  <c:v>0.009510264816646137</c:v>
                </c:pt>
                <c:pt idx="2">
                  <c:v>0.04167393993485837</c:v>
                </c:pt>
                <c:pt idx="3">
                  <c:v>0.0773193791990271</c:v>
                </c:pt>
                <c:pt idx="4">
                  <c:v>0.10106806162194833</c:v>
                </c:pt>
                <c:pt idx="5">
                  <c:v>0.11564927168026079</c:v>
                </c:pt>
                <c:pt idx="6">
                  <c:v>0.12110468984928416</c:v>
                </c:pt>
                <c:pt idx="7">
                  <c:v>0.1336612675430472</c:v>
                </c:pt>
                <c:pt idx="8">
                  <c:v>0.13225410992140185</c:v>
                </c:pt>
                <c:pt idx="9">
                  <c:v>0.13374106977880074</c:v>
                </c:pt>
                <c:pt idx="10">
                  <c:v>0.12194297674160272</c:v>
                </c:pt>
                <c:pt idx="11">
                  <c:v>0.008369955635065363</c:v>
                </c:pt>
                <c:pt idx="12">
                  <c:v>0.0015657692658549033</c:v>
                </c:pt>
                <c:pt idx="13">
                  <c:v>0.0021268251859831292</c:v>
                </c:pt>
              </c:numCache>
            </c:numRef>
          </c:val>
        </c:ser>
        <c:gapWidth val="80"/>
        <c:axId val="9445622"/>
        <c:axId val="17901735"/>
      </c:barChart>
      <c:catAx>
        <c:axId val="9445622"/>
        <c:scaling>
          <c:orientation val="minMax"/>
        </c:scaling>
        <c:axPos val="b"/>
        <c:delete val="0"/>
        <c:numFmt formatCode="0.00" sourceLinked="0"/>
        <c:majorTickMark val="out"/>
        <c:minorTickMark val="none"/>
        <c:tickLblPos val="low"/>
        <c:spPr>
          <a:ln w="3175">
            <a:solidFill>
              <a:srgbClr val="000000"/>
            </a:solidFill>
          </a:ln>
        </c:spPr>
        <c:txPr>
          <a:bodyPr vert="horz" rot="-2700000"/>
          <a:lstStyle/>
          <a:p>
            <a:pPr>
              <a:defRPr lang="en-US" cap="none" sz="800" b="0" i="0" u="none" baseline="0">
                <a:solidFill>
                  <a:srgbClr val="000000"/>
                </a:solidFill>
              </a:defRPr>
            </a:pPr>
          </a:p>
        </c:txPr>
        <c:crossAx val="17901735"/>
        <c:crosses val="autoZero"/>
        <c:auto val="1"/>
        <c:lblOffset val="100"/>
        <c:tickLblSkip val="1"/>
        <c:noMultiLvlLbl val="0"/>
      </c:catAx>
      <c:valAx>
        <c:axId val="17901735"/>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9445622"/>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Loan To Mortgage Inscription Distribution</a:t>
            </a:r>
          </a:p>
        </c:rich>
      </c:tx>
      <c:layout>
        <c:manualLayout>
          <c:xMode val="factor"/>
          <c:yMode val="factor"/>
          <c:x val="-0.19175"/>
          <c:y val="0.009"/>
        </c:manualLayout>
      </c:layout>
      <c:spPr>
        <a:noFill/>
        <a:ln w="3175">
          <a:solidFill>
            <a:srgbClr val="000000"/>
          </a:solidFill>
        </a:ln>
      </c:spPr>
    </c:title>
    <c:plotArea>
      <c:layout>
        <c:manualLayout>
          <c:xMode val="edge"/>
          <c:yMode val="edge"/>
          <c:x val="0.018"/>
          <c:y val="0.15375"/>
          <c:w val="0.96425"/>
          <c:h val="0.81675"/>
        </c:manualLayout>
      </c:layout>
      <c:barChart>
        <c:barDir val="col"/>
        <c:grouping val="clustered"/>
        <c:varyColors val="0"/>
        <c:ser>
          <c:idx val="0"/>
          <c:order val="0"/>
          <c:tx>
            <c:strRef>
              <c:f>_Hidden28!$B$1:$B$1</c:f>
              <c:strCache>
                <c:ptCount val="1"/>
                <c:pt idx="0">
                  <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00915A"/>
                  </a:solidFill>
                </c14:spPr>
              </c14:invertSolidFillFmt>
            </c:ext>
          </c:extLst>
          <c:cat>
            <c:strRef>
              <c:f>_Hidden28!$A$2:$A$15</c:f>
              <c:strCache>
                <c:ptCount val="14"/>
                <c:pt idx="0">
                  <c:v>1-20%</c:v>
                </c:pt>
                <c:pt idx="1">
                  <c:v>21-40%</c:v>
                </c:pt>
                <c:pt idx="2">
                  <c:v>41-60%</c:v>
                </c:pt>
                <c:pt idx="3">
                  <c:v>61-80%</c:v>
                </c:pt>
                <c:pt idx="4">
                  <c:v>81-100%</c:v>
                </c:pt>
                <c:pt idx="5">
                  <c:v>101-120%</c:v>
                </c:pt>
                <c:pt idx="6">
                  <c:v>121-140%</c:v>
                </c:pt>
                <c:pt idx="7">
                  <c:v>141-160%</c:v>
                </c:pt>
                <c:pt idx="8">
                  <c:v>161-180%</c:v>
                </c:pt>
                <c:pt idx="9">
                  <c:v>181-200%</c:v>
                </c:pt>
                <c:pt idx="10">
                  <c:v>201-300%</c:v>
                </c:pt>
                <c:pt idx="11">
                  <c:v>301-400%</c:v>
                </c:pt>
                <c:pt idx="12">
                  <c:v>401-500%</c:v>
                </c:pt>
                <c:pt idx="13">
                  <c:v>&gt;500%</c:v>
                </c:pt>
              </c:strCache>
            </c:strRef>
          </c:cat>
          <c:val>
            <c:numRef>
              <c:f>_Hidden28!$B$2:$B$15</c:f>
              <c:numCache>
                <c:ptCount val="14"/>
                <c:pt idx="0">
                  <c:v>0.0021098617343275894</c:v>
                </c:pt>
                <c:pt idx="1">
                  <c:v>0.01431887386508451</c:v>
                </c:pt>
                <c:pt idx="2">
                  <c:v>0.03621046539776415</c:v>
                </c:pt>
                <c:pt idx="3">
                  <c:v>0.10952395197759793</c:v>
                </c:pt>
                <c:pt idx="4">
                  <c:v>0.3077455187587924</c:v>
                </c:pt>
                <c:pt idx="5">
                  <c:v>0.017502196138818527</c:v>
                </c:pt>
                <c:pt idx="6">
                  <c:v>0.027085117132269458</c:v>
                </c:pt>
                <c:pt idx="7">
                  <c:v>0.042910510994072594</c:v>
                </c:pt>
                <c:pt idx="8">
                  <c:v>0.06191610653593497</c:v>
                </c:pt>
                <c:pt idx="9">
                  <c:v>0.0651127620950587</c:v>
                </c:pt>
                <c:pt idx="10">
                  <c:v>0.16103359959345534</c:v>
                </c:pt>
                <c:pt idx="11">
                  <c:v>0.058831433287693254</c:v>
                </c:pt>
                <c:pt idx="12">
                  <c:v>0.030601080920560495</c:v>
                </c:pt>
                <c:pt idx="13">
                  <c:v>0.06509852156857017</c:v>
                </c:pt>
              </c:numCache>
            </c:numRef>
          </c:val>
        </c:ser>
        <c:gapWidth val="80"/>
        <c:axId val="26897888"/>
        <c:axId val="40754401"/>
      </c:barChart>
      <c:catAx>
        <c:axId val="26897888"/>
        <c:scaling>
          <c:orientation val="minMax"/>
        </c:scaling>
        <c:axPos val="b"/>
        <c:delete val="0"/>
        <c:numFmt formatCode="0.00" sourceLinked="0"/>
        <c:majorTickMark val="out"/>
        <c:minorTickMark val="none"/>
        <c:tickLblPos val="low"/>
        <c:spPr>
          <a:ln w="3175">
            <a:solidFill>
              <a:srgbClr val="000000"/>
            </a:solidFill>
          </a:ln>
        </c:spPr>
        <c:txPr>
          <a:bodyPr vert="horz" rot="-2700000"/>
          <a:lstStyle/>
          <a:p>
            <a:pPr>
              <a:defRPr lang="en-US" cap="none" sz="900" b="0" i="0" u="none" baseline="0">
                <a:solidFill>
                  <a:srgbClr val="000000"/>
                </a:solidFill>
              </a:defRPr>
            </a:pPr>
          </a:p>
        </c:txPr>
        <c:crossAx val="40754401"/>
        <c:crosses val="autoZero"/>
        <c:auto val="1"/>
        <c:lblOffset val="100"/>
        <c:tickLblSkip val="1"/>
        <c:noMultiLvlLbl val="0"/>
      </c:catAx>
      <c:valAx>
        <c:axId val="40754401"/>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26897888"/>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of Average Life to Final Maturity</a:t>
            </a:r>
          </a:p>
        </c:rich>
      </c:tx>
      <c:layout>
        <c:manualLayout>
          <c:xMode val="factor"/>
          <c:yMode val="factor"/>
          <c:x val="-0.00475"/>
          <c:y val="0"/>
        </c:manualLayout>
      </c:layout>
      <c:spPr>
        <a:noFill/>
        <a:ln w="3175">
          <a:solidFill>
            <a:srgbClr val="000000"/>
          </a:solidFill>
        </a:ln>
      </c:spPr>
    </c:title>
    <c:plotArea>
      <c:layout>
        <c:manualLayout>
          <c:xMode val="edge"/>
          <c:yMode val="edge"/>
          <c:x val="0.016"/>
          <c:y val="0.125"/>
          <c:w val="0.96825"/>
          <c:h val="0.85275"/>
        </c:manualLayout>
      </c:layout>
      <c:barChart>
        <c:barDir val="col"/>
        <c:grouping val="clustered"/>
        <c:varyColors val="0"/>
        <c:ser>
          <c:idx val="0"/>
          <c:order val="0"/>
          <c:tx>
            <c:strRef>
              <c:f>_Hidden29!$B$1:$B$1</c:f>
              <c:strCache>
                <c:ptCount val="1"/>
                <c:pt idx="0">
                  <c:v/>
                </c:pt>
              </c:strCache>
            </c:strRef>
          </c:tx>
          <c:spPr>
            <a:solidFill>
              <a:srgbClr val="00915A"/>
            </a:solidFill>
            <a:ln w="3175">
              <a:noFill/>
            </a:ln>
          </c:spPr>
          <c:invertIfNegative val="0"/>
          <c:extLst>
            <c:ext xmlns:c14="http://schemas.microsoft.com/office/drawing/2007/8/2/chart" uri="{6F2FDCE9-48DA-4B69-8628-5D25D57E5C99}">
              <c14:invertSolidFillFmt>
                <c14:spPr>
                  <a:solidFill>
                    <a:srgbClr val="00915A"/>
                  </a:solidFill>
                </c14:spPr>
              </c14:invertSolidFillFmt>
            </c:ext>
          </c:extLst>
          <c:cat>
            <c:strRef>
              <c:f>_Hidden29!$A$2:$A$20</c:f>
              <c:strCache>
                <c:ptCount val="19"/>
                <c:pt idx="0">
                  <c:v>&gt;=0 and &lt;=1</c:v>
                </c:pt>
                <c:pt idx="1">
                  <c:v>&gt;1 and &lt;=2</c:v>
                </c:pt>
                <c:pt idx="2">
                  <c:v>&gt;2 and &lt;=3</c:v>
                </c:pt>
                <c:pt idx="3">
                  <c:v>&gt;3 and &lt;=4</c:v>
                </c:pt>
                <c:pt idx="4">
                  <c:v>&gt;4 and &lt;=5</c:v>
                </c:pt>
                <c:pt idx="5">
                  <c:v>&gt;5 and &lt;=6</c:v>
                </c:pt>
                <c:pt idx="6">
                  <c:v>&gt;6 and &lt;=7</c:v>
                </c:pt>
                <c:pt idx="7">
                  <c:v>&gt;7 and &lt;=8</c:v>
                </c:pt>
                <c:pt idx="8">
                  <c:v>&gt;8 and &lt;=9</c:v>
                </c:pt>
                <c:pt idx="9">
                  <c:v>&gt;9 and &lt;=10</c:v>
                </c:pt>
                <c:pt idx="10">
                  <c:v>&gt;10 and &lt;=11</c:v>
                </c:pt>
                <c:pt idx="11">
                  <c:v>&gt;11 and &lt;=12</c:v>
                </c:pt>
                <c:pt idx="12">
                  <c:v>&gt;12 and &lt;=13</c:v>
                </c:pt>
                <c:pt idx="13">
                  <c:v>&gt;13 and &lt;=14</c:v>
                </c:pt>
                <c:pt idx="14">
                  <c:v>&gt;14 and &lt;=15</c:v>
                </c:pt>
                <c:pt idx="15">
                  <c:v>&gt;15 and &lt;=16</c:v>
                </c:pt>
                <c:pt idx="16">
                  <c:v>&gt;16 and &lt;=17</c:v>
                </c:pt>
                <c:pt idx="17">
                  <c:v>&gt;17 and &lt;=18</c:v>
                </c:pt>
                <c:pt idx="18">
                  <c:v>&gt;19 and &lt;=20</c:v>
                </c:pt>
              </c:strCache>
            </c:strRef>
          </c:cat>
          <c:val>
            <c:numRef>
              <c:f>_Hidden29!$B$2:$B$20</c:f>
              <c:numCache>
                <c:ptCount val="19"/>
                <c:pt idx="0">
                  <c:v>0.0045383027068033625</c:v>
                </c:pt>
                <c:pt idx="1">
                  <c:v>0.010564711595327136</c:v>
                </c:pt>
                <c:pt idx="2">
                  <c:v>0.02133490550106833</c:v>
                </c:pt>
                <c:pt idx="3">
                  <c:v>0.11273995982433349</c:v>
                </c:pt>
                <c:pt idx="4">
                  <c:v>0.10256400919783501</c:v>
                </c:pt>
                <c:pt idx="5">
                  <c:v>0.08757986954072114</c:v>
                </c:pt>
                <c:pt idx="6">
                  <c:v>0.11184256984253166</c:v>
                </c:pt>
                <c:pt idx="7">
                  <c:v>0.07166025086580892</c:v>
                </c:pt>
                <c:pt idx="8">
                  <c:v>0.11048516916736015</c:v>
                </c:pt>
                <c:pt idx="9">
                  <c:v>0.11520005176466955</c:v>
                </c:pt>
                <c:pt idx="10">
                  <c:v>0.05342779307390912</c:v>
                </c:pt>
                <c:pt idx="11">
                  <c:v>0.08039296499577844</c:v>
                </c:pt>
                <c:pt idx="12">
                  <c:v>0.10231347465828733</c:v>
                </c:pt>
                <c:pt idx="13">
                  <c:v>0.01268080716881539</c:v>
                </c:pt>
                <c:pt idx="14">
                  <c:v>0.001677744666837126</c:v>
                </c:pt>
                <c:pt idx="15">
                  <c:v>0.0009086256879687843</c:v>
                </c:pt>
                <c:pt idx="16">
                  <c:v>3.896365880615741E-05</c:v>
                </c:pt>
                <c:pt idx="17">
                  <c:v>1.6862056235875635E-05</c:v>
                </c:pt>
                <c:pt idx="18">
                  <c:v>3.296402690299857E-05</c:v>
                </c:pt>
              </c:numCache>
            </c:numRef>
          </c:val>
        </c:ser>
        <c:gapWidth val="80"/>
        <c:axId val="31245290"/>
        <c:axId val="12772155"/>
      </c:barChart>
      <c:catAx>
        <c:axId val="31245290"/>
        <c:scaling>
          <c:orientation val="minMax"/>
        </c:scaling>
        <c:axPos val="b"/>
        <c:delete val="0"/>
        <c:numFmt formatCode="0.00" sourceLinked="0"/>
        <c:majorTickMark val="out"/>
        <c:minorTickMark val="none"/>
        <c:tickLblPos val="low"/>
        <c:spPr>
          <a:ln w="3175">
            <a:solidFill>
              <a:srgbClr val="000000"/>
            </a:solidFill>
          </a:ln>
        </c:spPr>
        <c:txPr>
          <a:bodyPr vert="horz" rot="-2700000"/>
          <a:lstStyle/>
          <a:p>
            <a:pPr>
              <a:defRPr lang="en-US" cap="none" sz="900" b="0" i="0" u="none" baseline="0">
                <a:solidFill>
                  <a:srgbClr val="000000"/>
                </a:solidFill>
              </a:defRPr>
            </a:pPr>
          </a:p>
        </c:txPr>
        <c:crossAx val="12772155"/>
        <c:crosses val="autoZero"/>
        <c:auto val="1"/>
        <c:lblOffset val="100"/>
        <c:tickLblSkip val="1"/>
        <c:noMultiLvlLbl val="0"/>
      </c:catAx>
      <c:valAx>
        <c:axId val="12772155"/>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31245290"/>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of Average Life To Interest Reset Date</a:t>
            </a:r>
          </a:p>
        </c:rich>
      </c:tx>
      <c:layout>
        <c:manualLayout>
          <c:xMode val="factor"/>
          <c:yMode val="factor"/>
          <c:x val="-0.0075"/>
          <c:y val="0"/>
        </c:manualLayout>
      </c:layout>
      <c:spPr>
        <a:noFill/>
        <a:ln w="3175">
          <a:solidFill>
            <a:srgbClr val="000000"/>
          </a:solidFill>
        </a:ln>
      </c:spPr>
    </c:title>
    <c:plotArea>
      <c:layout>
        <c:manualLayout>
          <c:xMode val="edge"/>
          <c:yMode val="edge"/>
          <c:x val="0.01525"/>
          <c:y val="0.1105"/>
          <c:w val="0.9695"/>
          <c:h val="0.87075"/>
        </c:manualLayout>
      </c:layout>
      <c:barChart>
        <c:barDir val="col"/>
        <c:grouping val="clustered"/>
        <c:varyColors val="0"/>
        <c:ser>
          <c:idx val="0"/>
          <c:order val="0"/>
          <c:tx>
            <c:strRef>
              <c:f>_Hidden30!$B$1:$B$1</c:f>
              <c:strCache>
                <c:ptCount val="1"/>
                <c:pt idx="0">
                  <c:v/>
                </c:pt>
              </c:strCache>
            </c:strRef>
          </c:tx>
          <c:spPr>
            <a:solidFill>
              <a:srgbClr val="00915A"/>
            </a:solidFill>
            <a:ln w="3175">
              <a:noFill/>
            </a:ln>
          </c:spPr>
          <c:invertIfNegative val="0"/>
          <c:extLst>
            <c:ext xmlns:c14="http://schemas.microsoft.com/office/drawing/2007/8/2/chart" uri="{6F2FDCE9-48DA-4B69-8628-5D25D57E5C99}">
              <c14:invertSolidFillFmt>
                <c14:spPr>
                  <a:solidFill>
                    <a:srgbClr val="00915A"/>
                  </a:solidFill>
                </c14:spPr>
              </c14:invertSolidFillFmt>
            </c:ext>
          </c:extLst>
          <c:cat>
            <c:strRef>
              <c:f>_Hidden30!$A$2:$A$7</c:f>
              <c:strCache>
                <c:ptCount val="6"/>
                <c:pt idx="0">
                  <c:v>Fixed To Maturity</c:v>
                </c:pt>
                <c:pt idx="1">
                  <c:v>&gt;=0 and &lt;=1</c:v>
                </c:pt>
                <c:pt idx="2">
                  <c:v>&gt;1 and &lt;=2</c:v>
                </c:pt>
                <c:pt idx="3">
                  <c:v>&gt;2 and &lt;=3</c:v>
                </c:pt>
                <c:pt idx="4">
                  <c:v>&gt;3 and &lt;=4</c:v>
                </c:pt>
                <c:pt idx="5">
                  <c:v>&gt;4 and &lt;=5</c:v>
                </c:pt>
              </c:strCache>
            </c:strRef>
          </c:cat>
          <c:val>
            <c:numRef>
              <c:f>_Hidden30!$B$2:$B$7</c:f>
              <c:numCache>
                <c:ptCount val="6"/>
                <c:pt idx="0">
                  <c:v>0.9673754633256655</c:v>
                </c:pt>
                <c:pt idx="1">
                  <c:v>0.02187295127293289</c:v>
                </c:pt>
                <c:pt idx="2">
                  <c:v>0.002806938086197851</c:v>
                </c:pt>
                <c:pt idx="3">
                  <c:v>0.0023463938067939862</c:v>
                </c:pt>
                <c:pt idx="4">
                  <c:v>0.0026596633620961834</c:v>
                </c:pt>
                <c:pt idx="5">
                  <c:v>0.0029385901463137875</c:v>
                </c:pt>
              </c:numCache>
            </c:numRef>
          </c:val>
        </c:ser>
        <c:gapWidth val="80"/>
        <c:axId val="47840532"/>
        <c:axId val="27911605"/>
      </c:barChart>
      <c:catAx>
        <c:axId val="47840532"/>
        <c:scaling>
          <c:orientation val="minMax"/>
        </c:scaling>
        <c:axPos val="b"/>
        <c:delete val="0"/>
        <c:numFmt formatCode="0.00" sourceLinked="0"/>
        <c:majorTickMark val="out"/>
        <c:minorTickMark val="none"/>
        <c:tickLblPos val="low"/>
        <c:spPr>
          <a:ln w="3175">
            <a:solidFill>
              <a:srgbClr val="000000"/>
            </a:solidFill>
          </a:ln>
        </c:spPr>
        <c:txPr>
          <a:bodyPr vert="horz" rot="0"/>
          <a:lstStyle/>
          <a:p>
            <a:pPr>
              <a:defRPr lang="en-US" cap="none" sz="900" b="0" i="0" u="none" baseline="0">
                <a:solidFill>
                  <a:srgbClr val="000000"/>
                </a:solidFill>
              </a:defRPr>
            </a:pPr>
          </a:p>
        </c:txPr>
        <c:crossAx val="27911605"/>
        <c:crosses val="autoZero"/>
        <c:auto val="1"/>
        <c:lblOffset val="100"/>
        <c:tickLblSkip val="1"/>
        <c:noMultiLvlLbl val="0"/>
      </c:catAx>
      <c:valAx>
        <c:axId val="27911605"/>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47840532"/>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Delinquency Outstanding in Euro</a:t>
            </a:r>
          </a:p>
        </c:rich>
      </c:tx>
      <c:layout>
        <c:manualLayout>
          <c:xMode val="factor"/>
          <c:yMode val="factor"/>
          <c:x val="-0.2305"/>
          <c:y val="0.009"/>
        </c:manualLayout>
      </c:layout>
      <c:spPr>
        <a:noFill/>
        <a:ln w="3175">
          <a:solidFill>
            <a:srgbClr val="000000"/>
          </a:solidFill>
        </a:ln>
      </c:spPr>
    </c:title>
    <c:plotArea>
      <c:layout>
        <c:manualLayout>
          <c:xMode val="edge"/>
          <c:yMode val="edge"/>
          <c:x val="0.01475"/>
          <c:y val="0.12575"/>
          <c:w val="0.9705"/>
          <c:h val="0.85175"/>
        </c:manualLayout>
      </c:layout>
      <c:barChart>
        <c:barDir val="col"/>
        <c:grouping val="clustered"/>
        <c:varyColors val="0"/>
        <c:ser>
          <c:idx val="0"/>
          <c:order val="0"/>
          <c:tx>
            <c:strRef>
              <c:f>_Hidden32!$B$1:$B$1</c:f>
              <c:strCache>
                <c:ptCount val="1"/>
                <c:pt idx="0">
                  <c:v>OUT_BKD_EUR(Loan Register)</c:v>
                </c:pt>
              </c:strCache>
            </c:strRef>
          </c:tx>
          <c:spPr>
            <a:solidFill>
              <a:srgbClr val="00915A"/>
            </a:solidFill>
            <a:ln w="3175">
              <a:noFill/>
            </a:ln>
          </c:spPr>
          <c:invertIfNegative val="0"/>
          <c:extLst>
            <c:ext xmlns:c14="http://schemas.microsoft.com/office/drawing/2007/8/2/chart" uri="{6F2FDCE9-48DA-4B69-8628-5D25D57E5C99}">
              <c14:invertSolidFillFmt>
                <c14:spPr>
                  <a:solidFill>
                    <a:srgbClr val="00915A"/>
                  </a:solidFill>
                </c14:spPr>
              </c14:invertSolidFillFmt>
            </c:ext>
          </c:extLst>
          <c:dLbls>
            <c:numFmt formatCode="#,##0" sourceLinked="0"/>
            <c:txPr>
              <a:bodyPr vert="horz" rot="0" anchor="ctr"/>
              <a:lstStyle/>
              <a:p>
                <a:pPr algn="ctr">
                  <a:defRPr lang="en-US" cap="none" sz="900" b="0" i="0" u="none" baseline="0">
                    <a:solidFill>
                      <a:srgbClr val="000000"/>
                    </a:solidFill>
                  </a:defRPr>
                </a:pPr>
              </a:p>
            </c:txPr>
            <c:showLegendKey val="0"/>
            <c:showVal val="1"/>
            <c:showBubbleSize val="0"/>
            <c:showCatName val="0"/>
            <c:showSerName val="0"/>
            <c:showPercent val="0"/>
          </c:dLbls>
          <c:cat>
            <c:strRef>
              <c:f>_Hidden32!$A$2:$A$4</c:f>
              <c:strCache>
                <c:ptCount val="3"/>
                <c:pt idx="0">
                  <c:v>0 - 30 Days</c:v>
                </c:pt>
                <c:pt idx="1">
                  <c:v>30 - 60 Days</c:v>
                </c:pt>
                <c:pt idx="2">
                  <c:v>60 - 90 Days</c:v>
                </c:pt>
              </c:strCache>
            </c:strRef>
          </c:cat>
          <c:val>
            <c:numRef>
              <c:f>_Hidden32!$B$2:$B$4</c:f>
              <c:numCache>
                <c:ptCount val="3"/>
                <c:pt idx="0">
                  <c:v>5859701.050000002</c:v>
                </c:pt>
                <c:pt idx="1">
                  <c:v>1524512.92</c:v>
                </c:pt>
                <c:pt idx="2">
                  <c:v>244634.43</c:v>
                </c:pt>
              </c:numCache>
            </c:numRef>
          </c:val>
        </c:ser>
        <c:ser>
          <c:idx val="1"/>
          <c:order val="1"/>
          <c:tx>
            <c:strRef>
              <c:f>_Hidden32!$C$1:$C$1</c:f>
              <c:strCache>
                <c:ptCount val="1"/>
                <c:pt idx="0">
                  <c:v/>
                </c:pt>
              </c:strCache>
            </c:strRef>
          </c:tx>
          <c:spPr>
            <a:solidFill>
              <a:srgbClr val="00FF00"/>
            </a:solidFill>
            <a:ln w="3175">
              <a:solidFill>
                <a:srgbClr val="000000"/>
              </a:solidFill>
            </a:ln>
          </c:spPr>
          <c:invertIfNegative val="0"/>
          <c:extLst>
            <c:ext xmlns:c14="http://schemas.microsoft.com/office/drawing/2007/8/2/chart" uri="{6F2FDCE9-48DA-4B69-8628-5D25D57E5C99}">
              <c14:invertSolidFillFmt>
                <c14:spPr>
                  <a:solidFill>
                    <a:srgbClr val="00915A"/>
                  </a:solidFill>
                </c14:spPr>
              </c14:invertSolidFillFmt>
            </c:ext>
          </c:extLst>
          <c:dLbls>
            <c:numFmt formatCode="#,##0" sourceLinked="0"/>
            <c:txPr>
              <a:bodyPr vert="horz" rot="0" anchor="ctr"/>
              <a:lstStyle/>
              <a:p>
                <a:pPr algn="ctr">
                  <a:defRPr lang="en-US" cap="none" sz="900" b="0" i="0" u="none" baseline="0">
                    <a:solidFill>
                      <a:srgbClr val="000000"/>
                    </a:solidFill>
                  </a:defRPr>
                </a:pPr>
              </a:p>
            </c:txPr>
            <c:showLegendKey val="0"/>
            <c:showVal val="1"/>
            <c:showBubbleSize val="0"/>
            <c:showCatName val="0"/>
            <c:showSerName val="0"/>
            <c:showPercent val="0"/>
          </c:dLbls>
          <c:cat>
            <c:strRef>
              <c:f>_Hidden32!$A$2:$A$4</c:f>
              <c:strCache>
                <c:ptCount val="3"/>
                <c:pt idx="0">
                  <c:v>0 - 30 Days</c:v>
                </c:pt>
                <c:pt idx="1">
                  <c:v>30 - 60 Days</c:v>
                </c:pt>
                <c:pt idx="2">
                  <c:v>60 - 90 Days</c:v>
                </c:pt>
              </c:strCache>
            </c:strRef>
          </c:cat>
          <c:val>
            <c:numRef>
              <c:f>_Hidden32!$C$2:$C$4</c:f>
              <c:numCache>
                <c:ptCount val="3"/>
                <c:pt idx="0">
                  <c:v>53</c:v>
                </c:pt>
                <c:pt idx="1">
                  <c:v>14</c:v>
                </c:pt>
                <c:pt idx="2">
                  <c:v>2</c:v>
                </c:pt>
              </c:numCache>
            </c:numRef>
          </c:val>
        </c:ser>
        <c:gapWidth val="100"/>
        <c:axId val="49877854"/>
        <c:axId val="46247503"/>
      </c:barChart>
      <c:catAx>
        <c:axId val="49877854"/>
        <c:scaling>
          <c:orientation val="minMax"/>
        </c:scaling>
        <c:axPos val="b"/>
        <c:majorGridlines>
          <c:spPr>
            <a:ln w="3175">
              <a:solidFill>
                <a:srgbClr val="000000"/>
              </a:solidFill>
            </a:ln>
          </c:spPr>
        </c:majorGridlines>
        <c:delete val="0"/>
        <c:numFmt formatCode="0.00" sourceLinked="0"/>
        <c:majorTickMark val="out"/>
        <c:minorTickMark val="none"/>
        <c:tickLblPos val="low"/>
        <c:spPr>
          <a:ln w="3175">
            <a:solidFill>
              <a:srgbClr val="000000"/>
            </a:solidFill>
          </a:ln>
        </c:spPr>
        <c:txPr>
          <a:bodyPr vert="horz" rot="0"/>
          <a:lstStyle/>
          <a:p>
            <a:pPr>
              <a:defRPr lang="en-US" cap="none" sz="900" b="0" i="0" u="none" baseline="0">
                <a:solidFill>
                  <a:srgbClr val="000000"/>
                </a:solidFill>
              </a:defRPr>
            </a:pPr>
          </a:p>
        </c:txPr>
        <c:crossAx val="46247503"/>
        <c:crosses val="autoZero"/>
        <c:auto val="1"/>
        <c:lblOffset val="100"/>
        <c:tickLblSkip val="1"/>
        <c:noMultiLvlLbl val="0"/>
      </c:catAx>
      <c:valAx>
        <c:axId val="46247503"/>
        <c:scaling>
          <c:orientation val="minMax"/>
        </c:scaling>
        <c:axPos val="l"/>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49877854"/>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Amortisation profiles  (all amounts in EUR)
</a:t>
            </a:r>
          </a:p>
        </c:rich>
      </c:tx>
      <c:layout>
        <c:manualLayout>
          <c:xMode val="factor"/>
          <c:yMode val="factor"/>
          <c:x val="-0.32075"/>
          <c:y val="0.0055"/>
        </c:manualLayout>
      </c:layout>
      <c:spPr>
        <a:noFill/>
        <a:ln w="3175">
          <a:solidFill>
            <a:srgbClr val="000000"/>
          </a:solidFill>
        </a:ln>
      </c:spPr>
    </c:title>
    <c:plotArea>
      <c:layout>
        <c:manualLayout>
          <c:xMode val="edge"/>
          <c:yMode val="edge"/>
          <c:x val="0.01025"/>
          <c:y val="0.14725"/>
          <c:w val="0.97975"/>
          <c:h val="0.83425"/>
        </c:manualLayout>
      </c:layout>
      <c:areaChart>
        <c:grouping val="standard"/>
        <c:varyColors val="0"/>
        <c:ser>
          <c:idx val="0"/>
          <c:order val="0"/>
          <c:tx>
            <c:strRef>
              <c:f>_Hidden35!$B$1:$B$1</c:f>
              <c:strCache>
                <c:ptCount val="1"/>
                <c:pt idx="0">
                  <c:v>Outstanding Residential Mortgage Loans (0% CPR)</c:v>
                </c:pt>
              </c:strCache>
            </c:strRef>
          </c:tx>
          <c:spPr>
            <a:solidFill>
              <a:srgbClr val="800000"/>
            </a:solidFill>
            <a:ln w="3175">
              <a:noFill/>
            </a:ln>
          </c:spPr>
          <c:extLst>
            <c:ext xmlns:c14="http://schemas.microsoft.com/office/drawing/2007/8/2/chart" uri="{6F2FDCE9-48DA-4B69-8628-5D25D57E5C99}">
              <c14:invertSolidFillFmt>
                <c14:spPr>
                  <a:solidFill>
                    <a:srgbClr val="00915A"/>
                  </a:solidFill>
                </c14:spPr>
              </c14:invertSolidFillFmt>
            </c:ext>
          </c:extLst>
          <c:cat>
            <c:strRef>
              <c:f>_Hidden35!$A$2:$A$387</c:f>
              <c:strCache>
                <c:ptCount val="386"/>
                <c:pt idx="0">
                  <c:v>1/10/2018</c:v>
                </c:pt>
                <c:pt idx="1">
                  <c:v>1/11/2018</c:v>
                </c:pt>
                <c:pt idx="2">
                  <c:v>1/12/2018</c:v>
                </c:pt>
                <c:pt idx="3">
                  <c:v>1/01/2019</c:v>
                </c:pt>
                <c:pt idx="4">
                  <c:v>1/02/2019</c:v>
                </c:pt>
                <c:pt idx="5">
                  <c:v>1/03/2019</c:v>
                </c:pt>
                <c:pt idx="6">
                  <c:v>1/04/2019</c:v>
                </c:pt>
                <c:pt idx="7">
                  <c:v>1/05/2019</c:v>
                </c:pt>
                <c:pt idx="8">
                  <c:v>1/06/2019</c:v>
                </c:pt>
                <c:pt idx="9">
                  <c:v>1/07/2019</c:v>
                </c:pt>
                <c:pt idx="10">
                  <c:v>1/08/2019</c:v>
                </c:pt>
                <c:pt idx="11">
                  <c:v>1/09/2019</c:v>
                </c:pt>
                <c:pt idx="12">
                  <c:v>1/10/2019</c:v>
                </c:pt>
                <c:pt idx="13">
                  <c:v>1/11/2019</c:v>
                </c:pt>
                <c:pt idx="14">
                  <c:v>1/12/2019</c:v>
                </c:pt>
                <c:pt idx="15">
                  <c:v>1/01/2020</c:v>
                </c:pt>
                <c:pt idx="16">
                  <c:v>1/02/2020</c:v>
                </c:pt>
                <c:pt idx="17">
                  <c:v>1/03/2020</c:v>
                </c:pt>
                <c:pt idx="18">
                  <c:v>1/04/2020</c:v>
                </c:pt>
                <c:pt idx="19">
                  <c:v>1/05/2020</c:v>
                </c:pt>
                <c:pt idx="20">
                  <c:v>1/06/2020</c:v>
                </c:pt>
                <c:pt idx="21">
                  <c:v>1/07/2020</c:v>
                </c:pt>
                <c:pt idx="22">
                  <c:v>1/08/2020</c:v>
                </c:pt>
                <c:pt idx="23">
                  <c:v>1/09/2020</c:v>
                </c:pt>
                <c:pt idx="24">
                  <c:v>1/10/2020</c:v>
                </c:pt>
                <c:pt idx="25">
                  <c:v>1/11/2020</c:v>
                </c:pt>
                <c:pt idx="26">
                  <c:v>1/12/2020</c:v>
                </c:pt>
                <c:pt idx="27">
                  <c:v>1/01/2021</c:v>
                </c:pt>
                <c:pt idx="28">
                  <c:v>1/02/2021</c:v>
                </c:pt>
                <c:pt idx="29">
                  <c:v>1/03/2021</c:v>
                </c:pt>
                <c:pt idx="30">
                  <c:v>1/04/2021</c:v>
                </c:pt>
                <c:pt idx="31">
                  <c:v>1/05/2021</c:v>
                </c:pt>
                <c:pt idx="32">
                  <c:v>1/06/2021</c:v>
                </c:pt>
                <c:pt idx="33">
                  <c:v>1/07/2021</c:v>
                </c:pt>
                <c:pt idx="34">
                  <c:v>1/08/2021</c:v>
                </c:pt>
                <c:pt idx="35">
                  <c:v>1/09/2021</c:v>
                </c:pt>
                <c:pt idx="36">
                  <c:v>1/10/2021</c:v>
                </c:pt>
                <c:pt idx="37">
                  <c:v>1/11/2021</c:v>
                </c:pt>
                <c:pt idx="38">
                  <c:v>1/12/2021</c:v>
                </c:pt>
                <c:pt idx="39">
                  <c:v>1/01/2022</c:v>
                </c:pt>
                <c:pt idx="40">
                  <c:v>1/02/2022</c:v>
                </c:pt>
                <c:pt idx="41">
                  <c:v>1/03/2022</c:v>
                </c:pt>
                <c:pt idx="42">
                  <c:v>1/04/2022</c:v>
                </c:pt>
                <c:pt idx="43">
                  <c:v>1/05/2022</c:v>
                </c:pt>
                <c:pt idx="44">
                  <c:v>1/06/2022</c:v>
                </c:pt>
                <c:pt idx="45">
                  <c:v>1/07/2022</c:v>
                </c:pt>
                <c:pt idx="46">
                  <c:v>1/08/2022</c:v>
                </c:pt>
                <c:pt idx="47">
                  <c:v>1/09/2022</c:v>
                </c:pt>
                <c:pt idx="48">
                  <c:v>1/10/2022</c:v>
                </c:pt>
                <c:pt idx="49">
                  <c:v>1/11/2022</c:v>
                </c:pt>
                <c:pt idx="50">
                  <c:v>1/12/2022</c:v>
                </c:pt>
                <c:pt idx="51">
                  <c:v>1/01/2023</c:v>
                </c:pt>
                <c:pt idx="52">
                  <c:v>1/02/2023</c:v>
                </c:pt>
                <c:pt idx="53">
                  <c:v>1/03/2023</c:v>
                </c:pt>
                <c:pt idx="54">
                  <c:v>1/04/2023</c:v>
                </c:pt>
                <c:pt idx="55">
                  <c:v>1/05/2023</c:v>
                </c:pt>
                <c:pt idx="56">
                  <c:v>1/06/2023</c:v>
                </c:pt>
                <c:pt idx="57">
                  <c:v>1/07/2023</c:v>
                </c:pt>
                <c:pt idx="58">
                  <c:v>1/08/2023</c:v>
                </c:pt>
                <c:pt idx="59">
                  <c:v>1/09/2023</c:v>
                </c:pt>
                <c:pt idx="60">
                  <c:v>1/10/2023</c:v>
                </c:pt>
                <c:pt idx="61">
                  <c:v>1/11/2023</c:v>
                </c:pt>
                <c:pt idx="62">
                  <c:v>1/12/2023</c:v>
                </c:pt>
                <c:pt idx="63">
                  <c:v>1/01/2024</c:v>
                </c:pt>
                <c:pt idx="64">
                  <c:v>1/02/2024</c:v>
                </c:pt>
                <c:pt idx="65">
                  <c:v>1/03/2024</c:v>
                </c:pt>
                <c:pt idx="66">
                  <c:v>1/04/2024</c:v>
                </c:pt>
                <c:pt idx="67">
                  <c:v>1/05/2024</c:v>
                </c:pt>
                <c:pt idx="68">
                  <c:v>1/06/2024</c:v>
                </c:pt>
                <c:pt idx="69">
                  <c:v>1/07/2024</c:v>
                </c:pt>
                <c:pt idx="70">
                  <c:v>1/08/2024</c:v>
                </c:pt>
                <c:pt idx="71">
                  <c:v>1/09/2024</c:v>
                </c:pt>
                <c:pt idx="72">
                  <c:v>1/10/2024</c:v>
                </c:pt>
                <c:pt idx="73">
                  <c:v>1/11/2024</c:v>
                </c:pt>
                <c:pt idx="74">
                  <c:v>1/12/2024</c:v>
                </c:pt>
                <c:pt idx="75">
                  <c:v>1/01/2025</c:v>
                </c:pt>
                <c:pt idx="76">
                  <c:v>1/02/2025</c:v>
                </c:pt>
                <c:pt idx="77">
                  <c:v>1/03/2025</c:v>
                </c:pt>
                <c:pt idx="78">
                  <c:v>1/04/2025</c:v>
                </c:pt>
                <c:pt idx="79">
                  <c:v>1/05/2025</c:v>
                </c:pt>
                <c:pt idx="80">
                  <c:v>1/06/2025</c:v>
                </c:pt>
                <c:pt idx="81">
                  <c:v>1/07/2025</c:v>
                </c:pt>
                <c:pt idx="82">
                  <c:v>1/08/2025</c:v>
                </c:pt>
                <c:pt idx="83">
                  <c:v>1/09/2025</c:v>
                </c:pt>
                <c:pt idx="84">
                  <c:v>1/10/2025</c:v>
                </c:pt>
                <c:pt idx="85">
                  <c:v>1/11/2025</c:v>
                </c:pt>
                <c:pt idx="86">
                  <c:v>1/12/2025</c:v>
                </c:pt>
                <c:pt idx="87">
                  <c:v>1/01/2026</c:v>
                </c:pt>
                <c:pt idx="88">
                  <c:v>1/02/2026</c:v>
                </c:pt>
                <c:pt idx="89">
                  <c:v>1/03/2026</c:v>
                </c:pt>
                <c:pt idx="90">
                  <c:v>1/04/2026</c:v>
                </c:pt>
                <c:pt idx="91">
                  <c:v>1/05/2026</c:v>
                </c:pt>
                <c:pt idx="92">
                  <c:v>1/06/2026</c:v>
                </c:pt>
                <c:pt idx="93">
                  <c:v>1/07/2026</c:v>
                </c:pt>
                <c:pt idx="94">
                  <c:v>1/08/2026</c:v>
                </c:pt>
                <c:pt idx="95">
                  <c:v>1/09/2026</c:v>
                </c:pt>
                <c:pt idx="96">
                  <c:v>1/10/2026</c:v>
                </c:pt>
                <c:pt idx="97">
                  <c:v>1/11/2026</c:v>
                </c:pt>
                <c:pt idx="98">
                  <c:v>1/12/2026</c:v>
                </c:pt>
                <c:pt idx="99">
                  <c:v>1/01/2027</c:v>
                </c:pt>
                <c:pt idx="100">
                  <c:v>1/02/2027</c:v>
                </c:pt>
                <c:pt idx="101">
                  <c:v>1/03/2027</c:v>
                </c:pt>
                <c:pt idx="102">
                  <c:v>1/04/2027</c:v>
                </c:pt>
                <c:pt idx="103">
                  <c:v>1/05/2027</c:v>
                </c:pt>
                <c:pt idx="104">
                  <c:v>1/06/2027</c:v>
                </c:pt>
                <c:pt idx="105">
                  <c:v>1/07/2027</c:v>
                </c:pt>
                <c:pt idx="106">
                  <c:v>1/08/2027</c:v>
                </c:pt>
                <c:pt idx="107">
                  <c:v>1/09/2027</c:v>
                </c:pt>
                <c:pt idx="108">
                  <c:v>1/10/2027</c:v>
                </c:pt>
                <c:pt idx="109">
                  <c:v>1/11/2027</c:v>
                </c:pt>
                <c:pt idx="110">
                  <c:v>1/12/2027</c:v>
                </c:pt>
                <c:pt idx="111">
                  <c:v>1/01/2028</c:v>
                </c:pt>
                <c:pt idx="112">
                  <c:v>1/02/2028</c:v>
                </c:pt>
                <c:pt idx="113">
                  <c:v>1/03/2028</c:v>
                </c:pt>
                <c:pt idx="114">
                  <c:v>1/04/2028</c:v>
                </c:pt>
                <c:pt idx="115">
                  <c:v>1/05/2028</c:v>
                </c:pt>
                <c:pt idx="116">
                  <c:v>1/06/2028</c:v>
                </c:pt>
                <c:pt idx="117">
                  <c:v>1/07/2028</c:v>
                </c:pt>
                <c:pt idx="118">
                  <c:v>1/08/2028</c:v>
                </c:pt>
                <c:pt idx="119">
                  <c:v>1/09/2028</c:v>
                </c:pt>
                <c:pt idx="120">
                  <c:v>1/10/2028</c:v>
                </c:pt>
                <c:pt idx="121">
                  <c:v>1/11/2028</c:v>
                </c:pt>
                <c:pt idx="122">
                  <c:v>1/12/2028</c:v>
                </c:pt>
                <c:pt idx="123">
                  <c:v>1/01/2029</c:v>
                </c:pt>
                <c:pt idx="124">
                  <c:v>1/02/2029</c:v>
                </c:pt>
                <c:pt idx="125">
                  <c:v>1/03/2029</c:v>
                </c:pt>
                <c:pt idx="126">
                  <c:v>1/04/2029</c:v>
                </c:pt>
                <c:pt idx="127">
                  <c:v>1/05/2029</c:v>
                </c:pt>
                <c:pt idx="128">
                  <c:v>1/06/2029</c:v>
                </c:pt>
                <c:pt idx="129">
                  <c:v>1/07/2029</c:v>
                </c:pt>
                <c:pt idx="130">
                  <c:v>1/08/2029</c:v>
                </c:pt>
                <c:pt idx="131">
                  <c:v>1/09/2029</c:v>
                </c:pt>
                <c:pt idx="132">
                  <c:v>1/10/2029</c:v>
                </c:pt>
                <c:pt idx="133">
                  <c:v>1/11/2029</c:v>
                </c:pt>
                <c:pt idx="134">
                  <c:v>1/12/2029</c:v>
                </c:pt>
                <c:pt idx="135">
                  <c:v>1/01/2030</c:v>
                </c:pt>
                <c:pt idx="136">
                  <c:v>1/02/2030</c:v>
                </c:pt>
                <c:pt idx="137">
                  <c:v>1/03/2030</c:v>
                </c:pt>
                <c:pt idx="138">
                  <c:v>1/04/2030</c:v>
                </c:pt>
                <c:pt idx="139">
                  <c:v>1/05/2030</c:v>
                </c:pt>
                <c:pt idx="140">
                  <c:v>1/06/2030</c:v>
                </c:pt>
                <c:pt idx="141">
                  <c:v>1/07/2030</c:v>
                </c:pt>
                <c:pt idx="142">
                  <c:v>1/08/2030</c:v>
                </c:pt>
                <c:pt idx="143">
                  <c:v>1/09/2030</c:v>
                </c:pt>
                <c:pt idx="144">
                  <c:v>1/10/2030</c:v>
                </c:pt>
                <c:pt idx="145">
                  <c:v>1/11/2030</c:v>
                </c:pt>
                <c:pt idx="146">
                  <c:v>1/12/2030</c:v>
                </c:pt>
                <c:pt idx="147">
                  <c:v>1/01/2031</c:v>
                </c:pt>
                <c:pt idx="148">
                  <c:v>1/02/2031</c:v>
                </c:pt>
                <c:pt idx="149">
                  <c:v>1/03/2031</c:v>
                </c:pt>
                <c:pt idx="150">
                  <c:v>1/04/2031</c:v>
                </c:pt>
                <c:pt idx="151">
                  <c:v>1/05/2031</c:v>
                </c:pt>
                <c:pt idx="152">
                  <c:v>1/06/2031</c:v>
                </c:pt>
                <c:pt idx="153">
                  <c:v>1/07/2031</c:v>
                </c:pt>
                <c:pt idx="154">
                  <c:v>1/08/2031</c:v>
                </c:pt>
                <c:pt idx="155">
                  <c:v>1/09/2031</c:v>
                </c:pt>
                <c:pt idx="156">
                  <c:v>1/10/2031</c:v>
                </c:pt>
                <c:pt idx="157">
                  <c:v>1/11/2031</c:v>
                </c:pt>
                <c:pt idx="158">
                  <c:v>1/12/2031</c:v>
                </c:pt>
                <c:pt idx="159">
                  <c:v>1/01/2032</c:v>
                </c:pt>
                <c:pt idx="160">
                  <c:v>1/02/2032</c:v>
                </c:pt>
                <c:pt idx="161">
                  <c:v>1/03/2032</c:v>
                </c:pt>
                <c:pt idx="162">
                  <c:v>1/04/2032</c:v>
                </c:pt>
                <c:pt idx="163">
                  <c:v>1/05/2032</c:v>
                </c:pt>
                <c:pt idx="164">
                  <c:v>1/06/2032</c:v>
                </c:pt>
                <c:pt idx="165">
                  <c:v>1/07/2032</c:v>
                </c:pt>
                <c:pt idx="166">
                  <c:v>1/08/2032</c:v>
                </c:pt>
                <c:pt idx="167">
                  <c:v>1/09/2032</c:v>
                </c:pt>
                <c:pt idx="168">
                  <c:v>1/10/2032</c:v>
                </c:pt>
                <c:pt idx="169">
                  <c:v>1/11/2032</c:v>
                </c:pt>
                <c:pt idx="170">
                  <c:v>1/12/2032</c:v>
                </c:pt>
                <c:pt idx="171">
                  <c:v>1/01/2033</c:v>
                </c:pt>
                <c:pt idx="172">
                  <c:v>1/02/2033</c:v>
                </c:pt>
                <c:pt idx="173">
                  <c:v>1/03/2033</c:v>
                </c:pt>
                <c:pt idx="174">
                  <c:v>1/04/2033</c:v>
                </c:pt>
                <c:pt idx="175">
                  <c:v>1/05/2033</c:v>
                </c:pt>
                <c:pt idx="176">
                  <c:v>1/06/2033</c:v>
                </c:pt>
                <c:pt idx="177">
                  <c:v>1/07/2033</c:v>
                </c:pt>
                <c:pt idx="178">
                  <c:v>1/08/2033</c:v>
                </c:pt>
                <c:pt idx="179">
                  <c:v>1/09/2033</c:v>
                </c:pt>
                <c:pt idx="180">
                  <c:v>1/10/2033</c:v>
                </c:pt>
                <c:pt idx="181">
                  <c:v>1/11/2033</c:v>
                </c:pt>
                <c:pt idx="182">
                  <c:v>1/12/2033</c:v>
                </c:pt>
                <c:pt idx="183">
                  <c:v>1/01/2034</c:v>
                </c:pt>
                <c:pt idx="184">
                  <c:v>1/02/2034</c:v>
                </c:pt>
                <c:pt idx="185">
                  <c:v>1/03/2034</c:v>
                </c:pt>
                <c:pt idx="186">
                  <c:v>1/04/2034</c:v>
                </c:pt>
                <c:pt idx="187">
                  <c:v>1/05/2034</c:v>
                </c:pt>
                <c:pt idx="188">
                  <c:v>1/06/2034</c:v>
                </c:pt>
                <c:pt idx="189">
                  <c:v>1/07/2034</c:v>
                </c:pt>
                <c:pt idx="190">
                  <c:v>1/08/2034</c:v>
                </c:pt>
                <c:pt idx="191">
                  <c:v>1/09/2034</c:v>
                </c:pt>
                <c:pt idx="192">
                  <c:v>1/10/2034</c:v>
                </c:pt>
                <c:pt idx="193">
                  <c:v>1/11/2034</c:v>
                </c:pt>
                <c:pt idx="194">
                  <c:v>1/12/2034</c:v>
                </c:pt>
                <c:pt idx="195">
                  <c:v>1/01/2035</c:v>
                </c:pt>
                <c:pt idx="196">
                  <c:v>1/02/2035</c:v>
                </c:pt>
                <c:pt idx="197">
                  <c:v>1/03/2035</c:v>
                </c:pt>
                <c:pt idx="198">
                  <c:v>1/04/2035</c:v>
                </c:pt>
                <c:pt idx="199">
                  <c:v>1/05/2035</c:v>
                </c:pt>
                <c:pt idx="200">
                  <c:v>1/06/2035</c:v>
                </c:pt>
                <c:pt idx="201">
                  <c:v>1/07/2035</c:v>
                </c:pt>
                <c:pt idx="202">
                  <c:v>1/08/2035</c:v>
                </c:pt>
                <c:pt idx="203">
                  <c:v>1/09/2035</c:v>
                </c:pt>
                <c:pt idx="204">
                  <c:v>1/10/2035</c:v>
                </c:pt>
                <c:pt idx="205">
                  <c:v>1/11/2035</c:v>
                </c:pt>
                <c:pt idx="206">
                  <c:v>1/12/2035</c:v>
                </c:pt>
                <c:pt idx="207">
                  <c:v>1/01/2036</c:v>
                </c:pt>
                <c:pt idx="208">
                  <c:v>1/02/2036</c:v>
                </c:pt>
                <c:pt idx="209">
                  <c:v>1/03/2036</c:v>
                </c:pt>
                <c:pt idx="210">
                  <c:v>1/04/2036</c:v>
                </c:pt>
                <c:pt idx="211">
                  <c:v>1/05/2036</c:v>
                </c:pt>
                <c:pt idx="212">
                  <c:v>1/06/2036</c:v>
                </c:pt>
                <c:pt idx="213">
                  <c:v>1/07/2036</c:v>
                </c:pt>
                <c:pt idx="214">
                  <c:v>1/08/2036</c:v>
                </c:pt>
                <c:pt idx="215">
                  <c:v>1/09/2036</c:v>
                </c:pt>
                <c:pt idx="216">
                  <c:v>1/10/2036</c:v>
                </c:pt>
                <c:pt idx="217">
                  <c:v>1/11/2036</c:v>
                </c:pt>
                <c:pt idx="218">
                  <c:v>1/12/2036</c:v>
                </c:pt>
                <c:pt idx="219">
                  <c:v>1/01/2037</c:v>
                </c:pt>
                <c:pt idx="220">
                  <c:v>1/02/2037</c:v>
                </c:pt>
                <c:pt idx="221">
                  <c:v>1/03/2037</c:v>
                </c:pt>
                <c:pt idx="222">
                  <c:v>1/04/2037</c:v>
                </c:pt>
                <c:pt idx="223">
                  <c:v>1/05/2037</c:v>
                </c:pt>
                <c:pt idx="224">
                  <c:v>1/06/2037</c:v>
                </c:pt>
                <c:pt idx="225">
                  <c:v>1/07/2037</c:v>
                </c:pt>
                <c:pt idx="226">
                  <c:v>1/08/2037</c:v>
                </c:pt>
                <c:pt idx="227">
                  <c:v>1/09/2037</c:v>
                </c:pt>
                <c:pt idx="228">
                  <c:v>1/10/2037</c:v>
                </c:pt>
                <c:pt idx="229">
                  <c:v>1/11/2037</c:v>
                </c:pt>
                <c:pt idx="230">
                  <c:v>1/12/2037</c:v>
                </c:pt>
                <c:pt idx="231">
                  <c:v>1/01/2038</c:v>
                </c:pt>
                <c:pt idx="232">
                  <c:v>1/02/2038</c:v>
                </c:pt>
                <c:pt idx="233">
                  <c:v>1/03/2038</c:v>
                </c:pt>
                <c:pt idx="234">
                  <c:v>1/04/2038</c:v>
                </c:pt>
                <c:pt idx="235">
                  <c:v>1/05/2038</c:v>
                </c:pt>
                <c:pt idx="236">
                  <c:v>1/06/2038</c:v>
                </c:pt>
                <c:pt idx="237">
                  <c:v>1/07/2038</c:v>
                </c:pt>
                <c:pt idx="238">
                  <c:v>1/08/2038</c:v>
                </c:pt>
                <c:pt idx="239">
                  <c:v>1/09/2038</c:v>
                </c:pt>
                <c:pt idx="240">
                  <c:v>1/10/2038</c:v>
                </c:pt>
                <c:pt idx="241">
                  <c:v>1/11/2038</c:v>
                </c:pt>
                <c:pt idx="242">
                  <c:v>1/12/2038</c:v>
                </c:pt>
                <c:pt idx="243">
                  <c:v>1/01/2039</c:v>
                </c:pt>
                <c:pt idx="244">
                  <c:v>1/02/2039</c:v>
                </c:pt>
                <c:pt idx="245">
                  <c:v>1/03/2039</c:v>
                </c:pt>
                <c:pt idx="246">
                  <c:v>1/04/2039</c:v>
                </c:pt>
                <c:pt idx="247">
                  <c:v>1/05/2039</c:v>
                </c:pt>
                <c:pt idx="248">
                  <c:v>1/06/2039</c:v>
                </c:pt>
                <c:pt idx="249">
                  <c:v>1/07/2039</c:v>
                </c:pt>
                <c:pt idx="250">
                  <c:v>1/08/2039</c:v>
                </c:pt>
                <c:pt idx="251">
                  <c:v>1/09/2039</c:v>
                </c:pt>
                <c:pt idx="252">
                  <c:v>1/10/2039</c:v>
                </c:pt>
                <c:pt idx="253">
                  <c:v>1/11/2039</c:v>
                </c:pt>
                <c:pt idx="254">
                  <c:v>1/12/2039</c:v>
                </c:pt>
                <c:pt idx="255">
                  <c:v>1/01/2040</c:v>
                </c:pt>
                <c:pt idx="256">
                  <c:v>1/02/2040</c:v>
                </c:pt>
                <c:pt idx="257">
                  <c:v>1/03/2040</c:v>
                </c:pt>
                <c:pt idx="258">
                  <c:v>1/04/2040</c:v>
                </c:pt>
                <c:pt idx="259">
                  <c:v>1/05/2040</c:v>
                </c:pt>
                <c:pt idx="260">
                  <c:v>1/06/2040</c:v>
                </c:pt>
                <c:pt idx="261">
                  <c:v>1/07/2040</c:v>
                </c:pt>
                <c:pt idx="262">
                  <c:v>1/08/2040</c:v>
                </c:pt>
                <c:pt idx="263">
                  <c:v>1/09/2040</c:v>
                </c:pt>
                <c:pt idx="264">
                  <c:v>1/10/2040</c:v>
                </c:pt>
                <c:pt idx="265">
                  <c:v>1/11/2040</c:v>
                </c:pt>
                <c:pt idx="266">
                  <c:v>1/12/2040</c:v>
                </c:pt>
                <c:pt idx="267">
                  <c:v>1/01/2041</c:v>
                </c:pt>
                <c:pt idx="268">
                  <c:v>1/02/2041</c:v>
                </c:pt>
                <c:pt idx="269">
                  <c:v>1/03/2041</c:v>
                </c:pt>
                <c:pt idx="270">
                  <c:v>1/04/2041</c:v>
                </c:pt>
                <c:pt idx="271">
                  <c:v>1/05/2041</c:v>
                </c:pt>
                <c:pt idx="272">
                  <c:v>1/06/2041</c:v>
                </c:pt>
                <c:pt idx="273">
                  <c:v>1/07/2041</c:v>
                </c:pt>
                <c:pt idx="274">
                  <c:v>1/08/2041</c:v>
                </c:pt>
                <c:pt idx="275">
                  <c:v>1/09/2041</c:v>
                </c:pt>
                <c:pt idx="276">
                  <c:v>1/10/2041</c:v>
                </c:pt>
                <c:pt idx="277">
                  <c:v>1/11/2041</c:v>
                </c:pt>
                <c:pt idx="278">
                  <c:v>1/12/2041</c:v>
                </c:pt>
                <c:pt idx="279">
                  <c:v>1/01/2042</c:v>
                </c:pt>
                <c:pt idx="280">
                  <c:v>1/02/2042</c:v>
                </c:pt>
                <c:pt idx="281">
                  <c:v>1/03/2042</c:v>
                </c:pt>
                <c:pt idx="282">
                  <c:v>1/04/2042</c:v>
                </c:pt>
                <c:pt idx="283">
                  <c:v>1/05/2042</c:v>
                </c:pt>
                <c:pt idx="284">
                  <c:v>1/06/2042</c:v>
                </c:pt>
                <c:pt idx="285">
                  <c:v>1/07/2042</c:v>
                </c:pt>
                <c:pt idx="286">
                  <c:v>1/08/2042</c:v>
                </c:pt>
                <c:pt idx="287">
                  <c:v>1/09/2042</c:v>
                </c:pt>
                <c:pt idx="288">
                  <c:v>1/10/2042</c:v>
                </c:pt>
                <c:pt idx="289">
                  <c:v>1/11/2042</c:v>
                </c:pt>
                <c:pt idx="290">
                  <c:v>1/12/2042</c:v>
                </c:pt>
                <c:pt idx="291">
                  <c:v>1/01/2043</c:v>
                </c:pt>
                <c:pt idx="292">
                  <c:v>1/02/2043</c:v>
                </c:pt>
                <c:pt idx="293">
                  <c:v>1/03/2043</c:v>
                </c:pt>
                <c:pt idx="294">
                  <c:v>1/04/2043</c:v>
                </c:pt>
                <c:pt idx="295">
                  <c:v>1/05/2043</c:v>
                </c:pt>
                <c:pt idx="296">
                  <c:v>1/06/2043</c:v>
                </c:pt>
                <c:pt idx="297">
                  <c:v>1/07/2043</c:v>
                </c:pt>
                <c:pt idx="298">
                  <c:v>1/08/2043</c:v>
                </c:pt>
                <c:pt idx="299">
                  <c:v>1/09/2043</c:v>
                </c:pt>
                <c:pt idx="300">
                  <c:v>1/10/2043</c:v>
                </c:pt>
                <c:pt idx="301">
                  <c:v>1/11/2043</c:v>
                </c:pt>
                <c:pt idx="302">
                  <c:v>1/12/2043</c:v>
                </c:pt>
                <c:pt idx="303">
                  <c:v>1/01/2044</c:v>
                </c:pt>
                <c:pt idx="304">
                  <c:v>1/02/2044</c:v>
                </c:pt>
                <c:pt idx="305">
                  <c:v>1/03/2044</c:v>
                </c:pt>
                <c:pt idx="306">
                  <c:v>1/04/2044</c:v>
                </c:pt>
                <c:pt idx="307">
                  <c:v>1/05/2044</c:v>
                </c:pt>
                <c:pt idx="308">
                  <c:v>1/06/2044</c:v>
                </c:pt>
                <c:pt idx="309">
                  <c:v>1/07/2044</c:v>
                </c:pt>
                <c:pt idx="310">
                  <c:v>1/08/2044</c:v>
                </c:pt>
                <c:pt idx="311">
                  <c:v>1/09/2044</c:v>
                </c:pt>
                <c:pt idx="312">
                  <c:v>1/10/2044</c:v>
                </c:pt>
                <c:pt idx="313">
                  <c:v>1/11/2044</c:v>
                </c:pt>
                <c:pt idx="314">
                  <c:v>1/12/2044</c:v>
                </c:pt>
                <c:pt idx="315">
                  <c:v>1/01/2045</c:v>
                </c:pt>
                <c:pt idx="316">
                  <c:v>1/02/2045</c:v>
                </c:pt>
                <c:pt idx="317">
                  <c:v>1/03/2045</c:v>
                </c:pt>
                <c:pt idx="318">
                  <c:v>1/04/2045</c:v>
                </c:pt>
                <c:pt idx="319">
                  <c:v>1/05/2045</c:v>
                </c:pt>
                <c:pt idx="320">
                  <c:v>1/06/2045</c:v>
                </c:pt>
                <c:pt idx="321">
                  <c:v>1/07/2045</c:v>
                </c:pt>
                <c:pt idx="322">
                  <c:v>1/08/2045</c:v>
                </c:pt>
                <c:pt idx="323">
                  <c:v>1/09/2045</c:v>
                </c:pt>
                <c:pt idx="324">
                  <c:v>1/10/2045</c:v>
                </c:pt>
                <c:pt idx="325">
                  <c:v>1/11/2045</c:v>
                </c:pt>
                <c:pt idx="326">
                  <c:v>1/12/2045</c:v>
                </c:pt>
                <c:pt idx="327">
                  <c:v>1/01/2046</c:v>
                </c:pt>
                <c:pt idx="328">
                  <c:v>1/02/2046</c:v>
                </c:pt>
                <c:pt idx="329">
                  <c:v>1/03/2046</c:v>
                </c:pt>
                <c:pt idx="330">
                  <c:v>1/04/2046</c:v>
                </c:pt>
                <c:pt idx="331">
                  <c:v>1/05/2046</c:v>
                </c:pt>
                <c:pt idx="332">
                  <c:v>1/06/2046</c:v>
                </c:pt>
                <c:pt idx="333">
                  <c:v>1/07/2046</c:v>
                </c:pt>
                <c:pt idx="334">
                  <c:v>1/08/2046</c:v>
                </c:pt>
                <c:pt idx="335">
                  <c:v>1/09/2046</c:v>
                </c:pt>
                <c:pt idx="336">
                  <c:v>1/10/2046</c:v>
                </c:pt>
                <c:pt idx="337">
                  <c:v>1/11/2046</c:v>
                </c:pt>
                <c:pt idx="338">
                  <c:v>1/12/2046</c:v>
                </c:pt>
                <c:pt idx="339">
                  <c:v>1/01/2047</c:v>
                </c:pt>
                <c:pt idx="340">
                  <c:v>1/02/2047</c:v>
                </c:pt>
                <c:pt idx="341">
                  <c:v>1/03/2047</c:v>
                </c:pt>
                <c:pt idx="342">
                  <c:v>1/04/2047</c:v>
                </c:pt>
                <c:pt idx="343">
                  <c:v>1/05/2047</c:v>
                </c:pt>
                <c:pt idx="344">
                  <c:v>1/06/2047</c:v>
                </c:pt>
                <c:pt idx="345">
                  <c:v>1/07/2047</c:v>
                </c:pt>
                <c:pt idx="346">
                  <c:v>1/08/2047</c:v>
                </c:pt>
                <c:pt idx="347">
                  <c:v>1/09/2047</c:v>
                </c:pt>
                <c:pt idx="348">
                  <c:v>1/10/2047</c:v>
                </c:pt>
                <c:pt idx="349">
                  <c:v>1/11/2047</c:v>
                </c:pt>
                <c:pt idx="350">
                  <c:v>1/12/2047</c:v>
                </c:pt>
                <c:pt idx="351">
                  <c:v>1/01/2048</c:v>
                </c:pt>
                <c:pt idx="352">
                  <c:v>1/02/2048</c:v>
                </c:pt>
                <c:pt idx="353">
                  <c:v>1/03/2048</c:v>
                </c:pt>
                <c:pt idx="354">
                  <c:v>1/04/2048</c:v>
                </c:pt>
                <c:pt idx="355">
                  <c:v>1/05/2048</c:v>
                </c:pt>
                <c:pt idx="356">
                  <c:v>1/06/2048</c:v>
                </c:pt>
                <c:pt idx="357">
                  <c:v>1/07/2048</c:v>
                </c:pt>
                <c:pt idx="358">
                  <c:v>1/08/2048</c:v>
                </c:pt>
                <c:pt idx="359">
                  <c:v>1/09/2048</c:v>
                </c:pt>
                <c:pt idx="360">
                  <c:v>1/10/2048</c:v>
                </c:pt>
                <c:pt idx="361">
                  <c:v>1/11/2048</c:v>
                </c:pt>
                <c:pt idx="362">
                  <c:v>1/12/2048</c:v>
                </c:pt>
                <c:pt idx="363">
                  <c:v>1/01/2049</c:v>
                </c:pt>
                <c:pt idx="364">
                  <c:v>1/02/2049</c:v>
                </c:pt>
                <c:pt idx="365">
                  <c:v>1/03/2049</c:v>
                </c:pt>
                <c:pt idx="366">
                  <c:v>1/04/2049</c:v>
                </c:pt>
                <c:pt idx="367">
                  <c:v>1/05/2049</c:v>
                </c:pt>
                <c:pt idx="368">
                  <c:v>1/06/2049</c:v>
                </c:pt>
                <c:pt idx="369">
                  <c:v>1/07/2049</c:v>
                </c:pt>
                <c:pt idx="370">
                  <c:v>1/08/2049</c:v>
                </c:pt>
                <c:pt idx="371">
                  <c:v>1/09/2049</c:v>
                </c:pt>
                <c:pt idx="372">
                  <c:v>1/10/2049</c:v>
                </c:pt>
                <c:pt idx="373">
                  <c:v>1/11/2049</c:v>
                </c:pt>
                <c:pt idx="374">
                  <c:v>1/12/2049</c:v>
                </c:pt>
                <c:pt idx="375">
                  <c:v>1/01/2050</c:v>
                </c:pt>
                <c:pt idx="376">
                  <c:v>1/02/2050</c:v>
                </c:pt>
                <c:pt idx="377">
                  <c:v>1/03/2050</c:v>
                </c:pt>
                <c:pt idx="378">
                  <c:v>1/04/2050</c:v>
                </c:pt>
                <c:pt idx="379">
                  <c:v>1/05/2050</c:v>
                </c:pt>
                <c:pt idx="380">
                  <c:v>1/06/2050</c:v>
                </c:pt>
                <c:pt idx="381">
                  <c:v>1/07/2050</c:v>
                </c:pt>
                <c:pt idx="382">
                  <c:v>1/08/2050</c:v>
                </c:pt>
                <c:pt idx="383">
                  <c:v>1/09/2050</c:v>
                </c:pt>
                <c:pt idx="384">
                  <c:v>1/10/2050</c:v>
                </c:pt>
                <c:pt idx="385">
                  <c:v>1/11/2050</c:v>
                </c:pt>
              </c:strCache>
            </c:strRef>
          </c:cat>
          <c:val>
            <c:numRef>
              <c:f>_Hidden35!$B$2:$B$387</c:f>
              <c:numCache>
                <c:ptCount val="386"/>
                <c:pt idx="0">
                  <c:v>2903140606.529322</c:v>
                </c:pt>
                <c:pt idx="1">
                  <c:v>2885799154.928797</c:v>
                </c:pt>
                <c:pt idx="2">
                  <c:v>2868222922.291991</c:v>
                </c:pt>
                <c:pt idx="3">
                  <c:v>2850863343.492379</c:v>
                </c:pt>
                <c:pt idx="4">
                  <c:v>2833467591.257303</c:v>
                </c:pt>
                <c:pt idx="5">
                  <c:v>2815627364.005981</c:v>
                </c:pt>
                <c:pt idx="6">
                  <c:v>2798172682.054298</c:v>
                </c:pt>
                <c:pt idx="7">
                  <c:v>2780687637.122703</c:v>
                </c:pt>
                <c:pt idx="8">
                  <c:v>2763080890.471722</c:v>
                </c:pt>
                <c:pt idx="9">
                  <c:v>2745100784.347833</c:v>
                </c:pt>
                <c:pt idx="10">
                  <c:v>2726329569.579665</c:v>
                </c:pt>
                <c:pt idx="11">
                  <c:v>2708756882.673593</c:v>
                </c:pt>
                <c:pt idx="12">
                  <c:v>2690935761.212191</c:v>
                </c:pt>
                <c:pt idx="13">
                  <c:v>2673259651.105701</c:v>
                </c:pt>
                <c:pt idx="14">
                  <c:v>2655505661.191943</c:v>
                </c:pt>
                <c:pt idx="15">
                  <c:v>2637642450.446452</c:v>
                </c:pt>
                <c:pt idx="16">
                  <c:v>2619564535.410842</c:v>
                </c:pt>
                <c:pt idx="17">
                  <c:v>2600162744.312758</c:v>
                </c:pt>
                <c:pt idx="18">
                  <c:v>2581923750.01743</c:v>
                </c:pt>
                <c:pt idx="19">
                  <c:v>2563916070.029289</c:v>
                </c:pt>
                <c:pt idx="20">
                  <c:v>2544605815.754155</c:v>
                </c:pt>
                <c:pt idx="21">
                  <c:v>2526640337.510224</c:v>
                </c:pt>
                <c:pt idx="22">
                  <c:v>2508297759.621577</c:v>
                </c:pt>
                <c:pt idx="23">
                  <c:v>2490110631.201443</c:v>
                </c:pt>
                <c:pt idx="24">
                  <c:v>2471981255.573347</c:v>
                </c:pt>
                <c:pt idx="25">
                  <c:v>2453767665.350529</c:v>
                </c:pt>
                <c:pt idx="26">
                  <c:v>2435896064.430987</c:v>
                </c:pt>
                <c:pt idx="27">
                  <c:v>2418038271.876996</c:v>
                </c:pt>
                <c:pt idx="28">
                  <c:v>2399085279.69895</c:v>
                </c:pt>
                <c:pt idx="29">
                  <c:v>2378861488.370749</c:v>
                </c:pt>
                <c:pt idx="30">
                  <c:v>2360001202.724179</c:v>
                </c:pt>
                <c:pt idx="31">
                  <c:v>2341846487.905048</c:v>
                </c:pt>
                <c:pt idx="32">
                  <c:v>2321967465.764459</c:v>
                </c:pt>
                <c:pt idx="33">
                  <c:v>2303469012.80393</c:v>
                </c:pt>
                <c:pt idx="34">
                  <c:v>2284355841.964108</c:v>
                </c:pt>
                <c:pt idx="35">
                  <c:v>2265555505.125578</c:v>
                </c:pt>
                <c:pt idx="36">
                  <c:v>2247171087.083942</c:v>
                </c:pt>
                <c:pt idx="37">
                  <c:v>2229075397.591784</c:v>
                </c:pt>
                <c:pt idx="38">
                  <c:v>2210987539.242975</c:v>
                </c:pt>
                <c:pt idx="39">
                  <c:v>2192203976.090461</c:v>
                </c:pt>
                <c:pt idx="40">
                  <c:v>2173855169.875312</c:v>
                </c:pt>
                <c:pt idx="41">
                  <c:v>2155874541.097947</c:v>
                </c:pt>
                <c:pt idx="42">
                  <c:v>2137324003.243726</c:v>
                </c:pt>
                <c:pt idx="43">
                  <c:v>2118005344.575717</c:v>
                </c:pt>
                <c:pt idx="44">
                  <c:v>2099841031.889405</c:v>
                </c:pt>
                <c:pt idx="45">
                  <c:v>2081690190.695678</c:v>
                </c:pt>
                <c:pt idx="46">
                  <c:v>2063386922.355722</c:v>
                </c:pt>
                <c:pt idx="47">
                  <c:v>2045342171.578271</c:v>
                </c:pt>
                <c:pt idx="48">
                  <c:v>2026669786.297366</c:v>
                </c:pt>
                <c:pt idx="49">
                  <c:v>2008556015.680348</c:v>
                </c:pt>
                <c:pt idx="50">
                  <c:v>1989565691.987994</c:v>
                </c:pt>
                <c:pt idx="51">
                  <c:v>1971367189.229935</c:v>
                </c:pt>
                <c:pt idx="52">
                  <c:v>1952618363.143528</c:v>
                </c:pt>
                <c:pt idx="53">
                  <c:v>1933972812.015682</c:v>
                </c:pt>
                <c:pt idx="54">
                  <c:v>1915954041.149192</c:v>
                </c:pt>
                <c:pt idx="55">
                  <c:v>1897608832.545929</c:v>
                </c:pt>
                <c:pt idx="56">
                  <c:v>1879627254.116029</c:v>
                </c:pt>
                <c:pt idx="57">
                  <c:v>1861695680.749717</c:v>
                </c:pt>
                <c:pt idx="58">
                  <c:v>1843693939.521553</c:v>
                </c:pt>
                <c:pt idx="59">
                  <c:v>1825673523.48885</c:v>
                </c:pt>
                <c:pt idx="60">
                  <c:v>1807808884.85276</c:v>
                </c:pt>
                <c:pt idx="61">
                  <c:v>1789960487.821232</c:v>
                </c:pt>
                <c:pt idx="62">
                  <c:v>1772159488.613657</c:v>
                </c:pt>
                <c:pt idx="63">
                  <c:v>1753999112.277791</c:v>
                </c:pt>
                <c:pt idx="64">
                  <c:v>1736199818.275888</c:v>
                </c:pt>
                <c:pt idx="65">
                  <c:v>1718359424.540857</c:v>
                </c:pt>
                <c:pt idx="66">
                  <c:v>1700630521.582105</c:v>
                </c:pt>
                <c:pt idx="67">
                  <c:v>1682770962.224552</c:v>
                </c:pt>
                <c:pt idx="68">
                  <c:v>1665077198.093514</c:v>
                </c:pt>
                <c:pt idx="69">
                  <c:v>1647035956.107217</c:v>
                </c:pt>
                <c:pt idx="70">
                  <c:v>1629300598.971679</c:v>
                </c:pt>
                <c:pt idx="71">
                  <c:v>1611490610.695068</c:v>
                </c:pt>
                <c:pt idx="72">
                  <c:v>1593827778.037922</c:v>
                </c:pt>
                <c:pt idx="73">
                  <c:v>1575970828.598015</c:v>
                </c:pt>
                <c:pt idx="74">
                  <c:v>1558545511.524736</c:v>
                </c:pt>
                <c:pt idx="75">
                  <c:v>1540658337.233838</c:v>
                </c:pt>
                <c:pt idx="76">
                  <c:v>1523534687.560953</c:v>
                </c:pt>
                <c:pt idx="77">
                  <c:v>1506436616.788672</c:v>
                </c:pt>
                <c:pt idx="78">
                  <c:v>1489033081.414379</c:v>
                </c:pt>
                <c:pt idx="79">
                  <c:v>1472172405.963322</c:v>
                </c:pt>
                <c:pt idx="80">
                  <c:v>1454906903.960027</c:v>
                </c:pt>
                <c:pt idx="81">
                  <c:v>1438274744.030793</c:v>
                </c:pt>
                <c:pt idx="82">
                  <c:v>1421924251.342409</c:v>
                </c:pt>
                <c:pt idx="83">
                  <c:v>1405422446.445713</c:v>
                </c:pt>
                <c:pt idx="84">
                  <c:v>1389706934.613292</c:v>
                </c:pt>
                <c:pt idx="85">
                  <c:v>1373105391.294936</c:v>
                </c:pt>
                <c:pt idx="86">
                  <c:v>1357642826.87914</c:v>
                </c:pt>
                <c:pt idx="87">
                  <c:v>1342136558.527891</c:v>
                </c:pt>
                <c:pt idx="88">
                  <c:v>1326887036.732602</c:v>
                </c:pt>
                <c:pt idx="89">
                  <c:v>1310992503.285489</c:v>
                </c:pt>
                <c:pt idx="90">
                  <c:v>1295821075.115467</c:v>
                </c:pt>
                <c:pt idx="91">
                  <c:v>1280951229.745258</c:v>
                </c:pt>
                <c:pt idx="92">
                  <c:v>1265739656.176592</c:v>
                </c:pt>
                <c:pt idx="93">
                  <c:v>1251181280.278975</c:v>
                </c:pt>
                <c:pt idx="94">
                  <c:v>1236624568.633772</c:v>
                </c:pt>
                <c:pt idx="95">
                  <c:v>1222053968.192229</c:v>
                </c:pt>
                <c:pt idx="96">
                  <c:v>1207668955.099947</c:v>
                </c:pt>
                <c:pt idx="97">
                  <c:v>1193585641.52452</c:v>
                </c:pt>
                <c:pt idx="98">
                  <c:v>1179016530.508616</c:v>
                </c:pt>
                <c:pt idx="99">
                  <c:v>1164508329.335234</c:v>
                </c:pt>
                <c:pt idx="100">
                  <c:v>1150936509.44923</c:v>
                </c:pt>
                <c:pt idx="101">
                  <c:v>1137440163.858499</c:v>
                </c:pt>
                <c:pt idx="102">
                  <c:v>1123552870.124105</c:v>
                </c:pt>
                <c:pt idx="103">
                  <c:v>1110286646.128454</c:v>
                </c:pt>
                <c:pt idx="104">
                  <c:v>1095304472.514309</c:v>
                </c:pt>
                <c:pt idx="105">
                  <c:v>1082455191.705801</c:v>
                </c:pt>
                <c:pt idx="106">
                  <c:v>1069677284.509157</c:v>
                </c:pt>
                <c:pt idx="107">
                  <c:v>1056983642.210885</c:v>
                </c:pt>
                <c:pt idx="108">
                  <c:v>1044386804.266752</c:v>
                </c:pt>
                <c:pt idx="109">
                  <c:v>1031893491.621061</c:v>
                </c:pt>
                <c:pt idx="110">
                  <c:v>1019080488.515532</c:v>
                </c:pt>
                <c:pt idx="111">
                  <c:v>1006414699.159425</c:v>
                </c:pt>
                <c:pt idx="112">
                  <c:v>994168542.688585</c:v>
                </c:pt>
                <c:pt idx="113">
                  <c:v>981428717.429595</c:v>
                </c:pt>
                <c:pt idx="114">
                  <c:v>969217581.850376</c:v>
                </c:pt>
                <c:pt idx="115">
                  <c:v>957317641.597183</c:v>
                </c:pt>
                <c:pt idx="116">
                  <c:v>945563723.525433</c:v>
                </c:pt>
                <c:pt idx="117">
                  <c:v>933911112.565221</c:v>
                </c:pt>
                <c:pt idx="118">
                  <c:v>922353590.333622</c:v>
                </c:pt>
                <c:pt idx="119">
                  <c:v>910472999.988977</c:v>
                </c:pt>
                <c:pt idx="120">
                  <c:v>899130672.793402</c:v>
                </c:pt>
                <c:pt idx="121">
                  <c:v>887852387.045784</c:v>
                </c:pt>
                <c:pt idx="122">
                  <c:v>876431681.07329</c:v>
                </c:pt>
                <c:pt idx="123">
                  <c:v>865279125.972701</c:v>
                </c:pt>
                <c:pt idx="124">
                  <c:v>854143053.919012</c:v>
                </c:pt>
                <c:pt idx="125">
                  <c:v>843031235.022318</c:v>
                </c:pt>
                <c:pt idx="126">
                  <c:v>831982530.443026</c:v>
                </c:pt>
                <c:pt idx="127">
                  <c:v>821029724.166917</c:v>
                </c:pt>
                <c:pt idx="128">
                  <c:v>810152143.309294</c:v>
                </c:pt>
                <c:pt idx="129">
                  <c:v>799364115.109265</c:v>
                </c:pt>
                <c:pt idx="130">
                  <c:v>788651738.288941</c:v>
                </c:pt>
                <c:pt idx="131">
                  <c:v>778044082.526322</c:v>
                </c:pt>
                <c:pt idx="132">
                  <c:v>767514786.018808</c:v>
                </c:pt>
                <c:pt idx="133">
                  <c:v>757011230.879686</c:v>
                </c:pt>
                <c:pt idx="134">
                  <c:v>746182021.790815</c:v>
                </c:pt>
                <c:pt idx="135">
                  <c:v>735923019.524919</c:v>
                </c:pt>
                <c:pt idx="136">
                  <c:v>725365958.346956</c:v>
                </c:pt>
                <c:pt idx="137">
                  <c:v>714990767.196698</c:v>
                </c:pt>
                <c:pt idx="138">
                  <c:v>704963260.890908</c:v>
                </c:pt>
                <c:pt idx="139">
                  <c:v>694998034.878316</c:v>
                </c:pt>
                <c:pt idx="140">
                  <c:v>685153642.43322</c:v>
                </c:pt>
                <c:pt idx="141">
                  <c:v>675354569.909198</c:v>
                </c:pt>
                <c:pt idx="142">
                  <c:v>665787034.498377</c:v>
                </c:pt>
                <c:pt idx="143">
                  <c:v>656361748.062994</c:v>
                </c:pt>
                <c:pt idx="144">
                  <c:v>646951925.918243</c:v>
                </c:pt>
                <c:pt idx="145">
                  <c:v>637741050.351254</c:v>
                </c:pt>
                <c:pt idx="146">
                  <c:v>628574327.555019</c:v>
                </c:pt>
                <c:pt idx="147">
                  <c:v>619461547.180443</c:v>
                </c:pt>
                <c:pt idx="148">
                  <c:v>610375613.344985</c:v>
                </c:pt>
                <c:pt idx="149">
                  <c:v>601345511.097284</c:v>
                </c:pt>
                <c:pt idx="150">
                  <c:v>592302454.730807</c:v>
                </c:pt>
                <c:pt idx="151">
                  <c:v>583199833.222278</c:v>
                </c:pt>
                <c:pt idx="152">
                  <c:v>574465054.080976</c:v>
                </c:pt>
                <c:pt idx="153">
                  <c:v>565868321.899507</c:v>
                </c:pt>
                <c:pt idx="154">
                  <c:v>557386528.774814</c:v>
                </c:pt>
                <c:pt idx="155">
                  <c:v>549009380.5275</c:v>
                </c:pt>
                <c:pt idx="156">
                  <c:v>540778099.966939</c:v>
                </c:pt>
                <c:pt idx="157">
                  <c:v>532630879.875945</c:v>
                </c:pt>
                <c:pt idx="158">
                  <c:v>524550639.019008</c:v>
                </c:pt>
                <c:pt idx="159">
                  <c:v>516580156.649069</c:v>
                </c:pt>
                <c:pt idx="160">
                  <c:v>508682168.265905</c:v>
                </c:pt>
                <c:pt idx="161">
                  <c:v>500844979.427245</c:v>
                </c:pt>
                <c:pt idx="162">
                  <c:v>493079802.669267</c:v>
                </c:pt>
                <c:pt idx="163">
                  <c:v>485352406.023945</c:v>
                </c:pt>
                <c:pt idx="164">
                  <c:v>477664625.74671</c:v>
                </c:pt>
                <c:pt idx="165">
                  <c:v>470028865.893763</c:v>
                </c:pt>
                <c:pt idx="166">
                  <c:v>462431246.788987</c:v>
                </c:pt>
                <c:pt idx="167">
                  <c:v>454884912.618695</c:v>
                </c:pt>
                <c:pt idx="168">
                  <c:v>447387886.541801</c:v>
                </c:pt>
                <c:pt idx="169">
                  <c:v>439952768.046167</c:v>
                </c:pt>
                <c:pt idx="170">
                  <c:v>432554685.346549</c:v>
                </c:pt>
                <c:pt idx="171">
                  <c:v>425091466.018677</c:v>
                </c:pt>
                <c:pt idx="172">
                  <c:v>417812499.607682</c:v>
                </c:pt>
                <c:pt idx="173">
                  <c:v>410599822.768312</c:v>
                </c:pt>
                <c:pt idx="174">
                  <c:v>403464461.319821</c:v>
                </c:pt>
                <c:pt idx="175">
                  <c:v>396408081.246409</c:v>
                </c:pt>
                <c:pt idx="176">
                  <c:v>389422516.174449</c:v>
                </c:pt>
                <c:pt idx="177">
                  <c:v>382504032.798942</c:v>
                </c:pt>
                <c:pt idx="178">
                  <c:v>375660648.368925</c:v>
                </c:pt>
                <c:pt idx="179">
                  <c:v>368883382.711801</c:v>
                </c:pt>
                <c:pt idx="180">
                  <c:v>362174169.211222</c:v>
                </c:pt>
                <c:pt idx="181">
                  <c:v>355490869.84303</c:v>
                </c:pt>
                <c:pt idx="182">
                  <c:v>348815434.347091</c:v>
                </c:pt>
                <c:pt idx="183">
                  <c:v>342152314.698079</c:v>
                </c:pt>
                <c:pt idx="184">
                  <c:v>335494910.360181</c:v>
                </c:pt>
                <c:pt idx="185">
                  <c:v>328840451.669333</c:v>
                </c:pt>
                <c:pt idx="186">
                  <c:v>322208826.384937</c:v>
                </c:pt>
                <c:pt idx="187">
                  <c:v>315614788.948763</c:v>
                </c:pt>
                <c:pt idx="188">
                  <c:v>308787062.306268</c:v>
                </c:pt>
                <c:pt idx="189">
                  <c:v>302306445.666326</c:v>
                </c:pt>
                <c:pt idx="190">
                  <c:v>295893938.189076</c:v>
                </c:pt>
                <c:pt idx="191">
                  <c:v>289541212.60092</c:v>
                </c:pt>
                <c:pt idx="192">
                  <c:v>283249727.779428</c:v>
                </c:pt>
                <c:pt idx="193">
                  <c:v>277039446.404629</c:v>
                </c:pt>
                <c:pt idx="194">
                  <c:v>270900771.39303</c:v>
                </c:pt>
                <c:pt idx="195">
                  <c:v>264776324.893331</c:v>
                </c:pt>
                <c:pt idx="196">
                  <c:v>258765409.778912</c:v>
                </c:pt>
                <c:pt idx="197">
                  <c:v>251803570.94778</c:v>
                </c:pt>
                <c:pt idx="198">
                  <c:v>245912722.88254</c:v>
                </c:pt>
                <c:pt idx="199">
                  <c:v>240097765.476687</c:v>
                </c:pt>
                <c:pt idx="200">
                  <c:v>234387230.25797</c:v>
                </c:pt>
                <c:pt idx="201">
                  <c:v>228872851.080087</c:v>
                </c:pt>
                <c:pt idx="202">
                  <c:v>223512114.490379</c:v>
                </c:pt>
                <c:pt idx="203">
                  <c:v>218142142.17627</c:v>
                </c:pt>
                <c:pt idx="204">
                  <c:v>213109836.26608</c:v>
                </c:pt>
                <c:pt idx="205">
                  <c:v>208160986.093075</c:v>
                </c:pt>
                <c:pt idx="206">
                  <c:v>203244408.490174</c:v>
                </c:pt>
                <c:pt idx="207">
                  <c:v>198359770.738702</c:v>
                </c:pt>
                <c:pt idx="208">
                  <c:v>193503663.877556</c:v>
                </c:pt>
                <c:pt idx="209">
                  <c:v>188675065.38183</c:v>
                </c:pt>
                <c:pt idx="210">
                  <c:v>183902070.399231</c:v>
                </c:pt>
                <c:pt idx="211">
                  <c:v>179208504.706314</c:v>
                </c:pt>
                <c:pt idx="212">
                  <c:v>174623289.565508</c:v>
                </c:pt>
                <c:pt idx="213">
                  <c:v>170173198.124405</c:v>
                </c:pt>
                <c:pt idx="214">
                  <c:v>165865469.745543</c:v>
                </c:pt>
                <c:pt idx="215">
                  <c:v>161675388.822187</c:v>
                </c:pt>
                <c:pt idx="216">
                  <c:v>157600372.06004</c:v>
                </c:pt>
                <c:pt idx="217">
                  <c:v>153632806.273909</c:v>
                </c:pt>
                <c:pt idx="218">
                  <c:v>149772130.461129</c:v>
                </c:pt>
                <c:pt idx="219">
                  <c:v>146053362.153324</c:v>
                </c:pt>
                <c:pt idx="220">
                  <c:v>142424616.269876</c:v>
                </c:pt>
                <c:pt idx="221">
                  <c:v>138883780.140108</c:v>
                </c:pt>
                <c:pt idx="222">
                  <c:v>135398827.834407</c:v>
                </c:pt>
                <c:pt idx="223">
                  <c:v>131943300.266565</c:v>
                </c:pt>
                <c:pt idx="224">
                  <c:v>128507730.4708</c:v>
                </c:pt>
                <c:pt idx="225">
                  <c:v>125111770.55683</c:v>
                </c:pt>
                <c:pt idx="226">
                  <c:v>121748328.193452</c:v>
                </c:pt>
                <c:pt idx="227">
                  <c:v>118424021.142628</c:v>
                </c:pt>
                <c:pt idx="228">
                  <c:v>115143922.403162</c:v>
                </c:pt>
                <c:pt idx="229">
                  <c:v>111914283.814492</c:v>
                </c:pt>
                <c:pt idx="230">
                  <c:v>108725478.147753</c:v>
                </c:pt>
                <c:pt idx="231">
                  <c:v>105621884.143845</c:v>
                </c:pt>
                <c:pt idx="232">
                  <c:v>102591459.919581</c:v>
                </c:pt>
                <c:pt idx="233">
                  <c:v>99658333.33574</c:v>
                </c:pt>
                <c:pt idx="234">
                  <c:v>96830153.798784</c:v>
                </c:pt>
                <c:pt idx="235">
                  <c:v>94080970.305373</c:v>
                </c:pt>
                <c:pt idx="236">
                  <c:v>91411266.891242</c:v>
                </c:pt>
                <c:pt idx="237">
                  <c:v>88773188.930328</c:v>
                </c:pt>
                <c:pt idx="238">
                  <c:v>85643727.783031</c:v>
                </c:pt>
                <c:pt idx="239">
                  <c:v>83025737.002922</c:v>
                </c:pt>
                <c:pt idx="240">
                  <c:v>80410676.639897</c:v>
                </c:pt>
                <c:pt idx="241">
                  <c:v>77800432.295556</c:v>
                </c:pt>
                <c:pt idx="242">
                  <c:v>75190383.471249</c:v>
                </c:pt>
                <c:pt idx="243">
                  <c:v>72593765.82488</c:v>
                </c:pt>
                <c:pt idx="244">
                  <c:v>70002684.463103</c:v>
                </c:pt>
                <c:pt idx="245">
                  <c:v>67416034.573424</c:v>
                </c:pt>
                <c:pt idx="246">
                  <c:v>64839247.798211</c:v>
                </c:pt>
                <c:pt idx="247">
                  <c:v>62268472.296386</c:v>
                </c:pt>
                <c:pt idx="248">
                  <c:v>59708312.831739</c:v>
                </c:pt>
                <c:pt idx="249">
                  <c:v>57168991.880717</c:v>
                </c:pt>
                <c:pt idx="250">
                  <c:v>54647305.655408</c:v>
                </c:pt>
                <c:pt idx="251">
                  <c:v>52140353.602077</c:v>
                </c:pt>
                <c:pt idx="252">
                  <c:v>49655373.531365</c:v>
                </c:pt>
                <c:pt idx="253">
                  <c:v>47189596.00949</c:v>
                </c:pt>
                <c:pt idx="254">
                  <c:v>44753457.000176</c:v>
                </c:pt>
                <c:pt idx="255">
                  <c:v>42387569.667866</c:v>
                </c:pt>
                <c:pt idx="256">
                  <c:v>40040594.506093</c:v>
                </c:pt>
                <c:pt idx="257">
                  <c:v>37719115.653861</c:v>
                </c:pt>
                <c:pt idx="258">
                  <c:v>35445899.774209</c:v>
                </c:pt>
                <c:pt idx="259">
                  <c:v>33210529.636669</c:v>
                </c:pt>
                <c:pt idx="260">
                  <c:v>31052902.958283</c:v>
                </c:pt>
                <c:pt idx="261">
                  <c:v>29013115.293986</c:v>
                </c:pt>
                <c:pt idx="262">
                  <c:v>27092270.172713</c:v>
                </c:pt>
                <c:pt idx="263">
                  <c:v>25286051.711632</c:v>
                </c:pt>
                <c:pt idx="264">
                  <c:v>23625272.567568</c:v>
                </c:pt>
                <c:pt idx="265">
                  <c:v>22068554.469894</c:v>
                </c:pt>
                <c:pt idx="266">
                  <c:v>20560369.779851</c:v>
                </c:pt>
                <c:pt idx="267">
                  <c:v>19071194.154372</c:v>
                </c:pt>
                <c:pt idx="268">
                  <c:v>17593492.81118</c:v>
                </c:pt>
                <c:pt idx="269">
                  <c:v>16126562.823298</c:v>
                </c:pt>
                <c:pt idx="270">
                  <c:v>14683069.054064</c:v>
                </c:pt>
                <c:pt idx="271">
                  <c:v>13270863.651615</c:v>
                </c:pt>
                <c:pt idx="272">
                  <c:v>11914200.049874</c:v>
                </c:pt>
                <c:pt idx="273">
                  <c:v>10727782.524932</c:v>
                </c:pt>
                <c:pt idx="274">
                  <c:v>9654976.907423</c:v>
                </c:pt>
                <c:pt idx="275">
                  <c:v>8690907.637821</c:v>
                </c:pt>
                <c:pt idx="276">
                  <c:v>7794125.478219</c:v>
                </c:pt>
                <c:pt idx="277">
                  <c:v>6968543.208618</c:v>
                </c:pt>
                <c:pt idx="278">
                  <c:v>6206864.169017</c:v>
                </c:pt>
                <c:pt idx="279">
                  <c:v>5568707.629417</c:v>
                </c:pt>
                <c:pt idx="280">
                  <c:v>5021925.199819</c:v>
                </c:pt>
                <c:pt idx="281">
                  <c:v>4555310.409909</c:v>
                </c:pt>
                <c:pt idx="282">
                  <c:v>4143742.47</c:v>
                </c:pt>
                <c:pt idx="283">
                  <c:v>3754575.44</c:v>
                </c:pt>
                <c:pt idx="284">
                  <c:v>3384367.97</c:v>
                </c:pt>
                <c:pt idx="285">
                  <c:v>3054905.68</c:v>
                </c:pt>
                <c:pt idx="286">
                  <c:v>2740485.15</c:v>
                </c:pt>
                <c:pt idx="287">
                  <c:v>2446648.29</c:v>
                </c:pt>
                <c:pt idx="288">
                  <c:v>2174161.23</c:v>
                </c:pt>
                <c:pt idx="289">
                  <c:v>1931269.61</c:v>
                </c:pt>
                <c:pt idx="290">
                  <c:v>1709021.95</c:v>
                </c:pt>
                <c:pt idx="291">
                  <c:v>1512529.64</c:v>
                </c:pt>
                <c:pt idx="292">
                  <c:v>1334013.5</c:v>
                </c:pt>
                <c:pt idx="293">
                  <c:v>1186331.2</c:v>
                </c:pt>
                <c:pt idx="294">
                  <c:v>1076849.24</c:v>
                </c:pt>
                <c:pt idx="295">
                  <c:v>996881.75</c:v>
                </c:pt>
                <c:pt idx="296">
                  <c:v>948725.96</c:v>
                </c:pt>
                <c:pt idx="297">
                  <c:v>915415.85</c:v>
                </c:pt>
                <c:pt idx="298">
                  <c:v>882034.01</c:v>
                </c:pt>
                <c:pt idx="299">
                  <c:v>848580.36</c:v>
                </c:pt>
                <c:pt idx="300">
                  <c:v>815054.66</c:v>
                </c:pt>
                <c:pt idx="301">
                  <c:v>781456.78</c:v>
                </c:pt>
                <c:pt idx="302">
                  <c:v>747786.56</c:v>
                </c:pt>
                <c:pt idx="303">
                  <c:v>714043.83</c:v>
                </c:pt>
                <c:pt idx="304">
                  <c:v>680228.41</c:v>
                </c:pt>
                <c:pt idx="305">
                  <c:v>646340.24</c:v>
                </c:pt>
                <c:pt idx="306">
                  <c:v>613507.7</c:v>
                </c:pt>
                <c:pt idx="307">
                  <c:v>580604.19</c:v>
                </c:pt>
                <c:pt idx="308">
                  <c:v>549496.97</c:v>
                </c:pt>
                <c:pt idx="309">
                  <c:v>518323.02</c:v>
                </c:pt>
                <c:pt idx="310">
                  <c:v>487081.91</c:v>
                </c:pt>
                <c:pt idx="311">
                  <c:v>456844.46</c:v>
                </c:pt>
                <c:pt idx="312">
                  <c:v>426542.73</c:v>
                </c:pt>
                <c:pt idx="313">
                  <c:v>396916.53</c:v>
                </c:pt>
                <c:pt idx="314">
                  <c:v>369278.79</c:v>
                </c:pt>
                <c:pt idx="315">
                  <c:v>341580.14</c:v>
                </c:pt>
                <c:pt idx="316">
                  <c:v>313904.59</c:v>
                </c:pt>
                <c:pt idx="317">
                  <c:v>286168.04</c:v>
                </c:pt>
                <c:pt idx="318">
                  <c:v>261118.03</c:v>
                </c:pt>
                <c:pt idx="319">
                  <c:v>237949.8</c:v>
                </c:pt>
                <c:pt idx="320">
                  <c:v>218202.41</c:v>
                </c:pt>
                <c:pt idx="321">
                  <c:v>200430.97</c:v>
                </c:pt>
                <c:pt idx="322">
                  <c:v>185973.05</c:v>
                </c:pt>
                <c:pt idx="323">
                  <c:v>172892.18</c:v>
                </c:pt>
                <c:pt idx="324">
                  <c:v>161499.25</c:v>
                </c:pt>
                <c:pt idx="325">
                  <c:v>150583.68</c:v>
                </c:pt>
                <c:pt idx="326">
                  <c:v>140337.42</c:v>
                </c:pt>
                <c:pt idx="327">
                  <c:v>130067.98</c:v>
                </c:pt>
                <c:pt idx="328">
                  <c:v>120577.48</c:v>
                </c:pt>
                <c:pt idx="329">
                  <c:v>111528.32</c:v>
                </c:pt>
                <c:pt idx="330">
                  <c:v>102910.25</c:v>
                </c:pt>
                <c:pt idx="331">
                  <c:v>94273.09</c:v>
                </c:pt>
                <c:pt idx="332">
                  <c:v>86566.92</c:v>
                </c:pt>
                <c:pt idx="333">
                  <c:v>78843.74</c:v>
                </c:pt>
                <c:pt idx="334">
                  <c:v>71103.42</c:v>
                </c:pt>
                <c:pt idx="335">
                  <c:v>63345.95</c:v>
                </c:pt>
                <c:pt idx="336">
                  <c:v>55571.25</c:v>
                </c:pt>
                <c:pt idx="337">
                  <c:v>48727.7</c:v>
                </c:pt>
                <c:pt idx="338">
                  <c:v>43745.15</c:v>
                </c:pt>
                <c:pt idx="339">
                  <c:v>39317.95</c:v>
                </c:pt>
                <c:pt idx="340">
                  <c:v>34880.05</c:v>
                </c:pt>
                <c:pt idx="341">
                  <c:v>30431.43</c:v>
                </c:pt>
                <c:pt idx="342">
                  <c:v>26721.23</c:v>
                </c:pt>
                <c:pt idx="343">
                  <c:v>24030.97</c:v>
                </c:pt>
                <c:pt idx="344">
                  <c:v>22425.25</c:v>
                </c:pt>
                <c:pt idx="345">
                  <c:v>20815.32</c:v>
                </c:pt>
                <c:pt idx="346">
                  <c:v>19201.2</c:v>
                </c:pt>
                <c:pt idx="347">
                  <c:v>17581.47</c:v>
                </c:pt>
                <c:pt idx="348">
                  <c:v>16888.12</c:v>
                </c:pt>
                <c:pt idx="349">
                  <c:v>16191.9</c:v>
                </c:pt>
                <c:pt idx="350">
                  <c:v>15491.81</c:v>
                </c:pt>
                <c:pt idx="351">
                  <c:v>15066.65</c:v>
                </c:pt>
                <c:pt idx="352">
                  <c:v>14639.81</c:v>
                </c:pt>
                <c:pt idx="353">
                  <c:v>14211.29</c:v>
                </c:pt>
                <c:pt idx="354">
                  <c:v>13781.08</c:v>
                </c:pt>
                <c:pt idx="355">
                  <c:v>13349.19</c:v>
                </c:pt>
                <c:pt idx="356">
                  <c:v>12915.58</c:v>
                </c:pt>
                <c:pt idx="357">
                  <c:v>12480.27</c:v>
                </c:pt>
                <c:pt idx="358">
                  <c:v>12043.25</c:v>
                </c:pt>
                <c:pt idx="359">
                  <c:v>11604.5</c:v>
                </c:pt>
                <c:pt idx="360">
                  <c:v>11164.02</c:v>
                </c:pt>
                <c:pt idx="361">
                  <c:v>10721.81</c:v>
                </c:pt>
                <c:pt idx="362">
                  <c:v>10277.86</c:v>
                </c:pt>
                <c:pt idx="363">
                  <c:v>9832.15</c:v>
                </c:pt>
                <c:pt idx="364">
                  <c:v>9384.69</c:v>
                </c:pt>
                <c:pt idx="365">
                  <c:v>8935.47</c:v>
                </c:pt>
                <c:pt idx="366">
                  <c:v>8484.49</c:v>
                </c:pt>
                <c:pt idx="367">
                  <c:v>8031.72</c:v>
                </c:pt>
                <c:pt idx="368">
                  <c:v>7577.17</c:v>
                </c:pt>
                <c:pt idx="369">
                  <c:v>7120.82</c:v>
                </c:pt>
                <c:pt idx="370">
                  <c:v>6662.69</c:v>
                </c:pt>
                <c:pt idx="371">
                  <c:v>6202.75</c:v>
                </c:pt>
                <c:pt idx="372">
                  <c:v>5740.99</c:v>
                </c:pt>
                <c:pt idx="373">
                  <c:v>5277.42</c:v>
                </c:pt>
                <c:pt idx="374">
                  <c:v>4812.01</c:v>
                </c:pt>
                <c:pt idx="375">
                  <c:v>4344.78</c:v>
                </c:pt>
                <c:pt idx="376">
                  <c:v>3875.7</c:v>
                </c:pt>
                <c:pt idx="377">
                  <c:v>3404.78</c:v>
                </c:pt>
                <c:pt idx="378">
                  <c:v>2932.01</c:v>
                </c:pt>
                <c:pt idx="379">
                  <c:v>2457.37</c:v>
                </c:pt>
                <c:pt idx="380">
                  <c:v>2051.8</c:v>
                </c:pt>
                <c:pt idx="381">
                  <c:v>1644.64</c:v>
                </c:pt>
                <c:pt idx="382">
                  <c:v>1235.89</c:v>
                </c:pt>
                <c:pt idx="383">
                  <c:v>825.54</c:v>
                </c:pt>
                <c:pt idx="384">
                  <c:v>413.58</c:v>
                </c:pt>
                <c:pt idx="385">
                  <c:v>0</c:v>
                </c:pt>
              </c:numCache>
            </c:numRef>
          </c:val>
        </c:ser>
        <c:ser>
          <c:idx val="1"/>
          <c:order val="1"/>
          <c:tx>
            <c:strRef>
              <c:f>_Hidden35!$C$1:$C$1</c:f>
              <c:strCache>
                <c:ptCount val="1"/>
                <c:pt idx="0">
                  <c:v>Outstanding Residential Mortgage Loans (2% CPR)</c:v>
                </c:pt>
              </c:strCache>
            </c:strRef>
          </c:tx>
          <c:spPr>
            <a:solidFill>
              <a:srgbClr val="804000"/>
            </a:solidFill>
            <a:ln w="3175">
              <a:noFill/>
            </a:ln>
          </c:spPr>
          <c:extLst>
            <c:ext xmlns:c14="http://schemas.microsoft.com/office/drawing/2007/8/2/chart" uri="{6F2FDCE9-48DA-4B69-8628-5D25D57E5C99}">
              <c14:invertSolidFillFmt>
                <c14:spPr>
                  <a:solidFill>
                    <a:srgbClr val="00915A"/>
                  </a:solidFill>
                </c14:spPr>
              </c14:invertSolidFillFmt>
            </c:ext>
          </c:extLst>
          <c:cat>
            <c:strRef>
              <c:f>_Hidden35!$A$2:$A$387</c:f>
              <c:strCache>
                <c:ptCount val="386"/>
                <c:pt idx="0">
                  <c:v>1/10/2018</c:v>
                </c:pt>
                <c:pt idx="1">
                  <c:v>1/11/2018</c:v>
                </c:pt>
                <c:pt idx="2">
                  <c:v>1/12/2018</c:v>
                </c:pt>
                <c:pt idx="3">
                  <c:v>1/01/2019</c:v>
                </c:pt>
                <c:pt idx="4">
                  <c:v>1/02/2019</c:v>
                </c:pt>
                <c:pt idx="5">
                  <c:v>1/03/2019</c:v>
                </c:pt>
                <c:pt idx="6">
                  <c:v>1/04/2019</c:v>
                </c:pt>
                <c:pt idx="7">
                  <c:v>1/05/2019</c:v>
                </c:pt>
                <c:pt idx="8">
                  <c:v>1/06/2019</c:v>
                </c:pt>
                <c:pt idx="9">
                  <c:v>1/07/2019</c:v>
                </c:pt>
                <c:pt idx="10">
                  <c:v>1/08/2019</c:v>
                </c:pt>
                <c:pt idx="11">
                  <c:v>1/09/2019</c:v>
                </c:pt>
                <c:pt idx="12">
                  <c:v>1/10/2019</c:v>
                </c:pt>
                <c:pt idx="13">
                  <c:v>1/11/2019</c:v>
                </c:pt>
                <c:pt idx="14">
                  <c:v>1/12/2019</c:v>
                </c:pt>
                <c:pt idx="15">
                  <c:v>1/01/2020</c:v>
                </c:pt>
                <c:pt idx="16">
                  <c:v>1/02/2020</c:v>
                </c:pt>
                <c:pt idx="17">
                  <c:v>1/03/2020</c:v>
                </c:pt>
                <c:pt idx="18">
                  <c:v>1/04/2020</c:v>
                </c:pt>
                <c:pt idx="19">
                  <c:v>1/05/2020</c:v>
                </c:pt>
                <c:pt idx="20">
                  <c:v>1/06/2020</c:v>
                </c:pt>
                <c:pt idx="21">
                  <c:v>1/07/2020</c:v>
                </c:pt>
                <c:pt idx="22">
                  <c:v>1/08/2020</c:v>
                </c:pt>
                <c:pt idx="23">
                  <c:v>1/09/2020</c:v>
                </c:pt>
                <c:pt idx="24">
                  <c:v>1/10/2020</c:v>
                </c:pt>
                <c:pt idx="25">
                  <c:v>1/11/2020</c:v>
                </c:pt>
                <c:pt idx="26">
                  <c:v>1/12/2020</c:v>
                </c:pt>
                <c:pt idx="27">
                  <c:v>1/01/2021</c:v>
                </c:pt>
                <c:pt idx="28">
                  <c:v>1/02/2021</c:v>
                </c:pt>
                <c:pt idx="29">
                  <c:v>1/03/2021</c:v>
                </c:pt>
                <c:pt idx="30">
                  <c:v>1/04/2021</c:v>
                </c:pt>
                <c:pt idx="31">
                  <c:v>1/05/2021</c:v>
                </c:pt>
                <c:pt idx="32">
                  <c:v>1/06/2021</c:v>
                </c:pt>
                <c:pt idx="33">
                  <c:v>1/07/2021</c:v>
                </c:pt>
                <c:pt idx="34">
                  <c:v>1/08/2021</c:v>
                </c:pt>
                <c:pt idx="35">
                  <c:v>1/09/2021</c:v>
                </c:pt>
                <c:pt idx="36">
                  <c:v>1/10/2021</c:v>
                </c:pt>
                <c:pt idx="37">
                  <c:v>1/11/2021</c:v>
                </c:pt>
                <c:pt idx="38">
                  <c:v>1/12/2021</c:v>
                </c:pt>
                <c:pt idx="39">
                  <c:v>1/01/2022</c:v>
                </c:pt>
                <c:pt idx="40">
                  <c:v>1/02/2022</c:v>
                </c:pt>
                <c:pt idx="41">
                  <c:v>1/03/2022</c:v>
                </c:pt>
                <c:pt idx="42">
                  <c:v>1/04/2022</c:v>
                </c:pt>
                <c:pt idx="43">
                  <c:v>1/05/2022</c:v>
                </c:pt>
                <c:pt idx="44">
                  <c:v>1/06/2022</c:v>
                </c:pt>
                <c:pt idx="45">
                  <c:v>1/07/2022</c:v>
                </c:pt>
                <c:pt idx="46">
                  <c:v>1/08/2022</c:v>
                </c:pt>
                <c:pt idx="47">
                  <c:v>1/09/2022</c:v>
                </c:pt>
                <c:pt idx="48">
                  <c:v>1/10/2022</c:v>
                </c:pt>
                <c:pt idx="49">
                  <c:v>1/11/2022</c:v>
                </c:pt>
                <c:pt idx="50">
                  <c:v>1/12/2022</c:v>
                </c:pt>
                <c:pt idx="51">
                  <c:v>1/01/2023</c:v>
                </c:pt>
                <c:pt idx="52">
                  <c:v>1/02/2023</c:v>
                </c:pt>
                <c:pt idx="53">
                  <c:v>1/03/2023</c:v>
                </c:pt>
                <c:pt idx="54">
                  <c:v>1/04/2023</c:v>
                </c:pt>
                <c:pt idx="55">
                  <c:v>1/05/2023</c:v>
                </c:pt>
                <c:pt idx="56">
                  <c:v>1/06/2023</c:v>
                </c:pt>
                <c:pt idx="57">
                  <c:v>1/07/2023</c:v>
                </c:pt>
                <c:pt idx="58">
                  <c:v>1/08/2023</c:v>
                </c:pt>
                <c:pt idx="59">
                  <c:v>1/09/2023</c:v>
                </c:pt>
                <c:pt idx="60">
                  <c:v>1/10/2023</c:v>
                </c:pt>
                <c:pt idx="61">
                  <c:v>1/11/2023</c:v>
                </c:pt>
                <c:pt idx="62">
                  <c:v>1/12/2023</c:v>
                </c:pt>
                <c:pt idx="63">
                  <c:v>1/01/2024</c:v>
                </c:pt>
                <c:pt idx="64">
                  <c:v>1/02/2024</c:v>
                </c:pt>
                <c:pt idx="65">
                  <c:v>1/03/2024</c:v>
                </c:pt>
                <c:pt idx="66">
                  <c:v>1/04/2024</c:v>
                </c:pt>
                <c:pt idx="67">
                  <c:v>1/05/2024</c:v>
                </c:pt>
                <c:pt idx="68">
                  <c:v>1/06/2024</c:v>
                </c:pt>
                <c:pt idx="69">
                  <c:v>1/07/2024</c:v>
                </c:pt>
                <c:pt idx="70">
                  <c:v>1/08/2024</c:v>
                </c:pt>
                <c:pt idx="71">
                  <c:v>1/09/2024</c:v>
                </c:pt>
                <c:pt idx="72">
                  <c:v>1/10/2024</c:v>
                </c:pt>
                <c:pt idx="73">
                  <c:v>1/11/2024</c:v>
                </c:pt>
                <c:pt idx="74">
                  <c:v>1/12/2024</c:v>
                </c:pt>
                <c:pt idx="75">
                  <c:v>1/01/2025</c:v>
                </c:pt>
                <c:pt idx="76">
                  <c:v>1/02/2025</c:v>
                </c:pt>
                <c:pt idx="77">
                  <c:v>1/03/2025</c:v>
                </c:pt>
                <c:pt idx="78">
                  <c:v>1/04/2025</c:v>
                </c:pt>
                <c:pt idx="79">
                  <c:v>1/05/2025</c:v>
                </c:pt>
                <c:pt idx="80">
                  <c:v>1/06/2025</c:v>
                </c:pt>
                <c:pt idx="81">
                  <c:v>1/07/2025</c:v>
                </c:pt>
                <c:pt idx="82">
                  <c:v>1/08/2025</c:v>
                </c:pt>
                <c:pt idx="83">
                  <c:v>1/09/2025</c:v>
                </c:pt>
                <c:pt idx="84">
                  <c:v>1/10/2025</c:v>
                </c:pt>
                <c:pt idx="85">
                  <c:v>1/11/2025</c:v>
                </c:pt>
                <c:pt idx="86">
                  <c:v>1/12/2025</c:v>
                </c:pt>
                <c:pt idx="87">
                  <c:v>1/01/2026</c:v>
                </c:pt>
                <c:pt idx="88">
                  <c:v>1/02/2026</c:v>
                </c:pt>
                <c:pt idx="89">
                  <c:v>1/03/2026</c:v>
                </c:pt>
                <c:pt idx="90">
                  <c:v>1/04/2026</c:v>
                </c:pt>
                <c:pt idx="91">
                  <c:v>1/05/2026</c:v>
                </c:pt>
                <c:pt idx="92">
                  <c:v>1/06/2026</c:v>
                </c:pt>
                <c:pt idx="93">
                  <c:v>1/07/2026</c:v>
                </c:pt>
                <c:pt idx="94">
                  <c:v>1/08/2026</c:v>
                </c:pt>
                <c:pt idx="95">
                  <c:v>1/09/2026</c:v>
                </c:pt>
                <c:pt idx="96">
                  <c:v>1/10/2026</c:v>
                </c:pt>
                <c:pt idx="97">
                  <c:v>1/11/2026</c:v>
                </c:pt>
                <c:pt idx="98">
                  <c:v>1/12/2026</c:v>
                </c:pt>
                <c:pt idx="99">
                  <c:v>1/01/2027</c:v>
                </c:pt>
                <c:pt idx="100">
                  <c:v>1/02/2027</c:v>
                </c:pt>
                <c:pt idx="101">
                  <c:v>1/03/2027</c:v>
                </c:pt>
                <c:pt idx="102">
                  <c:v>1/04/2027</c:v>
                </c:pt>
                <c:pt idx="103">
                  <c:v>1/05/2027</c:v>
                </c:pt>
                <c:pt idx="104">
                  <c:v>1/06/2027</c:v>
                </c:pt>
                <c:pt idx="105">
                  <c:v>1/07/2027</c:v>
                </c:pt>
                <c:pt idx="106">
                  <c:v>1/08/2027</c:v>
                </c:pt>
                <c:pt idx="107">
                  <c:v>1/09/2027</c:v>
                </c:pt>
                <c:pt idx="108">
                  <c:v>1/10/2027</c:v>
                </c:pt>
                <c:pt idx="109">
                  <c:v>1/11/2027</c:v>
                </c:pt>
                <c:pt idx="110">
                  <c:v>1/12/2027</c:v>
                </c:pt>
                <c:pt idx="111">
                  <c:v>1/01/2028</c:v>
                </c:pt>
                <c:pt idx="112">
                  <c:v>1/02/2028</c:v>
                </c:pt>
                <c:pt idx="113">
                  <c:v>1/03/2028</c:v>
                </c:pt>
                <c:pt idx="114">
                  <c:v>1/04/2028</c:v>
                </c:pt>
                <c:pt idx="115">
                  <c:v>1/05/2028</c:v>
                </c:pt>
                <c:pt idx="116">
                  <c:v>1/06/2028</c:v>
                </c:pt>
                <c:pt idx="117">
                  <c:v>1/07/2028</c:v>
                </c:pt>
                <c:pt idx="118">
                  <c:v>1/08/2028</c:v>
                </c:pt>
                <c:pt idx="119">
                  <c:v>1/09/2028</c:v>
                </c:pt>
                <c:pt idx="120">
                  <c:v>1/10/2028</c:v>
                </c:pt>
                <c:pt idx="121">
                  <c:v>1/11/2028</c:v>
                </c:pt>
                <c:pt idx="122">
                  <c:v>1/12/2028</c:v>
                </c:pt>
                <c:pt idx="123">
                  <c:v>1/01/2029</c:v>
                </c:pt>
                <c:pt idx="124">
                  <c:v>1/02/2029</c:v>
                </c:pt>
                <c:pt idx="125">
                  <c:v>1/03/2029</c:v>
                </c:pt>
                <c:pt idx="126">
                  <c:v>1/04/2029</c:v>
                </c:pt>
                <c:pt idx="127">
                  <c:v>1/05/2029</c:v>
                </c:pt>
                <c:pt idx="128">
                  <c:v>1/06/2029</c:v>
                </c:pt>
                <c:pt idx="129">
                  <c:v>1/07/2029</c:v>
                </c:pt>
                <c:pt idx="130">
                  <c:v>1/08/2029</c:v>
                </c:pt>
                <c:pt idx="131">
                  <c:v>1/09/2029</c:v>
                </c:pt>
                <c:pt idx="132">
                  <c:v>1/10/2029</c:v>
                </c:pt>
                <c:pt idx="133">
                  <c:v>1/11/2029</c:v>
                </c:pt>
                <c:pt idx="134">
                  <c:v>1/12/2029</c:v>
                </c:pt>
                <c:pt idx="135">
                  <c:v>1/01/2030</c:v>
                </c:pt>
                <c:pt idx="136">
                  <c:v>1/02/2030</c:v>
                </c:pt>
                <c:pt idx="137">
                  <c:v>1/03/2030</c:v>
                </c:pt>
                <c:pt idx="138">
                  <c:v>1/04/2030</c:v>
                </c:pt>
                <c:pt idx="139">
                  <c:v>1/05/2030</c:v>
                </c:pt>
                <c:pt idx="140">
                  <c:v>1/06/2030</c:v>
                </c:pt>
                <c:pt idx="141">
                  <c:v>1/07/2030</c:v>
                </c:pt>
                <c:pt idx="142">
                  <c:v>1/08/2030</c:v>
                </c:pt>
                <c:pt idx="143">
                  <c:v>1/09/2030</c:v>
                </c:pt>
                <c:pt idx="144">
                  <c:v>1/10/2030</c:v>
                </c:pt>
                <c:pt idx="145">
                  <c:v>1/11/2030</c:v>
                </c:pt>
                <c:pt idx="146">
                  <c:v>1/12/2030</c:v>
                </c:pt>
                <c:pt idx="147">
                  <c:v>1/01/2031</c:v>
                </c:pt>
                <c:pt idx="148">
                  <c:v>1/02/2031</c:v>
                </c:pt>
                <c:pt idx="149">
                  <c:v>1/03/2031</c:v>
                </c:pt>
                <c:pt idx="150">
                  <c:v>1/04/2031</c:v>
                </c:pt>
                <c:pt idx="151">
                  <c:v>1/05/2031</c:v>
                </c:pt>
                <c:pt idx="152">
                  <c:v>1/06/2031</c:v>
                </c:pt>
                <c:pt idx="153">
                  <c:v>1/07/2031</c:v>
                </c:pt>
                <c:pt idx="154">
                  <c:v>1/08/2031</c:v>
                </c:pt>
                <c:pt idx="155">
                  <c:v>1/09/2031</c:v>
                </c:pt>
                <c:pt idx="156">
                  <c:v>1/10/2031</c:v>
                </c:pt>
                <c:pt idx="157">
                  <c:v>1/11/2031</c:v>
                </c:pt>
                <c:pt idx="158">
                  <c:v>1/12/2031</c:v>
                </c:pt>
                <c:pt idx="159">
                  <c:v>1/01/2032</c:v>
                </c:pt>
                <c:pt idx="160">
                  <c:v>1/02/2032</c:v>
                </c:pt>
                <c:pt idx="161">
                  <c:v>1/03/2032</c:v>
                </c:pt>
                <c:pt idx="162">
                  <c:v>1/04/2032</c:v>
                </c:pt>
                <c:pt idx="163">
                  <c:v>1/05/2032</c:v>
                </c:pt>
                <c:pt idx="164">
                  <c:v>1/06/2032</c:v>
                </c:pt>
                <c:pt idx="165">
                  <c:v>1/07/2032</c:v>
                </c:pt>
                <c:pt idx="166">
                  <c:v>1/08/2032</c:v>
                </c:pt>
                <c:pt idx="167">
                  <c:v>1/09/2032</c:v>
                </c:pt>
                <c:pt idx="168">
                  <c:v>1/10/2032</c:v>
                </c:pt>
                <c:pt idx="169">
                  <c:v>1/11/2032</c:v>
                </c:pt>
                <c:pt idx="170">
                  <c:v>1/12/2032</c:v>
                </c:pt>
                <c:pt idx="171">
                  <c:v>1/01/2033</c:v>
                </c:pt>
                <c:pt idx="172">
                  <c:v>1/02/2033</c:v>
                </c:pt>
                <c:pt idx="173">
                  <c:v>1/03/2033</c:v>
                </c:pt>
                <c:pt idx="174">
                  <c:v>1/04/2033</c:v>
                </c:pt>
                <c:pt idx="175">
                  <c:v>1/05/2033</c:v>
                </c:pt>
                <c:pt idx="176">
                  <c:v>1/06/2033</c:v>
                </c:pt>
                <c:pt idx="177">
                  <c:v>1/07/2033</c:v>
                </c:pt>
                <c:pt idx="178">
                  <c:v>1/08/2033</c:v>
                </c:pt>
                <c:pt idx="179">
                  <c:v>1/09/2033</c:v>
                </c:pt>
                <c:pt idx="180">
                  <c:v>1/10/2033</c:v>
                </c:pt>
                <c:pt idx="181">
                  <c:v>1/11/2033</c:v>
                </c:pt>
                <c:pt idx="182">
                  <c:v>1/12/2033</c:v>
                </c:pt>
                <c:pt idx="183">
                  <c:v>1/01/2034</c:v>
                </c:pt>
                <c:pt idx="184">
                  <c:v>1/02/2034</c:v>
                </c:pt>
                <c:pt idx="185">
                  <c:v>1/03/2034</c:v>
                </c:pt>
                <c:pt idx="186">
                  <c:v>1/04/2034</c:v>
                </c:pt>
                <c:pt idx="187">
                  <c:v>1/05/2034</c:v>
                </c:pt>
                <c:pt idx="188">
                  <c:v>1/06/2034</c:v>
                </c:pt>
                <c:pt idx="189">
                  <c:v>1/07/2034</c:v>
                </c:pt>
                <c:pt idx="190">
                  <c:v>1/08/2034</c:v>
                </c:pt>
                <c:pt idx="191">
                  <c:v>1/09/2034</c:v>
                </c:pt>
                <c:pt idx="192">
                  <c:v>1/10/2034</c:v>
                </c:pt>
                <c:pt idx="193">
                  <c:v>1/11/2034</c:v>
                </c:pt>
                <c:pt idx="194">
                  <c:v>1/12/2034</c:v>
                </c:pt>
                <c:pt idx="195">
                  <c:v>1/01/2035</c:v>
                </c:pt>
                <c:pt idx="196">
                  <c:v>1/02/2035</c:v>
                </c:pt>
                <c:pt idx="197">
                  <c:v>1/03/2035</c:v>
                </c:pt>
                <c:pt idx="198">
                  <c:v>1/04/2035</c:v>
                </c:pt>
                <c:pt idx="199">
                  <c:v>1/05/2035</c:v>
                </c:pt>
                <c:pt idx="200">
                  <c:v>1/06/2035</c:v>
                </c:pt>
                <c:pt idx="201">
                  <c:v>1/07/2035</c:v>
                </c:pt>
                <c:pt idx="202">
                  <c:v>1/08/2035</c:v>
                </c:pt>
                <c:pt idx="203">
                  <c:v>1/09/2035</c:v>
                </c:pt>
                <c:pt idx="204">
                  <c:v>1/10/2035</c:v>
                </c:pt>
                <c:pt idx="205">
                  <c:v>1/11/2035</c:v>
                </c:pt>
                <c:pt idx="206">
                  <c:v>1/12/2035</c:v>
                </c:pt>
                <c:pt idx="207">
                  <c:v>1/01/2036</c:v>
                </c:pt>
                <c:pt idx="208">
                  <c:v>1/02/2036</c:v>
                </c:pt>
                <c:pt idx="209">
                  <c:v>1/03/2036</c:v>
                </c:pt>
                <c:pt idx="210">
                  <c:v>1/04/2036</c:v>
                </c:pt>
                <c:pt idx="211">
                  <c:v>1/05/2036</c:v>
                </c:pt>
                <c:pt idx="212">
                  <c:v>1/06/2036</c:v>
                </c:pt>
                <c:pt idx="213">
                  <c:v>1/07/2036</c:v>
                </c:pt>
                <c:pt idx="214">
                  <c:v>1/08/2036</c:v>
                </c:pt>
                <c:pt idx="215">
                  <c:v>1/09/2036</c:v>
                </c:pt>
                <c:pt idx="216">
                  <c:v>1/10/2036</c:v>
                </c:pt>
                <c:pt idx="217">
                  <c:v>1/11/2036</c:v>
                </c:pt>
                <c:pt idx="218">
                  <c:v>1/12/2036</c:v>
                </c:pt>
                <c:pt idx="219">
                  <c:v>1/01/2037</c:v>
                </c:pt>
                <c:pt idx="220">
                  <c:v>1/02/2037</c:v>
                </c:pt>
                <c:pt idx="221">
                  <c:v>1/03/2037</c:v>
                </c:pt>
                <c:pt idx="222">
                  <c:v>1/04/2037</c:v>
                </c:pt>
                <c:pt idx="223">
                  <c:v>1/05/2037</c:v>
                </c:pt>
                <c:pt idx="224">
                  <c:v>1/06/2037</c:v>
                </c:pt>
                <c:pt idx="225">
                  <c:v>1/07/2037</c:v>
                </c:pt>
                <c:pt idx="226">
                  <c:v>1/08/2037</c:v>
                </c:pt>
                <c:pt idx="227">
                  <c:v>1/09/2037</c:v>
                </c:pt>
                <c:pt idx="228">
                  <c:v>1/10/2037</c:v>
                </c:pt>
                <c:pt idx="229">
                  <c:v>1/11/2037</c:v>
                </c:pt>
                <c:pt idx="230">
                  <c:v>1/12/2037</c:v>
                </c:pt>
                <c:pt idx="231">
                  <c:v>1/01/2038</c:v>
                </c:pt>
                <c:pt idx="232">
                  <c:v>1/02/2038</c:v>
                </c:pt>
                <c:pt idx="233">
                  <c:v>1/03/2038</c:v>
                </c:pt>
                <c:pt idx="234">
                  <c:v>1/04/2038</c:v>
                </c:pt>
                <c:pt idx="235">
                  <c:v>1/05/2038</c:v>
                </c:pt>
                <c:pt idx="236">
                  <c:v>1/06/2038</c:v>
                </c:pt>
                <c:pt idx="237">
                  <c:v>1/07/2038</c:v>
                </c:pt>
                <c:pt idx="238">
                  <c:v>1/08/2038</c:v>
                </c:pt>
                <c:pt idx="239">
                  <c:v>1/09/2038</c:v>
                </c:pt>
                <c:pt idx="240">
                  <c:v>1/10/2038</c:v>
                </c:pt>
                <c:pt idx="241">
                  <c:v>1/11/2038</c:v>
                </c:pt>
                <c:pt idx="242">
                  <c:v>1/12/2038</c:v>
                </c:pt>
                <c:pt idx="243">
                  <c:v>1/01/2039</c:v>
                </c:pt>
                <c:pt idx="244">
                  <c:v>1/02/2039</c:v>
                </c:pt>
                <c:pt idx="245">
                  <c:v>1/03/2039</c:v>
                </c:pt>
                <c:pt idx="246">
                  <c:v>1/04/2039</c:v>
                </c:pt>
                <c:pt idx="247">
                  <c:v>1/05/2039</c:v>
                </c:pt>
                <c:pt idx="248">
                  <c:v>1/06/2039</c:v>
                </c:pt>
                <c:pt idx="249">
                  <c:v>1/07/2039</c:v>
                </c:pt>
                <c:pt idx="250">
                  <c:v>1/08/2039</c:v>
                </c:pt>
                <c:pt idx="251">
                  <c:v>1/09/2039</c:v>
                </c:pt>
                <c:pt idx="252">
                  <c:v>1/10/2039</c:v>
                </c:pt>
                <c:pt idx="253">
                  <c:v>1/11/2039</c:v>
                </c:pt>
                <c:pt idx="254">
                  <c:v>1/12/2039</c:v>
                </c:pt>
                <c:pt idx="255">
                  <c:v>1/01/2040</c:v>
                </c:pt>
                <c:pt idx="256">
                  <c:v>1/02/2040</c:v>
                </c:pt>
                <c:pt idx="257">
                  <c:v>1/03/2040</c:v>
                </c:pt>
                <c:pt idx="258">
                  <c:v>1/04/2040</c:v>
                </c:pt>
                <c:pt idx="259">
                  <c:v>1/05/2040</c:v>
                </c:pt>
                <c:pt idx="260">
                  <c:v>1/06/2040</c:v>
                </c:pt>
                <c:pt idx="261">
                  <c:v>1/07/2040</c:v>
                </c:pt>
                <c:pt idx="262">
                  <c:v>1/08/2040</c:v>
                </c:pt>
                <c:pt idx="263">
                  <c:v>1/09/2040</c:v>
                </c:pt>
                <c:pt idx="264">
                  <c:v>1/10/2040</c:v>
                </c:pt>
                <c:pt idx="265">
                  <c:v>1/11/2040</c:v>
                </c:pt>
                <c:pt idx="266">
                  <c:v>1/12/2040</c:v>
                </c:pt>
                <c:pt idx="267">
                  <c:v>1/01/2041</c:v>
                </c:pt>
                <c:pt idx="268">
                  <c:v>1/02/2041</c:v>
                </c:pt>
                <c:pt idx="269">
                  <c:v>1/03/2041</c:v>
                </c:pt>
                <c:pt idx="270">
                  <c:v>1/04/2041</c:v>
                </c:pt>
                <c:pt idx="271">
                  <c:v>1/05/2041</c:v>
                </c:pt>
                <c:pt idx="272">
                  <c:v>1/06/2041</c:v>
                </c:pt>
                <c:pt idx="273">
                  <c:v>1/07/2041</c:v>
                </c:pt>
                <c:pt idx="274">
                  <c:v>1/08/2041</c:v>
                </c:pt>
                <c:pt idx="275">
                  <c:v>1/09/2041</c:v>
                </c:pt>
                <c:pt idx="276">
                  <c:v>1/10/2041</c:v>
                </c:pt>
                <c:pt idx="277">
                  <c:v>1/11/2041</c:v>
                </c:pt>
                <c:pt idx="278">
                  <c:v>1/12/2041</c:v>
                </c:pt>
                <c:pt idx="279">
                  <c:v>1/01/2042</c:v>
                </c:pt>
                <c:pt idx="280">
                  <c:v>1/02/2042</c:v>
                </c:pt>
                <c:pt idx="281">
                  <c:v>1/03/2042</c:v>
                </c:pt>
                <c:pt idx="282">
                  <c:v>1/04/2042</c:v>
                </c:pt>
                <c:pt idx="283">
                  <c:v>1/05/2042</c:v>
                </c:pt>
                <c:pt idx="284">
                  <c:v>1/06/2042</c:v>
                </c:pt>
                <c:pt idx="285">
                  <c:v>1/07/2042</c:v>
                </c:pt>
                <c:pt idx="286">
                  <c:v>1/08/2042</c:v>
                </c:pt>
                <c:pt idx="287">
                  <c:v>1/09/2042</c:v>
                </c:pt>
                <c:pt idx="288">
                  <c:v>1/10/2042</c:v>
                </c:pt>
                <c:pt idx="289">
                  <c:v>1/11/2042</c:v>
                </c:pt>
                <c:pt idx="290">
                  <c:v>1/12/2042</c:v>
                </c:pt>
                <c:pt idx="291">
                  <c:v>1/01/2043</c:v>
                </c:pt>
                <c:pt idx="292">
                  <c:v>1/02/2043</c:v>
                </c:pt>
                <c:pt idx="293">
                  <c:v>1/03/2043</c:v>
                </c:pt>
                <c:pt idx="294">
                  <c:v>1/04/2043</c:v>
                </c:pt>
                <c:pt idx="295">
                  <c:v>1/05/2043</c:v>
                </c:pt>
                <c:pt idx="296">
                  <c:v>1/06/2043</c:v>
                </c:pt>
                <c:pt idx="297">
                  <c:v>1/07/2043</c:v>
                </c:pt>
                <c:pt idx="298">
                  <c:v>1/08/2043</c:v>
                </c:pt>
                <c:pt idx="299">
                  <c:v>1/09/2043</c:v>
                </c:pt>
                <c:pt idx="300">
                  <c:v>1/10/2043</c:v>
                </c:pt>
                <c:pt idx="301">
                  <c:v>1/11/2043</c:v>
                </c:pt>
                <c:pt idx="302">
                  <c:v>1/12/2043</c:v>
                </c:pt>
                <c:pt idx="303">
                  <c:v>1/01/2044</c:v>
                </c:pt>
                <c:pt idx="304">
                  <c:v>1/02/2044</c:v>
                </c:pt>
                <c:pt idx="305">
                  <c:v>1/03/2044</c:v>
                </c:pt>
                <c:pt idx="306">
                  <c:v>1/04/2044</c:v>
                </c:pt>
                <c:pt idx="307">
                  <c:v>1/05/2044</c:v>
                </c:pt>
                <c:pt idx="308">
                  <c:v>1/06/2044</c:v>
                </c:pt>
                <c:pt idx="309">
                  <c:v>1/07/2044</c:v>
                </c:pt>
                <c:pt idx="310">
                  <c:v>1/08/2044</c:v>
                </c:pt>
                <c:pt idx="311">
                  <c:v>1/09/2044</c:v>
                </c:pt>
                <c:pt idx="312">
                  <c:v>1/10/2044</c:v>
                </c:pt>
                <c:pt idx="313">
                  <c:v>1/11/2044</c:v>
                </c:pt>
                <c:pt idx="314">
                  <c:v>1/12/2044</c:v>
                </c:pt>
                <c:pt idx="315">
                  <c:v>1/01/2045</c:v>
                </c:pt>
                <c:pt idx="316">
                  <c:v>1/02/2045</c:v>
                </c:pt>
                <c:pt idx="317">
                  <c:v>1/03/2045</c:v>
                </c:pt>
                <c:pt idx="318">
                  <c:v>1/04/2045</c:v>
                </c:pt>
                <c:pt idx="319">
                  <c:v>1/05/2045</c:v>
                </c:pt>
                <c:pt idx="320">
                  <c:v>1/06/2045</c:v>
                </c:pt>
                <c:pt idx="321">
                  <c:v>1/07/2045</c:v>
                </c:pt>
                <c:pt idx="322">
                  <c:v>1/08/2045</c:v>
                </c:pt>
                <c:pt idx="323">
                  <c:v>1/09/2045</c:v>
                </c:pt>
                <c:pt idx="324">
                  <c:v>1/10/2045</c:v>
                </c:pt>
                <c:pt idx="325">
                  <c:v>1/11/2045</c:v>
                </c:pt>
                <c:pt idx="326">
                  <c:v>1/12/2045</c:v>
                </c:pt>
                <c:pt idx="327">
                  <c:v>1/01/2046</c:v>
                </c:pt>
                <c:pt idx="328">
                  <c:v>1/02/2046</c:v>
                </c:pt>
                <c:pt idx="329">
                  <c:v>1/03/2046</c:v>
                </c:pt>
                <c:pt idx="330">
                  <c:v>1/04/2046</c:v>
                </c:pt>
                <c:pt idx="331">
                  <c:v>1/05/2046</c:v>
                </c:pt>
                <c:pt idx="332">
                  <c:v>1/06/2046</c:v>
                </c:pt>
                <c:pt idx="333">
                  <c:v>1/07/2046</c:v>
                </c:pt>
                <c:pt idx="334">
                  <c:v>1/08/2046</c:v>
                </c:pt>
                <c:pt idx="335">
                  <c:v>1/09/2046</c:v>
                </c:pt>
                <c:pt idx="336">
                  <c:v>1/10/2046</c:v>
                </c:pt>
                <c:pt idx="337">
                  <c:v>1/11/2046</c:v>
                </c:pt>
                <c:pt idx="338">
                  <c:v>1/12/2046</c:v>
                </c:pt>
                <c:pt idx="339">
                  <c:v>1/01/2047</c:v>
                </c:pt>
                <c:pt idx="340">
                  <c:v>1/02/2047</c:v>
                </c:pt>
                <c:pt idx="341">
                  <c:v>1/03/2047</c:v>
                </c:pt>
                <c:pt idx="342">
                  <c:v>1/04/2047</c:v>
                </c:pt>
                <c:pt idx="343">
                  <c:v>1/05/2047</c:v>
                </c:pt>
                <c:pt idx="344">
                  <c:v>1/06/2047</c:v>
                </c:pt>
                <c:pt idx="345">
                  <c:v>1/07/2047</c:v>
                </c:pt>
                <c:pt idx="346">
                  <c:v>1/08/2047</c:v>
                </c:pt>
                <c:pt idx="347">
                  <c:v>1/09/2047</c:v>
                </c:pt>
                <c:pt idx="348">
                  <c:v>1/10/2047</c:v>
                </c:pt>
                <c:pt idx="349">
                  <c:v>1/11/2047</c:v>
                </c:pt>
                <c:pt idx="350">
                  <c:v>1/12/2047</c:v>
                </c:pt>
                <c:pt idx="351">
                  <c:v>1/01/2048</c:v>
                </c:pt>
                <c:pt idx="352">
                  <c:v>1/02/2048</c:v>
                </c:pt>
                <c:pt idx="353">
                  <c:v>1/03/2048</c:v>
                </c:pt>
                <c:pt idx="354">
                  <c:v>1/04/2048</c:v>
                </c:pt>
                <c:pt idx="355">
                  <c:v>1/05/2048</c:v>
                </c:pt>
                <c:pt idx="356">
                  <c:v>1/06/2048</c:v>
                </c:pt>
                <c:pt idx="357">
                  <c:v>1/07/2048</c:v>
                </c:pt>
                <c:pt idx="358">
                  <c:v>1/08/2048</c:v>
                </c:pt>
                <c:pt idx="359">
                  <c:v>1/09/2048</c:v>
                </c:pt>
                <c:pt idx="360">
                  <c:v>1/10/2048</c:v>
                </c:pt>
                <c:pt idx="361">
                  <c:v>1/11/2048</c:v>
                </c:pt>
                <c:pt idx="362">
                  <c:v>1/12/2048</c:v>
                </c:pt>
                <c:pt idx="363">
                  <c:v>1/01/2049</c:v>
                </c:pt>
                <c:pt idx="364">
                  <c:v>1/02/2049</c:v>
                </c:pt>
                <c:pt idx="365">
                  <c:v>1/03/2049</c:v>
                </c:pt>
                <c:pt idx="366">
                  <c:v>1/04/2049</c:v>
                </c:pt>
                <c:pt idx="367">
                  <c:v>1/05/2049</c:v>
                </c:pt>
                <c:pt idx="368">
                  <c:v>1/06/2049</c:v>
                </c:pt>
                <c:pt idx="369">
                  <c:v>1/07/2049</c:v>
                </c:pt>
                <c:pt idx="370">
                  <c:v>1/08/2049</c:v>
                </c:pt>
                <c:pt idx="371">
                  <c:v>1/09/2049</c:v>
                </c:pt>
                <c:pt idx="372">
                  <c:v>1/10/2049</c:v>
                </c:pt>
                <c:pt idx="373">
                  <c:v>1/11/2049</c:v>
                </c:pt>
                <c:pt idx="374">
                  <c:v>1/12/2049</c:v>
                </c:pt>
                <c:pt idx="375">
                  <c:v>1/01/2050</c:v>
                </c:pt>
                <c:pt idx="376">
                  <c:v>1/02/2050</c:v>
                </c:pt>
                <c:pt idx="377">
                  <c:v>1/03/2050</c:v>
                </c:pt>
                <c:pt idx="378">
                  <c:v>1/04/2050</c:v>
                </c:pt>
                <c:pt idx="379">
                  <c:v>1/05/2050</c:v>
                </c:pt>
                <c:pt idx="380">
                  <c:v>1/06/2050</c:v>
                </c:pt>
                <c:pt idx="381">
                  <c:v>1/07/2050</c:v>
                </c:pt>
                <c:pt idx="382">
                  <c:v>1/08/2050</c:v>
                </c:pt>
                <c:pt idx="383">
                  <c:v>1/09/2050</c:v>
                </c:pt>
                <c:pt idx="384">
                  <c:v>1/10/2050</c:v>
                </c:pt>
                <c:pt idx="385">
                  <c:v>1/11/2050</c:v>
                </c:pt>
              </c:strCache>
            </c:strRef>
          </c:cat>
          <c:val>
            <c:numRef>
              <c:f>_Hidden35!$C$2:$C$387</c:f>
              <c:numCache>
                <c:ptCount val="386"/>
                <c:pt idx="0">
                  <c:v>2898375371.6085286</c:v>
                </c:pt>
                <c:pt idx="1">
                  <c:v>2876175889.3776464</c:v>
                </c:pt>
                <c:pt idx="2">
                  <c:v>2853966046.8444457</c:v>
                </c:pt>
                <c:pt idx="3">
                  <c:v>2831881515.2562575</c:v>
                </c:pt>
                <c:pt idx="4">
                  <c:v>2809827816.1192956</c:v>
                </c:pt>
                <c:pt idx="5">
                  <c:v>2787858700.241717</c:v>
                </c:pt>
                <c:pt idx="6">
                  <c:v>2765877060.033148</c:v>
                </c:pt>
                <c:pt idx="7">
                  <c:v>2744082261.1793942</c:v>
                </c:pt>
                <c:pt idx="8">
                  <c:v>2722082594.9493585</c:v>
                </c:pt>
                <c:pt idx="9">
                  <c:v>2699930305.4023614</c:v>
                </c:pt>
                <c:pt idx="10">
                  <c:v>2676920001.8062377</c:v>
                </c:pt>
                <c:pt idx="11">
                  <c:v>2655154796.6247144</c:v>
                </c:pt>
                <c:pt idx="12">
                  <c:v>2633356810.9967914</c:v>
                </c:pt>
                <c:pt idx="13">
                  <c:v>2611621893.6450405</c:v>
                </c:pt>
                <c:pt idx="14">
                  <c:v>2590018995.6937113</c:v>
                </c:pt>
                <c:pt idx="15">
                  <c:v>2568232990.7691555</c:v>
                </c:pt>
                <c:pt idx="16">
                  <c:v>2546304736.792166</c:v>
                </c:pt>
                <c:pt idx="17">
                  <c:v>2523435153.323553</c:v>
                </c:pt>
                <c:pt idx="18">
                  <c:v>2501484458.302607</c:v>
                </c:pt>
                <c:pt idx="19">
                  <c:v>2479960487.0959353</c:v>
                </c:pt>
                <c:pt idx="20">
                  <c:v>2457108030.8945274</c:v>
                </c:pt>
                <c:pt idx="21">
                  <c:v>2435755666.993339</c:v>
                </c:pt>
                <c:pt idx="22">
                  <c:v>2413971651.372717</c:v>
                </c:pt>
                <c:pt idx="23">
                  <c:v>2392403873.454155</c:v>
                </c:pt>
                <c:pt idx="24">
                  <c:v>2371087538.6986127</c:v>
                </c:pt>
                <c:pt idx="25">
                  <c:v>2349625425.5294967</c:v>
                </c:pt>
                <c:pt idx="26">
                  <c:v>2328683725.217876</c:v>
                </c:pt>
                <c:pt idx="27">
                  <c:v>2307691251.9454865</c:v>
                </c:pt>
                <c:pt idx="28">
                  <c:v>2285719841.912498</c:v>
                </c:pt>
                <c:pt idx="29">
                  <c:v>2262979349.5438056</c:v>
                </c:pt>
                <c:pt idx="30">
                  <c:v>2241230059.954584</c:v>
                </c:pt>
                <c:pt idx="31">
                  <c:v>2220338541.7298055</c:v>
                </c:pt>
                <c:pt idx="32">
                  <c:v>2197757061.6174626</c:v>
                </c:pt>
                <c:pt idx="33">
                  <c:v>2176669483.2500334</c:v>
                </c:pt>
                <c:pt idx="34">
                  <c:v>2154947279.3782115</c:v>
                </c:pt>
                <c:pt idx="35">
                  <c:v>2133587110.333757</c:v>
                </c:pt>
                <c:pt idx="36">
                  <c:v>2112799916.9248981</c:v>
                </c:pt>
                <c:pt idx="37">
                  <c:v>2092231663.259616</c:v>
                </c:pt>
                <c:pt idx="38">
                  <c:v>2071847888.4604146</c:v>
                </c:pt>
                <c:pt idx="39">
                  <c:v>2050762239.767422</c:v>
                </c:pt>
                <c:pt idx="40">
                  <c:v>2030148173.1689703</c:v>
                </c:pt>
                <c:pt idx="41">
                  <c:v>2010271599.6787221</c:v>
                </c:pt>
                <c:pt idx="42">
                  <c:v>1989593692.3746393</c:v>
                </c:pt>
                <c:pt idx="43">
                  <c:v>1968374110.8936265</c:v>
                </c:pt>
                <c:pt idx="44">
                  <c:v>1948183180.1418595</c:v>
                </c:pt>
                <c:pt idx="45">
                  <c:v>1928173136.0013232</c:v>
                </c:pt>
                <c:pt idx="46">
                  <c:v>1907978096.9169452</c:v>
                </c:pt>
                <c:pt idx="47">
                  <c:v>1888084656.947081</c:v>
                </c:pt>
                <c:pt idx="48">
                  <c:v>1867777088.0196433</c:v>
                </c:pt>
                <c:pt idx="49">
                  <c:v>1847943878.4709618</c:v>
                </c:pt>
                <c:pt idx="50">
                  <c:v>1827467547.2165396</c:v>
                </c:pt>
                <c:pt idx="51">
                  <c:v>1807680582.7680047</c:v>
                </c:pt>
                <c:pt idx="52">
                  <c:v>1787451708.634802</c:v>
                </c:pt>
                <c:pt idx="53">
                  <c:v>1767670993.873289</c:v>
                </c:pt>
                <c:pt idx="54">
                  <c:v>1748231484.82342</c:v>
                </c:pt>
                <c:pt idx="55">
                  <c:v>1728650131.994373</c:v>
                </c:pt>
                <c:pt idx="56">
                  <c:v>1709365455.7707996</c:v>
                </c:pt>
                <c:pt idx="57">
                  <c:v>1690279176.2536724</c:v>
                </c:pt>
                <c:pt idx="58">
                  <c:v>1671095836.250899</c:v>
                </c:pt>
                <c:pt idx="59">
                  <c:v>1651955808.7592819</c:v>
                </c:pt>
                <c:pt idx="60">
                  <c:v>1633106039.5918703</c:v>
                </c:pt>
                <c:pt idx="61">
                  <c:v>1614239952.1434076</c:v>
                </c:pt>
                <c:pt idx="62">
                  <c:v>1595563203.911251</c:v>
                </c:pt>
                <c:pt idx="63">
                  <c:v>1576534053.8499365</c:v>
                </c:pt>
                <c:pt idx="64">
                  <c:v>1557888862.083473</c:v>
                </c:pt>
                <c:pt idx="65">
                  <c:v>1539434151.2629695</c:v>
                </c:pt>
                <c:pt idx="66">
                  <c:v>1520967225.9358747</c:v>
                </c:pt>
                <c:pt idx="67">
                  <c:v>1502524133.4531004</c:v>
                </c:pt>
                <c:pt idx="68">
                  <c:v>1484204006.7564907</c:v>
                </c:pt>
                <c:pt idx="69">
                  <c:v>1465712753.5637376</c:v>
                </c:pt>
                <c:pt idx="70">
                  <c:v>1447470704.4197018</c:v>
                </c:pt>
                <c:pt idx="71">
                  <c:v>1429220128.7842135</c:v>
                </c:pt>
                <c:pt idx="72">
                  <c:v>1411234862.8880546</c:v>
                </c:pt>
                <c:pt idx="73">
                  <c:v>1393056908.6709306</c:v>
                </c:pt>
                <c:pt idx="74">
                  <c:v>1375392757.6696272</c:v>
                </c:pt>
                <c:pt idx="75">
                  <c:v>1357301602.7573347</c:v>
                </c:pt>
                <c:pt idx="76">
                  <c:v>1339939374.3721297</c:v>
                </c:pt>
                <c:pt idx="77">
                  <c:v>1322871892.7125244</c:v>
                </c:pt>
                <c:pt idx="78">
                  <c:v>1305371272.9892445</c:v>
                </c:pt>
                <c:pt idx="79">
                  <c:v>1288471860.1566193</c:v>
                </c:pt>
                <c:pt idx="80">
                  <c:v>1271201067.071431</c:v>
                </c:pt>
                <c:pt idx="81">
                  <c:v>1254606284.7630062</c:v>
                </c:pt>
                <c:pt idx="82">
                  <c:v>1238240043.992301</c:v>
                </c:pt>
                <c:pt idx="83">
                  <c:v>1221794168.6386247</c:v>
                </c:pt>
                <c:pt idx="84">
                  <c:v>1206148962.248962</c:v>
                </c:pt>
                <c:pt idx="85">
                  <c:v>1189718936.644042</c:v>
                </c:pt>
                <c:pt idx="86">
                  <c:v>1174390668.2107148</c:v>
                </c:pt>
                <c:pt idx="87">
                  <c:v>1159008304.1512203</c:v>
                </c:pt>
                <c:pt idx="88">
                  <c:v>1143896079.661399</c:v>
                </c:pt>
                <c:pt idx="89">
                  <c:v>1128462032.4864392</c:v>
                </c:pt>
                <c:pt idx="90">
                  <c:v>1113511127.7369685</c:v>
                </c:pt>
                <c:pt idx="91">
                  <c:v>1098926579.768027</c:v>
                </c:pt>
                <c:pt idx="92">
                  <c:v>1084034861.3306813</c:v>
                </c:pt>
                <c:pt idx="93">
                  <c:v>1069807554.2852342</c:v>
                </c:pt>
                <c:pt idx="94">
                  <c:v>1055567649.9778969</c:v>
                </c:pt>
                <c:pt idx="95">
                  <c:v>1041361136.8537312</c:v>
                </c:pt>
                <c:pt idx="96">
                  <c:v>1027413914.114089</c:v>
                </c:pt>
                <c:pt idx="97">
                  <c:v>1013710408.0164714</c:v>
                </c:pt>
                <c:pt idx="98">
                  <c:v>999693283.7088364</c:v>
                </c:pt>
                <c:pt idx="99">
                  <c:v>985717026.9263858</c:v>
                </c:pt>
                <c:pt idx="100">
                  <c:v>972576574.7364349</c:v>
                </c:pt>
                <c:pt idx="101">
                  <c:v>959699173.3984227</c:v>
                </c:pt>
                <c:pt idx="102">
                  <c:v>946374116.665179</c:v>
                </c:pt>
                <c:pt idx="103">
                  <c:v>933664867.2961247</c:v>
                </c:pt>
                <c:pt idx="104">
                  <c:v>919503826.3602648</c:v>
                </c:pt>
                <c:pt idx="105">
                  <c:v>907225331.1450108</c:v>
                </c:pt>
                <c:pt idx="106">
                  <c:v>894995377.9710109</c:v>
                </c:pt>
                <c:pt idx="107">
                  <c:v>882874685.3992043</c:v>
                </c:pt>
                <c:pt idx="108">
                  <c:v>870920943.7984216</c:v>
                </c:pt>
                <c:pt idx="109">
                  <c:v>859043212.9464356</c:v>
                </c:pt>
                <c:pt idx="110">
                  <c:v>846983957.6800559</c:v>
                </c:pt>
                <c:pt idx="111">
                  <c:v>835038401.8346831</c:v>
                </c:pt>
                <c:pt idx="112">
                  <c:v>823478516.1881784</c:v>
                </c:pt>
                <c:pt idx="113">
                  <c:v>811636107.7244637</c:v>
                </c:pt>
                <c:pt idx="114">
                  <c:v>800178099.2780447</c:v>
                </c:pt>
                <c:pt idx="115">
                  <c:v>789056314.2114267</c:v>
                </c:pt>
                <c:pt idx="116">
                  <c:v>778046437.4899297</c:v>
                </c:pt>
                <c:pt idx="117">
                  <c:v>767196865.4879006</c:v>
                </c:pt>
                <c:pt idx="118">
                  <c:v>756417378.9995333</c:v>
                </c:pt>
                <c:pt idx="119">
                  <c:v>745407754.0455667</c:v>
                </c:pt>
                <c:pt idx="120">
                  <c:v>734913471.7684377</c:v>
                </c:pt>
                <c:pt idx="121">
                  <c:v>724464219.3047942</c:v>
                </c:pt>
                <c:pt idx="122">
                  <c:v>713971379.0340861</c:v>
                </c:pt>
                <c:pt idx="123">
                  <c:v>703690585.1958288</c:v>
                </c:pt>
                <c:pt idx="124">
                  <c:v>693455993.6206666</c:v>
                </c:pt>
                <c:pt idx="125">
                  <c:v>683386006.4949955</c:v>
                </c:pt>
                <c:pt idx="126">
                  <c:v>673285717.879449</c:v>
                </c:pt>
                <c:pt idx="127">
                  <c:v>663331521.6387974</c:v>
                </c:pt>
                <c:pt idx="128">
                  <c:v>653433084.0239804</c:v>
                </c:pt>
                <c:pt idx="129">
                  <c:v>643673667.5682856</c:v>
                </c:pt>
                <c:pt idx="130">
                  <c:v>633970629.6600465</c:v>
                </c:pt>
                <c:pt idx="131">
                  <c:v>624382693.2183318</c:v>
                </c:pt>
                <c:pt idx="132">
                  <c:v>614921904.9225487</c:v>
                </c:pt>
                <c:pt idx="133">
                  <c:v>605477926.1961048</c:v>
                </c:pt>
                <c:pt idx="134">
                  <c:v>595836815.1539291</c:v>
                </c:pt>
                <c:pt idx="135">
                  <c:v>586648168.7199638</c:v>
                </c:pt>
                <c:pt idx="136">
                  <c:v>577251779.9476563</c:v>
                </c:pt>
                <c:pt idx="137">
                  <c:v>568123386.7196836</c:v>
                </c:pt>
                <c:pt idx="138">
                  <c:v>559205580.8610843</c:v>
                </c:pt>
                <c:pt idx="139">
                  <c:v>550395848.7266263</c:v>
                </c:pt>
                <c:pt idx="140">
                  <c:v>541679404.0180434</c:v>
                </c:pt>
                <c:pt idx="141">
                  <c:v>533055900.981706</c:v>
                </c:pt>
                <c:pt idx="142">
                  <c:v>524612971.85672075</c:v>
                </c:pt>
                <c:pt idx="143">
                  <c:v>516309045.24458903</c:v>
                </c:pt>
                <c:pt idx="144">
                  <c:v>508071742.0660138</c:v>
                </c:pt>
                <c:pt idx="145">
                  <c:v>499988692.5504873</c:v>
                </c:pt>
                <c:pt idx="146">
                  <c:v>491993097.4970528</c:v>
                </c:pt>
                <c:pt idx="147">
                  <c:v>484038049.5995475</c:v>
                </c:pt>
                <c:pt idx="148">
                  <c:v>476129513.00900704</c:v>
                </c:pt>
                <c:pt idx="149">
                  <c:v>468366823.93747824</c:v>
                </c:pt>
                <c:pt idx="150">
                  <c:v>460541067.25456357</c:v>
                </c:pt>
                <c:pt idx="151">
                  <c:v>452719062.95538145</c:v>
                </c:pt>
                <c:pt idx="152">
                  <c:v>445182193.23096967</c:v>
                </c:pt>
                <c:pt idx="153">
                  <c:v>437800358.16948956</c:v>
                </c:pt>
                <c:pt idx="154">
                  <c:v>430506762.27865475</c:v>
                </c:pt>
                <c:pt idx="155">
                  <c:v>423317335.06754935</c:v>
                </c:pt>
                <c:pt idx="156">
                  <c:v>416286133.10832256</c:v>
                </c:pt>
                <c:pt idx="157">
                  <c:v>409319061.23130834</c:v>
                </c:pt>
                <c:pt idx="158">
                  <c:v>402447847.2827835</c:v>
                </c:pt>
                <c:pt idx="159">
                  <c:v>395660492.2066564</c:v>
                </c:pt>
                <c:pt idx="160">
                  <c:v>388950433.75432676</c:v>
                </c:pt>
                <c:pt idx="161">
                  <c:v>382350280.1274356</c:v>
                </c:pt>
                <c:pt idx="162">
                  <c:v>375783823.20042133</c:v>
                </c:pt>
                <c:pt idx="163">
                  <c:v>369287505.83401257</c:v>
                </c:pt>
                <c:pt idx="164">
                  <c:v>362821727.3205395</c:v>
                </c:pt>
                <c:pt idx="165">
                  <c:v>356435783.0820465</c:v>
                </c:pt>
                <c:pt idx="166">
                  <c:v>350079530.5295519</c:v>
                </c:pt>
                <c:pt idx="167">
                  <c:v>343782572.9407162</c:v>
                </c:pt>
                <c:pt idx="168">
                  <c:v>337561654.1157726</c:v>
                </c:pt>
                <c:pt idx="169">
                  <c:v>331388717.9693545</c:v>
                </c:pt>
                <c:pt idx="170">
                  <c:v>325281411.1410441</c:v>
                </c:pt>
                <c:pt idx="171">
                  <c:v>319126882.8507451</c:v>
                </c:pt>
                <c:pt idx="172">
                  <c:v>313130384.609331</c:v>
                </c:pt>
                <c:pt idx="173">
                  <c:v>307253376.0108907</c:v>
                </c:pt>
                <c:pt idx="174">
                  <c:v>301401890.05876714</c:v>
                </c:pt>
                <c:pt idx="175">
                  <c:v>295644459.69982165</c:v>
                </c:pt>
                <c:pt idx="176">
                  <c:v>289941968.37396353</c:v>
                </c:pt>
                <c:pt idx="177">
                  <c:v>284323399.4971229</c:v>
                </c:pt>
                <c:pt idx="178">
                  <c:v>278762960.1242459</c:v>
                </c:pt>
                <c:pt idx="179">
                  <c:v>273269545.59976566</c:v>
                </c:pt>
                <c:pt idx="180">
                  <c:v>267858958.46820727</c:v>
                </c:pt>
                <c:pt idx="181">
                  <c:v>262470158.4411478</c:v>
                </c:pt>
                <c:pt idx="182">
                  <c:v>257118742.83343822</c:v>
                </c:pt>
                <c:pt idx="183">
                  <c:v>251779463.6807073</c:v>
                </c:pt>
                <c:pt idx="184">
                  <c:v>246461755.0981851</c:v>
                </c:pt>
                <c:pt idx="185">
                  <c:v>241203141.47289133</c:v>
                </c:pt>
                <c:pt idx="186">
                  <c:v>235938022.9300029</c:v>
                </c:pt>
                <c:pt idx="187">
                  <c:v>230730181.77418634</c:v>
                </c:pt>
                <c:pt idx="188">
                  <c:v>225355902.75861678</c:v>
                </c:pt>
                <c:pt idx="189">
                  <c:v>220264146.07928133</c:v>
                </c:pt>
                <c:pt idx="190">
                  <c:v>215226255.44592392</c:v>
                </c:pt>
                <c:pt idx="191">
                  <c:v>210248230.63747987</c:v>
                </c:pt>
                <c:pt idx="192">
                  <c:v>205342110.9233854</c:v>
                </c:pt>
                <c:pt idx="193">
                  <c:v>200499323.16121274</c:v>
                </c:pt>
                <c:pt idx="194">
                  <c:v>195734825.15395227</c:v>
                </c:pt>
                <c:pt idx="195">
                  <c:v>190985233.26237407</c:v>
                </c:pt>
                <c:pt idx="196">
                  <c:v>186332941.80804083</c:v>
                </c:pt>
                <c:pt idx="197">
                  <c:v>181042036.56965938</c:v>
                </c:pt>
                <c:pt idx="198">
                  <c:v>176506750.36507115</c:v>
                </c:pt>
                <c:pt idx="199">
                  <c:v>172050127.7026128</c:v>
                </c:pt>
                <c:pt idx="200">
                  <c:v>167673182.37666982</c:v>
                </c:pt>
                <c:pt idx="201">
                  <c:v>163459625.73125473</c:v>
                </c:pt>
                <c:pt idx="202">
                  <c:v>159360273.59662378</c:v>
                </c:pt>
                <c:pt idx="203">
                  <c:v>155267783.10890424</c:v>
                </c:pt>
                <c:pt idx="204">
                  <c:v>151436943.10361913</c:v>
                </c:pt>
                <c:pt idx="205">
                  <c:v>147669381.06300056</c:v>
                </c:pt>
                <c:pt idx="206">
                  <c:v>143944900.83754092</c:v>
                </c:pt>
                <c:pt idx="207">
                  <c:v>140247153.40329167</c:v>
                </c:pt>
                <c:pt idx="208">
                  <c:v>136581673.29721254</c:v>
                </c:pt>
                <c:pt idx="209">
                  <c:v>132962167.85976787</c:v>
                </c:pt>
                <c:pt idx="210">
                  <c:v>129378757.45708212</c:v>
                </c:pt>
                <c:pt idx="211">
                  <c:v>125869797.5848588</c:v>
                </c:pt>
                <c:pt idx="212">
                  <c:v>122441280.24519902</c:v>
                </c:pt>
                <c:pt idx="213">
                  <c:v>119125138.30214606</c:v>
                </c:pt>
                <c:pt idx="214">
                  <c:v>115912699.1985657</c:v>
                </c:pt>
                <c:pt idx="215">
                  <c:v>112792891.26879208</c:v>
                </c:pt>
                <c:pt idx="216">
                  <c:v>109769481.79678825</c:v>
                </c:pt>
                <c:pt idx="217">
                  <c:v>106824561.33445694</c:v>
                </c:pt>
                <c:pt idx="218">
                  <c:v>103969204.8464248</c:v>
                </c:pt>
                <c:pt idx="219">
                  <c:v>101215739.6022963</c:v>
                </c:pt>
                <c:pt idx="220">
                  <c:v>98533595.63201986</c:v>
                </c:pt>
                <c:pt idx="221">
                  <c:v>95936732.92734672</c:v>
                </c:pt>
                <c:pt idx="222">
                  <c:v>93370799.9821859</c:v>
                </c:pt>
                <c:pt idx="223">
                  <c:v>90838525.96332029</c:v>
                </c:pt>
                <c:pt idx="224">
                  <c:v>88323194.4895281</c:v>
                </c:pt>
                <c:pt idx="225">
                  <c:v>85848012.5073121</c:v>
                </c:pt>
                <c:pt idx="226">
                  <c:v>83398427.18718979</c:v>
                </c:pt>
                <c:pt idx="227">
                  <c:v>80983666.75204933</c:v>
                </c:pt>
                <c:pt idx="228">
                  <c:v>78611342.50933115</c:v>
                </c:pt>
                <c:pt idx="229">
                  <c:v>76276804.79036222</c:v>
                </c:pt>
                <c:pt idx="230">
                  <c:v>73981794.12097938</c:v>
                </c:pt>
                <c:pt idx="231">
                  <c:v>71748069.85808913</c:v>
                </c:pt>
                <c:pt idx="232">
                  <c:v>69571329.220919</c:v>
                </c:pt>
                <c:pt idx="233">
                  <c:v>67478719.67924064</c:v>
                </c:pt>
                <c:pt idx="234">
                  <c:v>65452556.56559551</c:v>
                </c:pt>
                <c:pt idx="235">
                  <c:v>63489855.882451296</c:v>
                </c:pt>
                <c:pt idx="236">
                  <c:v>61583598.22976148</c:v>
                </c:pt>
                <c:pt idx="237">
                  <c:v>59708163.558504365</c:v>
                </c:pt>
                <c:pt idx="238">
                  <c:v>57505612.59926804</c:v>
                </c:pt>
                <c:pt idx="239">
                  <c:v>55653206.34365345</c:v>
                </c:pt>
                <c:pt idx="240">
                  <c:v>53811825.83892741</c:v>
                </c:pt>
                <c:pt idx="241">
                  <c:v>51976711.70564641</c:v>
                </c:pt>
                <c:pt idx="242">
                  <c:v>50150544.2475191</c:v>
                </c:pt>
                <c:pt idx="243">
                  <c:v>48336528.44540392</c:v>
                </c:pt>
                <c:pt idx="244">
                  <c:v>46532201.86742827</c:v>
                </c:pt>
                <c:pt idx="245">
                  <c:v>44744147.24274489</c:v>
                </c:pt>
                <c:pt idx="246">
                  <c:v>42960940.35027169</c:v>
                </c:pt>
                <c:pt idx="247">
                  <c:v>41189885.25183058</c:v>
                </c:pt>
                <c:pt idx="248">
                  <c:v>39429380.1589816</c:v>
                </c:pt>
                <c:pt idx="249">
                  <c:v>37690530.01155857</c:v>
                </c:pt>
                <c:pt idx="250">
                  <c:v>35966919.59192853</c:v>
                </c:pt>
                <c:pt idx="251">
                  <c:v>34258728.55288271</c:v>
                </c:pt>
                <c:pt idx="252">
                  <c:v>32572424.221847437</c:v>
                </c:pt>
                <c:pt idx="253">
                  <c:v>30902446.81097093</c:v>
                </c:pt>
                <c:pt idx="254">
                  <c:v>29259018.72148636</c:v>
                </c:pt>
                <c:pt idx="255">
                  <c:v>27665241.40875076</c:v>
                </c:pt>
                <c:pt idx="256">
                  <c:v>26089108.792275116</c:v>
                </c:pt>
                <c:pt idx="257">
                  <c:v>24537514.560081933</c:v>
                </c:pt>
                <c:pt idx="258">
                  <c:v>23019604.227930885</c:v>
                </c:pt>
                <c:pt idx="259">
                  <c:v>21532487.786511827</c:v>
                </c:pt>
                <c:pt idx="260">
                  <c:v>20099413.874465458</c:v>
                </c:pt>
                <c:pt idx="261">
                  <c:v>18748309.361328475</c:v>
                </c:pt>
                <c:pt idx="262">
                  <c:v>17477363.711663086</c:v>
                </c:pt>
                <c:pt idx="263">
                  <c:v>16284496.198558414</c:v>
                </c:pt>
                <c:pt idx="264">
                  <c:v>15189962.211390266</c:v>
                </c:pt>
                <c:pt idx="265">
                  <c:v>14164998.465575047</c:v>
                </c:pt>
                <c:pt idx="266">
                  <c:v>13175288.27606354</c:v>
                </c:pt>
                <c:pt idx="267">
                  <c:v>12200282.071811112</c:v>
                </c:pt>
                <c:pt idx="268">
                  <c:v>11235873.244801363</c:v>
                </c:pt>
                <c:pt idx="269">
                  <c:v>10283257.217692476</c:v>
                </c:pt>
                <c:pt idx="270">
                  <c:v>9346919.591382412</c:v>
                </c:pt>
                <c:pt idx="271">
                  <c:v>8434074.110352976</c:v>
                </c:pt>
                <c:pt idx="272">
                  <c:v>7559026.933440609</c:v>
                </c:pt>
                <c:pt idx="273">
                  <c:v>6795126.185484442</c:v>
                </c:pt>
                <c:pt idx="274">
                  <c:v>6105223.729777634</c:v>
                </c:pt>
                <c:pt idx="275">
                  <c:v>5486283.651883894</c:v>
                </c:pt>
                <c:pt idx="276">
                  <c:v>4912098.612466247</c:v>
                </c:pt>
                <c:pt idx="277">
                  <c:v>4384342.363697143</c:v>
                </c:pt>
                <c:pt idx="278">
                  <c:v>3898712.9841665966</c:v>
                </c:pt>
                <c:pt idx="279">
                  <c:v>3491935.54724449</c:v>
                </c:pt>
                <c:pt idx="280">
                  <c:v>3143726.969810295</c:v>
                </c:pt>
                <c:pt idx="281">
                  <c:v>2847257.072231577</c:v>
                </c:pt>
                <c:pt idx="282">
                  <c:v>2585617.269375515</c:v>
                </c:pt>
                <c:pt idx="283">
                  <c:v>2338938.908812854</c:v>
                </c:pt>
                <c:pt idx="284">
                  <c:v>2104739.728822862</c:v>
                </c:pt>
                <c:pt idx="285">
                  <c:v>1896728.5833437308</c:v>
                </c:pt>
                <c:pt idx="286">
                  <c:v>1698625.404802596</c:v>
                </c:pt>
                <c:pt idx="287">
                  <c:v>1513925.4310565155</c:v>
                </c:pt>
                <c:pt idx="288">
                  <c:v>1343108.966884167</c:v>
                </c:pt>
                <c:pt idx="289">
                  <c:v>1191036.818795588</c:v>
                </c:pt>
                <c:pt idx="290">
                  <c:v>1052244.0570408828</c:v>
                </c:pt>
                <c:pt idx="291">
                  <c:v>929684.336505783</c:v>
                </c:pt>
                <c:pt idx="292">
                  <c:v>818567.7374431295</c:v>
                </c:pt>
                <c:pt idx="293">
                  <c:v>726832.7275877736</c:v>
                </c:pt>
                <c:pt idx="294">
                  <c:v>658637.1254393955</c:v>
                </c:pt>
                <c:pt idx="295">
                  <c:v>608725.5165240288</c:v>
                </c:pt>
                <c:pt idx="296">
                  <c:v>578337.5952748306</c:v>
                </c:pt>
                <c:pt idx="297">
                  <c:v>557115.9966211423</c:v>
                </c:pt>
                <c:pt idx="298">
                  <c:v>535889.5782890565</c:v>
                </c:pt>
                <c:pt idx="299">
                  <c:v>514690.0055056623</c:v>
                </c:pt>
                <c:pt idx="300">
                  <c:v>493544.2018278331</c:v>
                </c:pt>
                <c:pt idx="301">
                  <c:v>472396.92495459405</c:v>
                </c:pt>
                <c:pt idx="302">
                  <c:v>451301.0189652382</c:v>
                </c:pt>
                <c:pt idx="303">
                  <c:v>430205.84698518924</c:v>
                </c:pt>
                <c:pt idx="304">
                  <c:v>409137.213828807</c:v>
                </c:pt>
                <c:pt idx="305">
                  <c:v>388137.63363635866</c:v>
                </c:pt>
                <c:pt idx="306">
                  <c:v>367796.2995928148</c:v>
                </c:pt>
                <c:pt idx="307">
                  <c:v>347499.4036804785</c:v>
                </c:pt>
                <c:pt idx="308">
                  <c:v>328323.50777570566</c:v>
                </c:pt>
                <c:pt idx="309">
                  <c:v>309188.7865255527</c:v>
                </c:pt>
                <c:pt idx="310">
                  <c:v>290060.11636879144</c:v>
                </c:pt>
                <c:pt idx="311">
                  <c:v>271592.1157203458</c:v>
                </c:pt>
                <c:pt idx="312">
                  <c:v>253161.63985661225</c:v>
                </c:pt>
                <c:pt idx="313">
                  <c:v>235178.3401718919</c:v>
                </c:pt>
                <c:pt idx="314">
                  <c:v>218443.46633848318</c:v>
                </c:pt>
                <c:pt idx="315">
                  <c:v>201715.87878463458</c:v>
                </c:pt>
                <c:pt idx="316">
                  <c:v>185058.02357358683</c:v>
                </c:pt>
                <c:pt idx="317">
                  <c:v>168447.86289916775</c:v>
                </c:pt>
                <c:pt idx="318">
                  <c:v>153441.9171549665</c:v>
                </c:pt>
                <c:pt idx="319">
                  <c:v>139597.9562016429</c:v>
                </c:pt>
                <c:pt idx="320">
                  <c:v>127795.64019286835</c:v>
                </c:pt>
                <c:pt idx="321">
                  <c:v>117194.67624185058</c:v>
                </c:pt>
                <c:pt idx="322">
                  <c:v>108556.50383987992</c:v>
                </c:pt>
                <c:pt idx="323">
                  <c:v>100749.74689829476</c:v>
                </c:pt>
                <c:pt idx="324">
                  <c:v>93956.25190575593</c:v>
                </c:pt>
                <c:pt idx="325">
                  <c:v>87457.25843431504</c:v>
                </c:pt>
                <c:pt idx="326">
                  <c:v>81372.56413908639</c:v>
                </c:pt>
                <c:pt idx="327">
                  <c:v>75290.06773133916</c:v>
                </c:pt>
                <c:pt idx="328">
                  <c:v>69678.09594743299</c:v>
                </c:pt>
                <c:pt idx="329">
                  <c:v>64350.119039125995</c:v>
                </c:pt>
                <c:pt idx="330">
                  <c:v>59276.91683428303</c:v>
                </c:pt>
                <c:pt idx="331">
                  <c:v>54212.7297918753</c:v>
                </c:pt>
                <c:pt idx="332">
                  <c:v>49696.78323183236</c:v>
                </c:pt>
                <c:pt idx="333">
                  <c:v>45188.72525275157</c:v>
                </c:pt>
                <c:pt idx="334">
                  <c:v>40683.29713279126</c:v>
                </c:pt>
                <c:pt idx="335">
                  <c:v>36183.22601367375</c:v>
                </c:pt>
                <c:pt idx="336">
                  <c:v>31690.212942129645</c:v>
                </c:pt>
                <c:pt idx="337">
                  <c:v>27740.461599302736</c:v>
                </c:pt>
                <c:pt idx="338">
                  <c:v>24863.04071428158</c:v>
                </c:pt>
                <c:pt idx="339">
                  <c:v>22308.890725482725</c:v>
                </c:pt>
                <c:pt idx="340">
                  <c:v>19757.27241695096</c:v>
                </c:pt>
                <c:pt idx="341">
                  <c:v>17211.01063439436</c:v>
                </c:pt>
                <c:pt idx="342">
                  <c:v>15087.01202417622</c:v>
                </c:pt>
                <c:pt idx="343">
                  <c:v>13545.799807918596</c:v>
                </c:pt>
                <c:pt idx="344">
                  <c:v>12619.246506685426</c:v>
                </c:pt>
                <c:pt idx="345">
                  <c:v>11694.072523444005</c:v>
                </c:pt>
                <c:pt idx="346">
                  <c:v>10768.961923168801</c:v>
                </c:pt>
                <c:pt idx="347">
                  <c:v>9843.814772060834</c:v>
                </c:pt>
                <c:pt idx="348">
                  <c:v>9440.089586648653</c:v>
                </c:pt>
                <c:pt idx="349">
                  <c:v>9035.566812730243</c:v>
                </c:pt>
                <c:pt idx="350">
                  <c:v>8630.705762125493</c:v>
                </c:pt>
                <c:pt idx="351">
                  <c:v>8379.606552899186</c:v>
                </c:pt>
                <c:pt idx="352">
                  <c:v>8128.401502196354</c:v>
                </c:pt>
                <c:pt idx="353">
                  <c:v>7877.955996539135</c:v>
                </c:pt>
                <c:pt idx="354">
                  <c:v>7626.51417264046</c:v>
                </c:pt>
                <c:pt idx="355">
                  <c:v>7375.378325084316</c:v>
                </c:pt>
                <c:pt idx="356">
                  <c:v>7123.70753408156</c:v>
                </c:pt>
                <c:pt idx="357">
                  <c:v>6872.30947791187</c:v>
                </c:pt>
                <c:pt idx="358">
                  <c:v>6620.414915298989</c:v>
                </c:pt>
                <c:pt idx="359">
                  <c:v>6368.405644438735</c:v>
                </c:pt>
                <c:pt idx="360">
                  <c:v>6116.619317132446</c:v>
                </c:pt>
                <c:pt idx="361">
                  <c:v>5864.3749779322</c:v>
                </c:pt>
                <c:pt idx="362">
                  <c:v>5612.325915624238</c:v>
                </c:pt>
                <c:pt idx="363">
                  <c:v>5359.835491170516</c:v>
                </c:pt>
                <c:pt idx="364">
                  <c:v>5107.233041010863</c:v>
                </c:pt>
                <c:pt idx="365">
                  <c:v>4855.3133976504405</c:v>
                </c:pt>
                <c:pt idx="366">
                  <c:v>4602.442674153334</c:v>
                </c:pt>
                <c:pt idx="367">
                  <c:v>4349.684589022436</c:v>
                </c:pt>
                <c:pt idx="368">
                  <c:v>4096.557133757464</c:v>
                </c:pt>
                <c:pt idx="369">
                  <c:v>3843.5147611020197</c:v>
                </c:pt>
                <c:pt idx="370">
                  <c:v>3590.1362554686216</c:v>
                </c:pt>
                <c:pt idx="371">
                  <c:v>3336.632541140469</c:v>
                </c:pt>
                <c:pt idx="372">
                  <c:v>3083.1698781370997</c:v>
                </c:pt>
                <c:pt idx="373">
                  <c:v>2829.4049020928524</c:v>
                </c:pt>
                <c:pt idx="374">
                  <c:v>2575.6480863378915</c:v>
                </c:pt>
                <c:pt idx="375">
                  <c:v>2321.616988666131</c:v>
                </c:pt>
                <c:pt idx="376">
                  <c:v>2067.4533288311345</c:v>
                </c:pt>
                <c:pt idx="377">
                  <c:v>1813.4631695950188</c:v>
                </c:pt>
                <c:pt idx="378">
                  <c:v>1559.0064456812088</c:v>
                </c:pt>
                <c:pt idx="379">
                  <c:v>1304.4864609427425</c:v>
                </c:pt>
                <c:pt idx="380">
                  <c:v>1087.343664824247</c:v>
                </c:pt>
                <c:pt idx="381">
                  <c:v>870.1401575517849</c:v>
                </c:pt>
                <c:pt idx="382">
                  <c:v>652.7711630158794</c:v>
                </c:pt>
                <c:pt idx="383">
                  <c:v>435.29336008228717</c:v>
                </c:pt>
                <c:pt idx="384">
                  <c:v>217.7158316219842</c:v>
                </c:pt>
                <c:pt idx="385">
                  <c:v>0</c:v>
                </c:pt>
              </c:numCache>
            </c:numRef>
          </c:val>
        </c:ser>
        <c:ser>
          <c:idx val="2"/>
          <c:order val="2"/>
          <c:tx>
            <c:strRef>
              <c:f>_Hidden35!$D$1:$D$1</c:f>
              <c:strCache>
                <c:ptCount val="1"/>
                <c:pt idx="0">
                  <c:v>Outstanding Residential Mortgage Loans (5% CPR)</c:v>
                </c:pt>
              </c:strCache>
            </c:strRef>
          </c:tx>
          <c:spPr>
            <a:solidFill>
              <a:srgbClr val="808040"/>
            </a:solidFill>
            <a:ln w="3175">
              <a:noFill/>
            </a:ln>
          </c:spPr>
          <c:extLst>
            <c:ext xmlns:c14="http://schemas.microsoft.com/office/drawing/2007/8/2/chart" uri="{6F2FDCE9-48DA-4B69-8628-5D25D57E5C99}">
              <c14:invertSolidFillFmt>
                <c14:spPr>
                  <a:solidFill>
                    <a:srgbClr val="00915A"/>
                  </a:solidFill>
                </c14:spPr>
              </c14:invertSolidFillFmt>
            </c:ext>
          </c:extLst>
          <c:cat>
            <c:strRef>
              <c:f>_Hidden35!$A$2:$A$387</c:f>
              <c:strCache>
                <c:ptCount val="386"/>
                <c:pt idx="0">
                  <c:v>1/10/2018</c:v>
                </c:pt>
                <c:pt idx="1">
                  <c:v>1/11/2018</c:v>
                </c:pt>
                <c:pt idx="2">
                  <c:v>1/12/2018</c:v>
                </c:pt>
                <c:pt idx="3">
                  <c:v>1/01/2019</c:v>
                </c:pt>
                <c:pt idx="4">
                  <c:v>1/02/2019</c:v>
                </c:pt>
                <c:pt idx="5">
                  <c:v>1/03/2019</c:v>
                </c:pt>
                <c:pt idx="6">
                  <c:v>1/04/2019</c:v>
                </c:pt>
                <c:pt idx="7">
                  <c:v>1/05/2019</c:v>
                </c:pt>
                <c:pt idx="8">
                  <c:v>1/06/2019</c:v>
                </c:pt>
                <c:pt idx="9">
                  <c:v>1/07/2019</c:v>
                </c:pt>
                <c:pt idx="10">
                  <c:v>1/08/2019</c:v>
                </c:pt>
                <c:pt idx="11">
                  <c:v>1/09/2019</c:v>
                </c:pt>
                <c:pt idx="12">
                  <c:v>1/10/2019</c:v>
                </c:pt>
                <c:pt idx="13">
                  <c:v>1/11/2019</c:v>
                </c:pt>
                <c:pt idx="14">
                  <c:v>1/12/2019</c:v>
                </c:pt>
                <c:pt idx="15">
                  <c:v>1/01/2020</c:v>
                </c:pt>
                <c:pt idx="16">
                  <c:v>1/02/2020</c:v>
                </c:pt>
                <c:pt idx="17">
                  <c:v>1/03/2020</c:v>
                </c:pt>
                <c:pt idx="18">
                  <c:v>1/04/2020</c:v>
                </c:pt>
                <c:pt idx="19">
                  <c:v>1/05/2020</c:v>
                </c:pt>
                <c:pt idx="20">
                  <c:v>1/06/2020</c:v>
                </c:pt>
                <c:pt idx="21">
                  <c:v>1/07/2020</c:v>
                </c:pt>
                <c:pt idx="22">
                  <c:v>1/08/2020</c:v>
                </c:pt>
                <c:pt idx="23">
                  <c:v>1/09/2020</c:v>
                </c:pt>
                <c:pt idx="24">
                  <c:v>1/10/2020</c:v>
                </c:pt>
                <c:pt idx="25">
                  <c:v>1/11/2020</c:v>
                </c:pt>
                <c:pt idx="26">
                  <c:v>1/12/2020</c:v>
                </c:pt>
                <c:pt idx="27">
                  <c:v>1/01/2021</c:v>
                </c:pt>
                <c:pt idx="28">
                  <c:v>1/02/2021</c:v>
                </c:pt>
                <c:pt idx="29">
                  <c:v>1/03/2021</c:v>
                </c:pt>
                <c:pt idx="30">
                  <c:v>1/04/2021</c:v>
                </c:pt>
                <c:pt idx="31">
                  <c:v>1/05/2021</c:v>
                </c:pt>
                <c:pt idx="32">
                  <c:v>1/06/2021</c:v>
                </c:pt>
                <c:pt idx="33">
                  <c:v>1/07/2021</c:v>
                </c:pt>
                <c:pt idx="34">
                  <c:v>1/08/2021</c:v>
                </c:pt>
                <c:pt idx="35">
                  <c:v>1/09/2021</c:v>
                </c:pt>
                <c:pt idx="36">
                  <c:v>1/10/2021</c:v>
                </c:pt>
                <c:pt idx="37">
                  <c:v>1/11/2021</c:v>
                </c:pt>
                <c:pt idx="38">
                  <c:v>1/12/2021</c:v>
                </c:pt>
                <c:pt idx="39">
                  <c:v>1/01/2022</c:v>
                </c:pt>
                <c:pt idx="40">
                  <c:v>1/02/2022</c:v>
                </c:pt>
                <c:pt idx="41">
                  <c:v>1/03/2022</c:v>
                </c:pt>
                <c:pt idx="42">
                  <c:v>1/04/2022</c:v>
                </c:pt>
                <c:pt idx="43">
                  <c:v>1/05/2022</c:v>
                </c:pt>
                <c:pt idx="44">
                  <c:v>1/06/2022</c:v>
                </c:pt>
                <c:pt idx="45">
                  <c:v>1/07/2022</c:v>
                </c:pt>
                <c:pt idx="46">
                  <c:v>1/08/2022</c:v>
                </c:pt>
                <c:pt idx="47">
                  <c:v>1/09/2022</c:v>
                </c:pt>
                <c:pt idx="48">
                  <c:v>1/10/2022</c:v>
                </c:pt>
                <c:pt idx="49">
                  <c:v>1/11/2022</c:v>
                </c:pt>
                <c:pt idx="50">
                  <c:v>1/12/2022</c:v>
                </c:pt>
                <c:pt idx="51">
                  <c:v>1/01/2023</c:v>
                </c:pt>
                <c:pt idx="52">
                  <c:v>1/02/2023</c:v>
                </c:pt>
                <c:pt idx="53">
                  <c:v>1/03/2023</c:v>
                </c:pt>
                <c:pt idx="54">
                  <c:v>1/04/2023</c:v>
                </c:pt>
                <c:pt idx="55">
                  <c:v>1/05/2023</c:v>
                </c:pt>
                <c:pt idx="56">
                  <c:v>1/06/2023</c:v>
                </c:pt>
                <c:pt idx="57">
                  <c:v>1/07/2023</c:v>
                </c:pt>
                <c:pt idx="58">
                  <c:v>1/08/2023</c:v>
                </c:pt>
                <c:pt idx="59">
                  <c:v>1/09/2023</c:v>
                </c:pt>
                <c:pt idx="60">
                  <c:v>1/10/2023</c:v>
                </c:pt>
                <c:pt idx="61">
                  <c:v>1/11/2023</c:v>
                </c:pt>
                <c:pt idx="62">
                  <c:v>1/12/2023</c:v>
                </c:pt>
                <c:pt idx="63">
                  <c:v>1/01/2024</c:v>
                </c:pt>
                <c:pt idx="64">
                  <c:v>1/02/2024</c:v>
                </c:pt>
                <c:pt idx="65">
                  <c:v>1/03/2024</c:v>
                </c:pt>
                <c:pt idx="66">
                  <c:v>1/04/2024</c:v>
                </c:pt>
                <c:pt idx="67">
                  <c:v>1/05/2024</c:v>
                </c:pt>
                <c:pt idx="68">
                  <c:v>1/06/2024</c:v>
                </c:pt>
                <c:pt idx="69">
                  <c:v>1/07/2024</c:v>
                </c:pt>
                <c:pt idx="70">
                  <c:v>1/08/2024</c:v>
                </c:pt>
                <c:pt idx="71">
                  <c:v>1/09/2024</c:v>
                </c:pt>
                <c:pt idx="72">
                  <c:v>1/10/2024</c:v>
                </c:pt>
                <c:pt idx="73">
                  <c:v>1/11/2024</c:v>
                </c:pt>
                <c:pt idx="74">
                  <c:v>1/12/2024</c:v>
                </c:pt>
                <c:pt idx="75">
                  <c:v>1/01/2025</c:v>
                </c:pt>
                <c:pt idx="76">
                  <c:v>1/02/2025</c:v>
                </c:pt>
                <c:pt idx="77">
                  <c:v>1/03/2025</c:v>
                </c:pt>
                <c:pt idx="78">
                  <c:v>1/04/2025</c:v>
                </c:pt>
                <c:pt idx="79">
                  <c:v>1/05/2025</c:v>
                </c:pt>
                <c:pt idx="80">
                  <c:v>1/06/2025</c:v>
                </c:pt>
                <c:pt idx="81">
                  <c:v>1/07/2025</c:v>
                </c:pt>
                <c:pt idx="82">
                  <c:v>1/08/2025</c:v>
                </c:pt>
                <c:pt idx="83">
                  <c:v>1/09/2025</c:v>
                </c:pt>
                <c:pt idx="84">
                  <c:v>1/10/2025</c:v>
                </c:pt>
                <c:pt idx="85">
                  <c:v>1/11/2025</c:v>
                </c:pt>
                <c:pt idx="86">
                  <c:v>1/12/2025</c:v>
                </c:pt>
                <c:pt idx="87">
                  <c:v>1/01/2026</c:v>
                </c:pt>
                <c:pt idx="88">
                  <c:v>1/02/2026</c:v>
                </c:pt>
                <c:pt idx="89">
                  <c:v>1/03/2026</c:v>
                </c:pt>
                <c:pt idx="90">
                  <c:v>1/04/2026</c:v>
                </c:pt>
                <c:pt idx="91">
                  <c:v>1/05/2026</c:v>
                </c:pt>
                <c:pt idx="92">
                  <c:v>1/06/2026</c:v>
                </c:pt>
                <c:pt idx="93">
                  <c:v>1/07/2026</c:v>
                </c:pt>
                <c:pt idx="94">
                  <c:v>1/08/2026</c:v>
                </c:pt>
                <c:pt idx="95">
                  <c:v>1/09/2026</c:v>
                </c:pt>
                <c:pt idx="96">
                  <c:v>1/10/2026</c:v>
                </c:pt>
                <c:pt idx="97">
                  <c:v>1/11/2026</c:v>
                </c:pt>
                <c:pt idx="98">
                  <c:v>1/12/2026</c:v>
                </c:pt>
                <c:pt idx="99">
                  <c:v>1/01/2027</c:v>
                </c:pt>
                <c:pt idx="100">
                  <c:v>1/02/2027</c:v>
                </c:pt>
                <c:pt idx="101">
                  <c:v>1/03/2027</c:v>
                </c:pt>
                <c:pt idx="102">
                  <c:v>1/04/2027</c:v>
                </c:pt>
                <c:pt idx="103">
                  <c:v>1/05/2027</c:v>
                </c:pt>
                <c:pt idx="104">
                  <c:v>1/06/2027</c:v>
                </c:pt>
                <c:pt idx="105">
                  <c:v>1/07/2027</c:v>
                </c:pt>
                <c:pt idx="106">
                  <c:v>1/08/2027</c:v>
                </c:pt>
                <c:pt idx="107">
                  <c:v>1/09/2027</c:v>
                </c:pt>
                <c:pt idx="108">
                  <c:v>1/10/2027</c:v>
                </c:pt>
                <c:pt idx="109">
                  <c:v>1/11/2027</c:v>
                </c:pt>
                <c:pt idx="110">
                  <c:v>1/12/2027</c:v>
                </c:pt>
                <c:pt idx="111">
                  <c:v>1/01/2028</c:v>
                </c:pt>
                <c:pt idx="112">
                  <c:v>1/02/2028</c:v>
                </c:pt>
                <c:pt idx="113">
                  <c:v>1/03/2028</c:v>
                </c:pt>
                <c:pt idx="114">
                  <c:v>1/04/2028</c:v>
                </c:pt>
                <c:pt idx="115">
                  <c:v>1/05/2028</c:v>
                </c:pt>
                <c:pt idx="116">
                  <c:v>1/06/2028</c:v>
                </c:pt>
                <c:pt idx="117">
                  <c:v>1/07/2028</c:v>
                </c:pt>
                <c:pt idx="118">
                  <c:v>1/08/2028</c:v>
                </c:pt>
                <c:pt idx="119">
                  <c:v>1/09/2028</c:v>
                </c:pt>
                <c:pt idx="120">
                  <c:v>1/10/2028</c:v>
                </c:pt>
                <c:pt idx="121">
                  <c:v>1/11/2028</c:v>
                </c:pt>
                <c:pt idx="122">
                  <c:v>1/12/2028</c:v>
                </c:pt>
                <c:pt idx="123">
                  <c:v>1/01/2029</c:v>
                </c:pt>
                <c:pt idx="124">
                  <c:v>1/02/2029</c:v>
                </c:pt>
                <c:pt idx="125">
                  <c:v>1/03/2029</c:v>
                </c:pt>
                <c:pt idx="126">
                  <c:v>1/04/2029</c:v>
                </c:pt>
                <c:pt idx="127">
                  <c:v>1/05/2029</c:v>
                </c:pt>
                <c:pt idx="128">
                  <c:v>1/06/2029</c:v>
                </c:pt>
                <c:pt idx="129">
                  <c:v>1/07/2029</c:v>
                </c:pt>
                <c:pt idx="130">
                  <c:v>1/08/2029</c:v>
                </c:pt>
                <c:pt idx="131">
                  <c:v>1/09/2029</c:v>
                </c:pt>
                <c:pt idx="132">
                  <c:v>1/10/2029</c:v>
                </c:pt>
                <c:pt idx="133">
                  <c:v>1/11/2029</c:v>
                </c:pt>
                <c:pt idx="134">
                  <c:v>1/12/2029</c:v>
                </c:pt>
                <c:pt idx="135">
                  <c:v>1/01/2030</c:v>
                </c:pt>
                <c:pt idx="136">
                  <c:v>1/02/2030</c:v>
                </c:pt>
                <c:pt idx="137">
                  <c:v>1/03/2030</c:v>
                </c:pt>
                <c:pt idx="138">
                  <c:v>1/04/2030</c:v>
                </c:pt>
                <c:pt idx="139">
                  <c:v>1/05/2030</c:v>
                </c:pt>
                <c:pt idx="140">
                  <c:v>1/06/2030</c:v>
                </c:pt>
                <c:pt idx="141">
                  <c:v>1/07/2030</c:v>
                </c:pt>
                <c:pt idx="142">
                  <c:v>1/08/2030</c:v>
                </c:pt>
                <c:pt idx="143">
                  <c:v>1/09/2030</c:v>
                </c:pt>
                <c:pt idx="144">
                  <c:v>1/10/2030</c:v>
                </c:pt>
                <c:pt idx="145">
                  <c:v>1/11/2030</c:v>
                </c:pt>
                <c:pt idx="146">
                  <c:v>1/12/2030</c:v>
                </c:pt>
                <c:pt idx="147">
                  <c:v>1/01/2031</c:v>
                </c:pt>
                <c:pt idx="148">
                  <c:v>1/02/2031</c:v>
                </c:pt>
                <c:pt idx="149">
                  <c:v>1/03/2031</c:v>
                </c:pt>
                <c:pt idx="150">
                  <c:v>1/04/2031</c:v>
                </c:pt>
                <c:pt idx="151">
                  <c:v>1/05/2031</c:v>
                </c:pt>
                <c:pt idx="152">
                  <c:v>1/06/2031</c:v>
                </c:pt>
                <c:pt idx="153">
                  <c:v>1/07/2031</c:v>
                </c:pt>
                <c:pt idx="154">
                  <c:v>1/08/2031</c:v>
                </c:pt>
                <c:pt idx="155">
                  <c:v>1/09/2031</c:v>
                </c:pt>
                <c:pt idx="156">
                  <c:v>1/10/2031</c:v>
                </c:pt>
                <c:pt idx="157">
                  <c:v>1/11/2031</c:v>
                </c:pt>
                <c:pt idx="158">
                  <c:v>1/12/2031</c:v>
                </c:pt>
                <c:pt idx="159">
                  <c:v>1/01/2032</c:v>
                </c:pt>
                <c:pt idx="160">
                  <c:v>1/02/2032</c:v>
                </c:pt>
                <c:pt idx="161">
                  <c:v>1/03/2032</c:v>
                </c:pt>
                <c:pt idx="162">
                  <c:v>1/04/2032</c:v>
                </c:pt>
                <c:pt idx="163">
                  <c:v>1/05/2032</c:v>
                </c:pt>
                <c:pt idx="164">
                  <c:v>1/06/2032</c:v>
                </c:pt>
                <c:pt idx="165">
                  <c:v>1/07/2032</c:v>
                </c:pt>
                <c:pt idx="166">
                  <c:v>1/08/2032</c:v>
                </c:pt>
                <c:pt idx="167">
                  <c:v>1/09/2032</c:v>
                </c:pt>
                <c:pt idx="168">
                  <c:v>1/10/2032</c:v>
                </c:pt>
                <c:pt idx="169">
                  <c:v>1/11/2032</c:v>
                </c:pt>
                <c:pt idx="170">
                  <c:v>1/12/2032</c:v>
                </c:pt>
                <c:pt idx="171">
                  <c:v>1/01/2033</c:v>
                </c:pt>
                <c:pt idx="172">
                  <c:v>1/02/2033</c:v>
                </c:pt>
                <c:pt idx="173">
                  <c:v>1/03/2033</c:v>
                </c:pt>
                <c:pt idx="174">
                  <c:v>1/04/2033</c:v>
                </c:pt>
                <c:pt idx="175">
                  <c:v>1/05/2033</c:v>
                </c:pt>
                <c:pt idx="176">
                  <c:v>1/06/2033</c:v>
                </c:pt>
                <c:pt idx="177">
                  <c:v>1/07/2033</c:v>
                </c:pt>
                <c:pt idx="178">
                  <c:v>1/08/2033</c:v>
                </c:pt>
                <c:pt idx="179">
                  <c:v>1/09/2033</c:v>
                </c:pt>
                <c:pt idx="180">
                  <c:v>1/10/2033</c:v>
                </c:pt>
                <c:pt idx="181">
                  <c:v>1/11/2033</c:v>
                </c:pt>
                <c:pt idx="182">
                  <c:v>1/12/2033</c:v>
                </c:pt>
                <c:pt idx="183">
                  <c:v>1/01/2034</c:v>
                </c:pt>
                <c:pt idx="184">
                  <c:v>1/02/2034</c:v>
                </c:pt>
                <c:pt idx="185">
                  <c:v>1/03/2034</c:v>
                </c:pt>
                <c:pt idx="186">
                  <c:v>1/04/2034</c:v>
                </c:pt>
                <c:pt idx="187">
                  <c:v>1/05/2034</c:v>
                </c:pt>
                <c:pt idx="188">
                  <c:v>1/06/2034</c:v>
                </c:pt>
                <c:pt idx="189">
                  <c:v>1/07/2034</c:v>
                </c:pt>
                <c:pt idx="190">
                  <c:v>1/08/2034</c:v>
                </c:pt>
                <c:pt idx="191">
                  <c:v>1/09/2034</c:v>
                </c:pt>
                <c:pt idx="192">
                  <c:v>1/10/2034</c:v>
                </c:pt>
                <c:pt idx="193">
                  <c:v>1/11/2034</c:v>
                </c:pt>
                <c:pt idx="194">
                  <c:v>1/12/2034</c:v>
                </c:pt>
                <c:pt idx="195">
                  <c:v>1/01/2035</c:v>
                </c:pt>
                <c:pt idx="196">
                  <c:v>1/02/2035</c:v>
                </c:pt>
                <c:pt idx="197">
                  <c:v>1/03/2035</c:v>
                </c:pt>
                <c:pt idx="198">
                  <c:v>1/04/2035</c:v>
                </c:pt>
                <c:pt idx="199">
                  <c:v>1/05/2035</c:v>
                </c:pt>
                <c:pt idx="200">
                  <c:v>1/06/2035</c:v>
                </c:pt>
                <c:pt idx="201">
                  <c:v>1/07/2035</c:v>
                </c:pt>
                <c:pt idx="202">
                  <c:v>1/08/2035</c:v>
                </c:pt>
                <c:pt idx="203">
                  <c:v>1/09/2035</c:v>
                </c:pt>
                <c:pt idx="204">
                  <c:v>1/10/2035</c:v>
                </c:pt>
                <c:pt idx="205">
                  <c:v>1/11/2035</c:v>
                </c:pt>
                <c:pt idx="206">
                  <c:v>1/12/2035</c:v>
                </c:pt>
                <c:pt idx="207">
                  <c:v>1/01/2036</c:v>
                </c:pt>
                <c:pt idx="208">
                  <c:v>1/02/2036</c:v>
                </c:pt>
                <c:pt idx="209">
                  <c:v>1/03/2036</c:v>
                </c:pt>
                <c:pt idx="210">
                  <c:v>1/04/2036</c:v>
                </c:pt>
                <c:pt idx="211">
                  <c:v>1/05/2036</c:v>
                </c:pt>
                <c:pt idx="212">
                  <c:v>1/06/2036</c:v>
                </c:pt>
                <c:pt idx="213">
                  <c:v>1/07/2036</c:v>
                </c:pt>
                <c:pt idx="214">
                  <c:v>1/08/2036</c:v>
                </c:pt>
                <c:pt idx="215">
                  <c:v>1/09/2036</c:v>
                </c:pt>
                <c:pt idx="216">
                  <c:v>1/10/2036</c:v>
                </c:pt>
                <c:pt idx="217">
                  <c:v>1/11/2036</c:v>
                </c:pt>
                <c:pt idx="218">
                  <c:v>1/12/2036</c:v>
                </c:pt>
                <c:pt idx="219">
                  <c:v>1/01/2037</c:v>
                </c:pt>
                <c:pt idx="220">
                  <c:v>1/02/2037</c:v>
                </c:pt>
                <c:pt idx="221">
                  <c:v>1/03/2037</c:v>
                </c:pt>
                <c:pt idx="222">
                  <c:v>1/04/2037</c:v>
                </c:pt>
                <c:pt idx="223">
                  <c:v>1/05/2037</c:v>
                </c:pt>
                <c:pt idx="224">
                  <c:v>1/06/2037</c:v>
                </c:pt>
                <c:pt idx="225">
                  <c:v>1/07/2037</c:v>
                </c:pt>
                <c:pt idx="226">
                  <c:v>1/08/2037</c:v>
                </c:pt>
                <c:pt idx="227">
                  <c:v>1/09/2037</c:v>
                </c:pt>
                <c:pt idx="228">
                  <c:v>1/10/2037</c:v>
                </c:pt>
                <c:pt idx="229">
                  <c:v>1/11/2037</c:v>
                </c:pt>
                <c:pt idx="230">
                  <c:v>1/12/2037</c:v>
                </c:pt>
                <c:pt idx="231">
                  <c:v>1/01/2038</c:v>
                </c:pt>
                <c:pt idx="232">
                  <c:v>1/02/2038</c:v>
                </c:pt>
                <c:pt idx="233">
                  <c:v>1/03/2038</c:v>
                </c:pt>
                <c:pt idx="234">
                  <c:v>1/04/2038</c:v>
                </c:pt>
                <c:pt idx="235">
                  <c:v>1/05/2038</c:v>
                </c:pt>
                <c:pt idx="236">
                  <c:v>1/06/2038</c:v>
                </c:pt>
                <c:pt idx="237">
                  <c:v>1/07/2038</c:v>
                </c:pt>
                <c:pt idx="238">
                  <c:v>1/08/2038</c:v>
                </c:pt>
                <c:pt idx="239">
                  <c:v>1/09/2038</c:v>
                </c:pt>
                <c:pt idx="240">
                  <c:v>1/10/2038</c:v>
                </c:pt>
                <c:pt idx="241">
                  <c:v>1/11/2038</c:v>
                </c:pt>
                <c:pt idx="242">
                  <c:v>1/12/2038</c:v>
                </c:pt>
                <c:pt idx="243">
                  <c:v>1/01/2039</c:v>
                </c:pt>
                <c:pt idx="244">
                  <c:v>1/02/2039</c:v>
                </c:pt>
                <c:pt idx="245">
                  <c:v>1/03/2039</c:v>
                </c:pt>
                <c:pt idx="246">
                  <c:v>1/04/2039</c:v>
                </c:pt>
                <c:pt idx="247">
                  <c:v>1/05/2039</c:v>
                </c:pt>
                <c:pt idx="248">
                  <c:v>1/06/2039</c:v>
                </c:pt>
                <c:pt idx="249">
                  <c:v>1/07/2039</c:v>
                </c:pt>
                <c:pt idx="250">
                  <c:v>1/08/2039</c:v>
                </c:pt>
                <c:pt idx="251">
                  <c:v>1/09/2039</c:v>
                </c:pt>
                <c:pt idx="252">
                  <c:v>1/10/2039</c:v>
                </c:pt>
                <c:pt idx="253">
                  <c:v>1/11/2039</c:v>
                </c:pt>
                <c:pt idx="254">
                  <c:v>1/12/2039</c:v>
                </c:pt>
                <c:pt idx="255">
                  <c:v>1/01/2040</c:v>
                </c:pt>
                <c:pt idx="256">
                  <c:v>1/02/2040</c:v>
                </c:pt>
                <c:pt idx="257">
                  <c:v>1/03/2040</c:v>
                </c:pt>
                <c:pt idx="258">
                  <c:v>1/04/2040</c:v>
                </c:pt>
                <c:pt idx="259">
                  <c:v>1/05/2040</c:v>
                </c:pt>
                <c:pt idx="260">
                  <c:v>1/06/2040</c:v>
                </c:pt>
                <c:pt idx="261">
                  <c:v>1/07/2040</c:v>
                </c:pt>
                <c:pt idx="262">
                  <c:v>1/08/2040</c:v>
                </c:pt>
                <c:pt idx="263">
                  <c:v>1/09/2040</c:v>
                </c:pt>
                <c:pt idx="264">
                  <c:v>1/10/2040</c:v>
                </c:pt>
                <c:pt idx="265">
                  <c:v>1/11/2040</c:v>
                </c:pt>
                <c:pt idx="266">
                  <c:v>1/12/2040</c:v>
                </c:pt>
                <c:pt idx="267">
                  <c:v>1/01/2041</c:v>
                </c:pt>
                <c:pt idx="268">
                  <c:v>1/02/2041</c:v>
                </c:pt>
                <c:pt idx="269">
                  <c:v>1/03/2041</c:v>
                </c:pt>
                <c:pt idx="270">
                  <c:v>1/04/2041</c:v>
                </c:pt>
                <c:pt idx="271">
                  <c:v>1/05/2041</c:v>
                </c:pt>
                <c:pt idx="272">
                  <c:v>1/06/2041</c:v>
                </c:pt>
                <c:pt idx="273">
                  <c:v>1/07/2041</c:v>
                </c:pt>
                <c:pt idx="274">
                  <c:v>1/08/2041</c:v>
                </c:pt>
                <c:pt idx="275">
                  <c:v>1/09/2041</c:v>
                </c:pt>
                <c:pt idx="276">
                  <c:v>1/10/2041</c:v>
                </c:pt>
                <c:pt idx="277">
                  <c:v>1/11/2041</c:v>
                </c:pt>
                <c:pt idx="278">
                  <c:v>1/12/2041</c:v>
                </c:pt>
                <c:pt idx="279">
                  <c:v>1/01/2042</c:v>
                </c:pt>
                <c:pt idx="280">
                  <c:v>1/02/2042</c:v>
                </c:pt>
                <c:pt idx="281">
                  <c:v>1/03/2042</c:v>
                </c:pt>
                <c:pt idx="282">
                  <c:v>1/04/2042</c:v>
                </c:pt>
                <c:pt idx="283">
                  <c:v>1/05/2042</c:v>
                </c:pt>
                <c:pt idx="284">
                  <c:v>1/06/2042</c:v>
                </c:pt>
                <c:pt idx="285">
                  <c:v>1/07/2042</c:v>
                </c:pt>
                <c:pt idx="286">
                  <c:v>1/08/2042</c:v>
                </c:pt>
                <c:pt idx="287">
                  <c:v>1/09/2042</c:v>
                </c:pt>
                <c:pt idx="288">
                  <c:v>1/10/2042</c:v>
                </c:pt>
                <c:pt idx="289">
                  <c:v>1/11/2042</c:v>
                </c:pt>
                <c:pt idx="290">
                  <c:v>1/12/2042</c:v>
                </c:pt>
                <c:pt idx="291">
                  <c:v>1/01/2043</c:v>
                </c:pt>
                <c:pt idx="292">
                  <c:v>1/02/2043</c:v>
                </c:pt>
                <c:pt idx="293">
                  <c:v>1/03/2043</c:v>
                </c:pt>
                <c:pt idx="294">
                  <c:v>1/04/2043</c:v>
                </c:pt>
                <c:pt idx="295">
                  <c:v>1/05/2043</c:v>
                </c:pt>
                <c:pt idx="296">
                  <c:v>1/06/2043</c:v>
                </c:pt>
                <c:pt idx="297">
                  <c:v>1/07/2043</c:v>
                </c:pt>
                <c:pt idx="298">
                  <c:v>1/08/2043</c:v>
                </c:pt>
                <c:pt idx="299">
                  <c:v>1/09/2043</c:v>
                </c:pt>
                <c:pt idx="300">
                  <c:v>1/10/2043</c:v>
                </c:pt>
                <c:pt idx="301">
                  <c:v>1/11/2043</c:v>
                </c:pt>
                <c:pt idx="302">
                  <c:v>1/12/2043</c:v>
                </c:pt>
                <c:pt idx="303">
                  <c:v>1/01/2044</c:v>
                </c:pt>
                <c:pt idx="304">
                  <c:v>1/02/2044</c:v>
                </c:pt>
                <c:pt idx="305">
                  <c:v>1/03/2044</c:v>
                </c:pt>
                <c:pt idx="306">
                  <c:v>1/04/2044</c:v>
                </c:pt>
                <c:pt idx="307">
                  <c:v>1/05/2044</c:v>
                </c:pt>
                <c:pt idx="308">
                  <c:v>1/06/2044</c:v>
                </c:pt>
                <c:pt idx="309">
                  <c:v>1/07/2044</c:v>
                </c:pt>
                <c:pt idx="310">
                  <c:v>1/08/2044</c:v>
                </c:pt>
                <c:pt idx="311">
                  <c:v>1/09/2044</c:v>
                </c:pt>
                <c:pt idx="312">
                  <c:v>1/10/2044</c:v>
                </c:pt>
                <c:pt idx="313">
                  <c:v>1/11/2044</c:v>
                </c:pt>
                <c:pt idx="314">
                  <c:v>1/12/2044</c:v>
                </c:pt>
                <c:pt idx="315">
                  <c:v>1/01/2045</c:v>
                </c:pt>
                <c:pt idx="316">
                  <c:v>1/02/2045</c:v>
                </c:pt>
                <c:pt idx="317">
                  <c:v>1/03/2045</c:v>
                </c:pt>
                <c:pt idx="318">
                  <c:v>1/04/2045</c:v>
                </c:pt>
                <c:pt idx="319">
                  <c:v>1/05/2045</c:v>
                </c:pt>
                <c:pt idx="320">
                  <c:v>1/06/2045</c:v>
                </c:pt>
                <c:pt idx="321">
                  <c:v>1/07/2045</c:v>
                </c:pt>
                <c:pt idx="322">
                  <c:v>1/08/2045</c:v>
                </c:pt>
                <c:pt idx="323">
                  <c:v>1/09/2045</c:v>
                </c:pt>
                <c:pt idx="324">
                  <c:v>1/10/2045</c:v>
                </c:pt>
                <c:pt idx="325">
                  <c:v>1/11/2045</c:v>
                </c:pt>
                <c:pt idx="326">
                  <c:v>1/12/2045</c:v>
                </c:pt>
                <c:pt idx="327">
                  <c:v>1/01/2046</c:v>
                </c:pt>
                <c:pt idx="328">
                  <c:v>1/02/2046</c:v>
                </c:pt>
                <c:pt idx="329">
                  <c:v>1/03/2046</c:v>
                </c:pt>
                <c:pt idx="330">
                  <c:v>1/04/2046</c:v>
                </c:pt>
                <c:pt idx="331">
                  <c:v>1/05/2046</c:v>
                </c:pt>
                <c:pt idx="332">
                  <c:v>1/06/2046</c:v>
                </c:pt>
                <c:pt idx="333">
                  <c:v>1/07/2046</c:v>
                </c:pt>
                <c:pt idx="334">
                  <c:v>1/08/2046</c:v>
                </c:pt>
                <c:pt idx="335">
                  <c:v>1/09/2046</c:v>
                </c:pt>
                <c:pt idx="336">
                  <c:v>1/10/2046</c:v>
                </c:pt>
                <c:pt idx="337">
                  <c:v>1/11/2046</c:v>
                </c:pt>
                <c:pt idx="338">
                  <c:v>1/12/2046</c:v>
                </c:pt>
                <c:pt idx="339">
                  <c:v>1/01/2047</c:v>
                </c:pt>
                <c:pt idx="340">
                  <c:v>1/02/2047</c:v>
                </c:pt>
                <c:pt idx="341">
                  <c:v>1/03/2047</c:v>
                </c:pt>
                <c:pt idx="342">
                  <c:v>1/04/2047</c:v>
                </c:pt>
                <c:pt idx="343">
                  <c:v>1/05/2047</c:v>
                </c:pt>
                <c:pt idx="344">
                  <c:v>1/06/2047</c:v>
                </c:pt>
                <c:pt idx="345">
                  <c:v>1/07/2047</c:v>
                </c:pt>
                <c:pt idx="346">
                  <c:v>1/08/2047</c:v>
                </c:pt>
                <c:pt idx="347">
                  <c:v>1/09/2047</c:v>
                </c:pt>
                <c:pt idx="348">
                  <c:v>1/10/2047</c:v>
                </c:pt>
                <c:pt idx="349">
                  <c:v>1/11/2047</c:v>
                </c:pt>
                <c:pt idx="350">
                  <c:v>1/12/2047</c:v>
                </c:pt>
                <c:pt idx="351">
                  <c:v>1/01/2048</c:v>
                </c:pt>
                <c:pt idx="352">
                  <c:v>1/02/2048</c:v>
                </c:pt>
                <c:pt idx="353">
                  <c:v>1/03/2048</c:v>
                </c:pt>
                <c:pt idx="354">
                  <c:v>1/04/2048</c:v>
                </c:pt>
                <c:pt idx="355">
                  <c:v>1/05/2048</c:v>
                </c:pt>
                <c:pt idx="356">
                  <c:v>1/06/2048</c:v>
                </c:pt>
                <c:pt idx="357">
                  <c:v>1/07/2048</c:v>
                </c:pt>
                <c:pt idx="358">
                  <c:v>1/08/2048</c:v>
                </c:pt>
                <c:pt idx="359">
                  <c:v>1/09/2048</c:v>
                </c:pt>
                <c:pt idx="360">
                  <c:v>1/10/2048</c:v>
                </c:pt>
                <c:pt idx="361">
                  <c:v>1/11/2048</c:v>
                </c:pt>
                <c:pt idx="362">
                  <c:v>1/12/2048</c:v>
                </c:pt>
                <c:pt idx="363">
                  <c:v>1/01/2049</c:v>
                </c:pt>
                <c:pt idx="364">
                  <c:v>1/02/2049</c:v>
                </c:pt>
                <c:pt idx="365">
                  <c:v>1/03/2049</c:v>
                </c:pt>
                <c:pt idx="366">
                  <c:v>1/04/2049</c:v>
                </c:pt>
                <c:pt idx="367">
                  <c:v>1/05/2049</c:v>
                </c:pt>
                <c:pt idx="368">
                  <c:v>1/06/2049</c:v>
                </c:pt>
                <c:pt idx="369">
                  <c:v>1/07/2049</c:v>
                </c:pt>
                <c:pt idx="370">
                  <c:v>1/08/2049</c:v>
                </c:pt>
                <c:pt idx="371">
                  <c:v>1/09/2049</c:v>
                </c:pt>
                <c:pt idx="372">
                  <c:v>1/10/2049</c:v>
                </c:pt>
                <c:pt idx="373">
                  <c:v>1/11/2049</c:v>
                </c:pt>
                <c:pt idx="374">
                  <c:v>1/12/2049</c:v>
                </c:pt>
                <c:pt idx="375">
                  <c:v>1/01/2050</c:v>
                </c:pt>
                <c:pt idx="376">
                  <c:v>1/02/2050</c:v>
                </c:pt>
                <c:pt idx="377">
                  <c:v>1/03/2050</c:v>
                </c:pt>
                <c:pt idx="378">
                  <c:v>1/04/2050</c:v>
                </c:pt>
                <c:pt idx="379">
                  <c:v>1/05/2050</c:v>
                </c:pt>
                <c:pt idx="380">
                  <c:v>1/06/2050</c:v>
                </c:pt>
                <c:pt idx="381">
                  <c:v>1/07/2050</c:v>
                </c:pt>
                <c:pt idx="382">
                  <c:v>1/08/2050</c:v>
                </c:pt>
                <c:pt idx="383">
                  <c:v>1/09/2050</c:v>
                </c:pt>
                <c:pt idx="384">
                  <c:v>1/10/2050</c:v>
                </c:pt>
                <c:pt idx="385">
                  <c:v>1/11/2050</c:v>
                </c:pt>
              </c:strCache>
            </c:strRef>
          </c:cat>
          <c:val>
            <c:numRef>
              <c:f>_Hidden35!$D$2:$D$387</c:f>
              <c:numCache>
                <c:ptCount val="386"/>
                <c:pt idx="0">
                  <c:v>2891241693.1940074</c:v>
                </c:pt>
                <c:pt idx="1">
                  <c:v>2861800146.0748587</c:v>
                </c:pt>
                <c:pt idx="2">
                  <c:v>2832712047.2583046</c:v>
                </c:pt>
                <c:pt idx="3">
                  <c:v>2803643560.6705985</c:v>
                </c:pt>
                <c:pt idx="4">
                  <c:v>2774735054.059999</c:v>
                </c:pt>
                <c:pt idx="5">
                  <c:v>2746715559.0164075</c:v>
                </c:pt>
                <c:pt idx="6">
                  <c:v>2718127939.09767</c:v>
                </c:pt>
                <c:pt idx="7">
                  <c:v>2690072073.507566</c:v>
                </c:pt>
                <c:pt idx="8">
                  <c:v>2661718855.5545206</c:v>
                </c:pt>
                <c:pt idx="9">
                  <c:v>2633559916.037846</c:v>
                </c:pt>
                <c:pt idx="10">
                  <c:v>2604474654.232784</c:v>
                </c:pt>
                <c:pt idx="11">
                  <c:v>2576728619.985027</c:v>
                </c:pt>
                <c:pt idx="12">
                  <c:v>2549284535.0088897</c:v>
                </c:pt>
                <c:pt idx="13">
                  <c:v>2521813680.7640424</c:v>
                </c:pt>
                <c:pt idx="14">
                  <c:v>2494798144.1801095</c:v>
                </c:pt>
                <c:pt idx="15">
                  <c:v>2467521675.8449917</c:v>
                </c:pt>
                <c:pt idx="16">
                  <c:v>2440231487.4794607</c:v>
                </c:pt>
                <c:pt idx="17">
                  <c:v>2412560646.2752333</c:v>
                </c:pt>
                <c:pt idx="18">
                  <c:v>2385492153.32272</c:v>
                </c:pt>
                <c:pt idx="19">
                  <c:v>2359145419.8990207</c:v>
                </c:pt>
                <c:pt idx="20">
                  <c:v>2331461750.88674</c:v>
                </c:pt>
                <c:pt idx="21">
                  <c:v>2305512772.435881</c:v>
                </c:pt>
                <c:pt idx="22">
                  <c:v>2279082620.70638</c:v>
                </c:pt>
                <c:pt idx="23">
                  <c:v>2252975627.255</c:v>
                </c:pt>
                <c:pt idx="24">
                  <c:v>2227405829.9742217</c:v>
                </c:pt>
                <c:pt idx="25">
                  <c:v>2201630788.352082</c:v>
                </c:pt>
                <c:pt idx="26">
                  <c:v>2176637625.362797</c:v>
                </c:pt>
                <c:pt idx="27">
                  <c:v>2151530072.6956816</c:v>
                </c:pt>
                <c:pt idx="28">
                  <c:v>2125625778.0427518</c:v>
                </c:pt>
                <c:pt idx="29">
                  <c:v>2099643283.0432768</c:v>
                </c:pt>
                <c:pt idx="30">
                  <c:v>2074175297.1865504</c:v>
                </c:pt>
                <c:pt idx="31">
                  <c:v>2049783457.6691258</c:v>
                </c:pt>
                <c:pt idx="32">
                  <c:v>2023776568.437457</c:v>
                </c:pt>
                <c:pt idx="33">
                  <c:v>1999425077.8196762</c:v>
                </c:pt>
                <c:pt idx="34">
                  <c:v>1974437491.234734</c:v>
                </c:pt>
                <c:pt idx="35">
                  <c:v>1949894934.9976878</c:v>
                </c:pt>
                <c:pt idx="36">
                  <c:v>1926144968.7310603</c:v>
                </c:pt>
                <c:pt idx="37">
                  <c:v>1902542918.9074557</c:v>
                </c:pt>
                <c:pt idx="38">
                  <c:v>1879370158.9857326</c:v>
                </c:pt>
                <c:pt idx="39">
                  <c:v>1855512416.396828</c:v>
                </c:pt>
                <c:pt idx="40">
                  <c:v>1832189466.903076</c:v>
                </c:pt>
                <c:pt idx="41">
                  <c:v>1810083038.2364569</c:v>
                </c:pt>
                <c:pt idx="42">
                  <c:v>1786908233.336927</c:v>
                </c:pt>
                <c:pt idx="43">
                  <c:v>1763499196.3997743</c:v>
                </c:pt>
                <c:pt idx="44">
                  <c:v>1740970868.428477</c:v>
                </c:pt>
                <c:pt idx="45">
                  <c:v>1718848144.9801803</c:v>
                </c:pt>
                <c:pt idx="46">
                  <c:v>1696519905.5212553</c:v>
                </c:pt>
                <c:pt idx="47">
                  <c:v>1674561610.6902413</c:v>
                </c:pt>
                <c:pt idx="48">
                  <c:v>1652473404.9672153</c:v>
                </c:pt>
                <c:pt idx="49">
                  <c:v>1630768468.4002087</c:v>
                </c:pt>
                <c:pt idx="50">
                  <c:v>1608729288.191681</c:v>
                </c:pt>
                <c:pt idx="51">
                  <c:v>1587263688.7158618</c:v>
                </c:pt>
                <c:pt idx="52">
                  <c:v>1565509827.7791119</c:v>
                </c:pt>
                <c:pt idx="53">
                  <c:v>1544628460.5425613</c:v>
                </c:pt>
                <c:pt idx="54">
                  <c:v>1523756697.1263416</c:v>
                </c:pt>
                <c:pt idx="55">
                  <c:v>1502981244.037651</c:v>
                </c:pt>
                <c:pt idx="56">
                  <c:v>1482434362.6906679</c:v>
                </c:pt>
                <c:pt idx="57">
                  <c:v>1462274001.806866</c:v>
                </c:pt>
                <c:pt idx="58">
                  <c:v>1442001683.7609036</c:v>
                </c:pt>
                <c:pt idx="59">
                  <c:v>1421860300.886471</c:v>
                </c:pt>
                <c:pt idx="60">
                  <c:v>1402176407.2860944</c:v>
                </c:pt>
                <c:pt idx="61">
                  <c:v>1382453254.5810916</c:v>
                </c:pt>
                <c:pt idx="62">
                  <c:v>1363095057.3235824</c:v>
                </c:pt>
                <c:pt idx="63">
                  <c:v>1343413102.6674883</c:v>
                </c:pt>
                <c:pt idx="64">
                  <c:v>1324148792.7437403</c:v>
                </c:pt>
                <c:pt idx="65">
                  <c:v>1305349704.1884747</c:v>
                </c:pt>
                <c:pt idx="66">
                  <c:v>1286410887.3930151</c:v>
                </c:pt>
                <c:pt idx="67">
                  <c:v>1267684192.1477149</c:v>
                </c:pt>
                <c:pt idx="68">
                  <c:v>1249042773.2933102</c:v>
                </c:pt>
                <c:pt idx="69">
                  <c:v>1230445395.4255102</c:v>
                </c:pt>
                <c:pt idx="70">
                  <c:v>1212041120.469588</c:v>
                </c:pt>
                <c:pt idx="71">
                  <c:v>1193715377.3299325</c:v>
                </c:pt>
                <c:pt idx="72">
                  <c:v>1175792615.5807714</c:v>
                </c:pt>
                <c:pt idx="73">
                  <c:v>1157695600.797365</c:v>
                </c:pt>
                <c:pt idx="74">
                  <c:v>1140202594.8670301</c:v>
                </c:pt>
                <c:pt idx="75">
                  <c:v>1122343373.2638857</c:v>
                </c:pt>
                <c:pt idx="76">
                  <c:v>1105168827.737322</c:v>
                </c:pt>
                <c:pt idx="77">
                  <c:v>1088585092.9321432</c:v>
                </c:pt>
                <c:pt idx="78">
                  <c:v>1071452044.051629</c:v>
                </c:pt>
                <c:pt idx="79">
                  <c:v>1054977973.1041423</c:v>
                </c:pt>
                <c:pt idx="80">
                  <c:v>1038189890.5706007</c:v>
                </c:pt>
                <c:pt idx="81">
                  <c:v>1022115026.0889131</c:v>
                </c:pt>
                <c:pt idx="82">
                  <c:v>1006216076.3272338</c:v>
                </c:pt>
                <c:pt idx="83">
                  <c:v>990326836.3209996</c:v>
                </c:pt>
                <c:pt idx="84">
                  <c:v>975239346.3711995</c:v>
                </c:pt>
                <c:pt idx="85">
                  <c:v>959508296.7091172</c:v>
                </c:pt>
                <c:pt idx="86">
                  <c:v>944814868.3336848</c:v>
                </c:pt>
                <c:pt idx="87">
                  <c:v>930068140.6220677</c:v>
                </c:pt>
                <c:pt idx="88">
                  <c:v>915606537.1691595</c:v>
                </c:pt>
                <c:pt idx="89">
                  <c:v>901177585.0052259</c:v>
                </c:pt>
                <c:pt idx="90">
                  <c:v>886976438.9051284</c:v>
                </c:pt>
                <c:pt idx="91">
                  <c:v>873204504.327605</c:v>
                </c:pt>
                <c:pt idx="92">
                  <c:v>859180934.2925591</c:v>
                </c:pt>
                <c:pt idx="93">
                  <c:v>845817779.4441673</c:v>
                </c:pt>
                <c:pt idx="94">
                  <c:v>832436883.2139188</c:v>
                </c:pt>
                <c:pt idx="95">
                  <c:v>819144842.8992318</c:v>
                </c:pt>
                <c:pt idx="96">
                  <c:v>806184688.9215136</c:v>
                </c:pt>
                <c:pt idx="97">
                  <c:v>793408960.8900942</c:v>
                </c:pt>
                <c:pt idx="98">
                  <c:v>780512274.5946757</c:v>
                </c:pt>
                <c:pt idx="99">
                  <c:v>767643035.8199587</c:v>
                </c:pt>
                <c:pt idx="100">
                  <c:v>755483447.9646368</c:v>
                </c:pt>
                <c:pt idx="101">
                  <c:v>743767822.4453151</c:v>
                </c:pt>
                <c:pt idx="102">
                  <c:v>731575598.9762721</c:v>
                </c:pt>
                <c:pt idx="103">
                  <c:v>719974545.2013365</c:v>
                </c:pt>
                <c:pt idx="104">
                  <c:v>707251307.0512325</c:v>
                </c:pt>
                <c:pt idx="105">
                  <c:v>696089612.7109094</c:v>
                </c:pt>
                <c:pt idx="106">
                  <c:v>684959463.9233645</c:v>
                </c:pt>
                <c:pt idx="107">
                  <c:v>673964832.2766703</c:v>
                </c:pt>
                <c:pt idx="108">
                  <c:v>663203291.2833712</c:v>
                </c:pt>
                <c:pt idx="109">
                  <c:v>652494780.7127728</c:v>
                </c:pt>
                <c:pt idx="110">
                  <c:v>641751633.9848002</c:v>
                </c:pt>
                <c:pt idx="111">
                  <c:v>631091512.8715453</c:v>
                </c:pt>
                <c:pt idx="112">
                  <c:v>620772196.9017674</c:v>
                </c:pt>
                <c:pt idx="113">
                  <c:v>610389122.2687079</c:v>
                </c:pt>
                <c:pt idx="114">
                  <c:v>600241722.1730562</c:v>
                </c:pt>
                <c:pt idx="115">
                  <c:v>590442058.4685925</c:v>
                </c:pt>
                <c:pt idx="116">
                  <c:v>580722826.9516371</c:v>
                </c:pt>
                <c:pt idx="117">
                  <c:v>571215477.0572594</c:v>
                </c:pt>
                <c:pt idx="118">
                  <c:v>561757316.6080968</c:v>
                </c:pt>
                <c:pt idx="119">
                  <c:v>552173090.828884</c:v>
                </c:pt>
                <c:pt idx="120">
                  <c:v>543059365.6113261</c:v>
                </c:pt>
                <c:pt idx="121">
                  <c:v>533976486.1944812</c:v>
                </c:pt>
                <c:pt idx="122">
                  <c:v>524947367.4802561</c:v>
                </c:pt>
                <c:pt idx="123">
                  <c:v>516072589.87108696</c:v>
                </c:pt>
                <c:pt idx="124">
                  <c:v>507273355.370362</c:v>
                </c:pt>
                <c:pt idx="125">
                  <c:v>498758537.88004625</c:v>
                </c:pt>
                <c:pt idx="126">
                  <c:v>490137302.68023986</c:v>
                </c:pt>
                <c:pt idx="127">
                  <c:v>481702341.33770436</c:v>
                </c:pt>
                <c:pt idx="128">
                  <c:v>473307443.0419156</c:v>
                </c:pt>
                <c:pt idx="129">
                  <c:v>465090774.05023384</c:v>
                </c:pt>
                <c:pt idx="130">
                  <c:v>456914787.0504261</c:v>
                </c:pt>
                <c:pt idx="131">
                  <c:v>448860123.1870135</c:v>
                </c:pt>
                <c:pt idx="132">
                  <c:v>440970867.3286158</c:v>
                </c:pt>
                <c:pt idx="133">
                  <c:v>433094174.9620153</c:v>
                </c:pt>
                <c:pt idx="134">
                  <c:v>425148967.51469576</c:v>
                </c:pt>
                <c:pt idx="135">
                  <c:v>417528002.05861014</c:v>
                </c:pt>
                <c:pt idx="136">
                  <c:v>409795572.2329213</c:v>
                </c:pt>
                <c:pt idx="137">
                  <c:v>402388688.99385387</c:v>
                </c:pt>
                <c:pt idx="138">
                  <c:v>395065119.1663033</c:v>
                </c:pt>
                <c:pt idx="139">
                  <c:v>387884215.51468134</c:v>
                </c:pt>
                <c:pt idx="140">
                  <c:v>380770569.07763577</c:v>
                </c:pt>
                <c:pt idx="141">
                  <c:v>373786466.2924623</c:v>
                </c:pt>
                <c:pt idx="142">
                  <c:v>366930603.56945544</c:v>
                </c:pt>
                <c:pt idx="143">
                  <c:v>360204170.39102274</c:v>
                </c:pt>
                <c:pt idx="144">
                  <c:v>353584982.610093</c:v>
                </c:pt>
                <c:pt idx="145">
                  <c:v>347074771.2156858</c:v>
                </c:pt>
                <c:pt idx="146">
                  <c:v>340683923.7252484</c:v>
                </c:pt>
                <c:pt idx="147">
                  <c:v>334322977.3802471</c:v>
                </c:pt>
                <c:pt idx="148">
                  <c:v>328024225.37518287</c:v>
                </c:pt>
                <c:pt idx="149">
                  <c:v>321934898.264544</c:v>
                </c:pt>
                <c:pt idx="150">
                  <c:v>315750748.3344922</c:v>
                </c:pt>
                <c:pt idx="151">
                  <c:v>309623969.93694705</c:v>
                </c:pt>
                <c:pt idx="152">
                  <c:v>303695019.98120564</c:v>
                </c:pt>
                <c:pt idx="153">
                  <c:v>297924188.78132164</c:v>
                </c:pt>
                <c:pt idx="154">
                  <c:v>292215819.55857885</c:v>
                </c:pt>
                <c:pt idx="155">
                  <c:v>286605085.441783</c:v>
                </c:pt>
                <c:pt idx="156">
                  <c:v>281150946.7993028</c:v>
                </c:pt>
                <c:pt idx="157">
                  <c:v>275742474.3024593</c:v>
                </c:pt>
                <c:pt idx="158">
                  <c:v>270446319.0963607</c:v>
                </c:pt>
                <c:pt idx="159">
                  <c:v>265208992.68471038</c:v>
                </c:pt>
                <c:pt idx="160">
                  <c:v>260048235.97528926</c:v>
                </c:pt>
                <c:pt idx="161">
                  <c:v>255027202.16492483</c:v>
                </c:pt>
                <c:pt idx="162">
                  <c:v>250009934.98077795</c:v>
                </c:pt>
                <c:pt idx="163">
                  <c:v>245083214.685952</c:v>
                </c:pt>
                <c:pt idx="164">
                  <c:v>240179719.52632836</c:v>
                </c:pt>
                <c:pt idx="165">
                  <c:v>235371627.88638353</c:v>
                </c:pt>
                <c:pt idx="166">
                  <c:v>230586365.94034475</c:v>
                </c:pt>
                <c:pt idx="167">
                  <c:v>225862877.8462205</c:v>
                </c:pt>
                <c:pt idx="168">
                  <c:v>221229925.6933941</c:v>
                </c:pt>
                <c:pt idx="169">
                  <c:v>216631984.8691831</c:v>
                </c:pt>
                <c:pt idx="170">
                  <c:v>212116216.80812404</c:v>
                </c:pt>
                <c:pt idx="171">
                  <c:v>207573596.59985828</c:v>
                </c:pt>
                <c:pt idx="172">
                  <c:v>203155238.08259785</c:v>
                </c:pt>
                <c:pt idx="173">
                  <c:v>198884341.9470048</c:v>
                </c:pt>
                <c:pt idx="174">
                  <c:v>194600518.6891771</c:v>
                </c:pt>
                <c:pt idx="175">
                  <c:v>190413411.59158146</c:v>
                </c:pt>
                <c:pt idx="176">
                  <c:v>186265732.75497422</c:v>
                </c:pt>
                <c:pt idx="177">
                  <c:v>182206662.30219063</c:v>
                </c:pt>
                <c:pt idx="178">
                  <c:v>178188966.9528088</c:v>
                </c:pt>
                <c:pt idx="179">
                  <c:v>174233262.97158524</c:v>
                </c:pt>
                <c:pt idx="180">
                  <c:v>170363195.86732757</c:v>
                </c:pt>
                <c:pt idx="181">
                  <c:v>166511268.35853773</c:v>
                </c:pt>
                <c:pt idx="182">
                  <c:v>162714853.2363135</c:v>
                </c:pt>
                <c:pt idx="183">
                  <c:v>158930723.2822922</c:v>
                </c:pt>
                <c:pt idx="184">
                  <c:v>155178369.9084984</c:v>
                </c:pt>
                <c:pt idx="185">
                  <c:v>151518521.74691787</c:v>
                </c:pt>
                <c:pt idx="186">
                  <c:v>147834158.48521426</c:v>
                </c:pt>
                <c:pt idx="187">
                  <c:v>144215198.86464757</c:v>
                </c:pt>
                <c:pt idx="188">
                  <c:v>140497842.71337402</c:v>
                </c:pt>
                <c:pt idx="189">
                  <c:v>136985404.00594202</c:v>
                </c:pt>
                <c:pt idx="190">
                  <c:v>133511854.33047207</c:v>
                </c:pt>
                <c:pt idx="191">
                  <c:v>130092128.82527032</c:v>
                </c:pt>
                <c:pt idx="192">
                  <c:v>126743723.12305222</c:v>
                </c:pt>
                <c:pt idx="193">
                  <c:v>123439866.10021763</c:v>
                </c:pt>
                <c:pt idx="194">
                  <c:v>120209945.60108478</c:v>
                </c:pt>
                <c:pt idx="195">
                  <c:v>116994697.99987885</c:v>
                </c:pt>
                <c:pt idx="196">
                  <c:v>113854480.17161956</c:v>
                </c:pt>
                <c:pt idx="197">
                  <c:v>110367454.6417022</c:v>
                </c:pt>
                <c:pt idx="198">
                  <c:v>107328982.57279995</c:v>
                </c:pt>
                <c:pt idx="199">
                  <c:v>104361535.36054398</c:v>
                </c:pt>
                <c:pt idx="200">
                  <c:v>101447923.14532451</c:v>
                </c:pt>
                <c:pt idx="201">
                  <c:v>98655163.54374297</c:v>
                </c:pt>
                <c:pt idx="202">
                  <c:v>95936413.83898264</c:v>
                </c:pt>
                <c:pt idx="203">
                  <c:v>93234974.9948331</c:v>
                </c:pt>
                <c:pt idx="204">
                  <c:v>90710823.19096404</c:v>
                </c:pt>
                <c:pt idx="205">
                  <c:v>88229094.32685795</c:v>
                </c:pt>
                <c:pt idx="206">
                  <c:v>85792123.75688416</c:v>
                </c:pt>
                <c:pt idx="207">
                  <c:v>83375659.45046607</c:v>
                </c:pt>
                <c:pt idx="208">
                  <c:v>80990065.22990514</c:v>
                </c:pt>
                <c:pt idx="209">
                  <c:v>78656179.64878675</c:v>
                </c:pt>
                <c:pt idx="210">
                  <c:v>76341700.6090612</c:v>
                </c:pt>
                <c:pt idx="211">
                  <c:v>74088389.67092936</c:v>
                </c:pt>
                <c:pt idx="212">
                  <c:v>71887035.83027694</c:v>
                </c:pt>
                <c:pt idx="213">
                  <c:v>69767939.9426655</c:v>
                </c:pt>
                <c:pt idx="214">
                  <c:v>67713863.51139227</c:v>
                </c:pt>
                <c:pt idx="215">
                  <c:v>65723759.35083503</c:v>
                </c:pt>
                <c:pt idx="216">
                  <c:v>63804608.58958075</c:v>
                </c:pt>
                <c:pt idx="217">
                  <c:v>61934929.250746414</c:v>
                </c:pt>
                <c:pt idx="218">
                  <c:v>60131081.851128384</c:v>
                </c:pt>
                <c:pt idx="219">
                  <c:v>58389726.478391014</c:v>
                </c:pt>
                <c:pt idx="220">
                  <c:v>56697878.88808103</c:v>
                </c:pt>
                <c:pt idx="221">
                  <c:v>55076777.44625499</c:v>
                </c:pt>
                <c:pt idx="222">
                  <c:v>53467363.52793654</c:v>
                </c:pt>
                <c:pt idx="223">
                  <c:v>51889266.95788026</c:v>
                </c:pt>
                <c:pt idx="224">
                  <c:v>50324134.953756206</c:v>
                </c:pt>
                <c:pt idx="225">
                  <c:v>48793454.037289575</c:v>
                </c:pt>
                <c:pt idx="226">
                  <c:v>47280631.71899686</c:v>
                </c:pt>
                <c:pt idx="227">
                  <c:v>45794881.52488644</c:v>
                </c:pt>
                <c:pt idx="228">
                  <c:v>44343960.988974646</c:v>
                </c:pt>
                <c:pt idx="229">
                  <c:v>42917642.27862096</c:v>
                </c:pt>
                <c:pt idx="230">
                  <c:v>41523885.96434009</c:v>
                </c:pt>
                <c:pt idx="231">
                  <c:v>40167744.487839915</c:v>
                </c:pt>
                <c:pt idx="232">
                  <c:v>38850053.15499158</c:v>
                </c:pt>
                <c:pt idx="233">
                  <c:v>37594928.768955246</c:v>
                </c:pt>
                <c:pt idx="234">
                  <c:v>36373336.47039121</c:v>
                </c:pt>
                <c:pt idx="235">
                  <c:v>35195783.205513105</c:v>
                </c:pt>
                <c:pt idx="236">
                  <c:v>34052221.208949946</c:v>
                </c:pt>
                <c:pt idx="237">
                  <c:v>32933953.40027672</c:v>
                </c:pt>
                <c:pt idx="238">
                  <c:v>31638397.635775417</c:v>
                </c:pt>
                <c:pt idx="239">
                  <c:v>30541371.02622161</c:v>
                </c:pt>
                <c:pt idx="240">
                  <c:v>29458174.731040675</c:v>
                </c:pt>
                <c:pt idx="241">
                  <c:v>28381216.021326777</c:v>
                </c:pt>
                <c:pt idx="242">
                  <c:v>27316661.21860455</c:v>
                </c:pt>
                <c:pt idx="243">
                  <c:v>26261620.122660622</c:v>
                </c:pt>
                <c:pt idx="244">
                  <c:v>25217019.563144125</c:v>
                </c:pt>
                <c:pt idx="245">
                  <c:v>24192319.169198226</c:v>
                </c:pt>
                <c:pt idx="246">
                  <c:v>23169098.705204785</c:v>
                </c:pt>
                <c:pt idx="247">
                  <c:v>22159283.32234655</c:v>
                </c:pt>
                <c:pt idx="248">
                  <c:v>21158222.067238778</c:v>
                </c:pt>
                <c:pt idx="249">
                  <c:v>20175357.221870568</c:v>
                </c:pt>
                <c:pt idx="250">
                  <c:v>19203762.45684497</c:v>
                </c:pt>
                <c:pt idx="251">
                  <c:v>18245191.039111715</c:v>
                </c:pt>
                <c:pt idx="252">
                  <c:v>17304419.06027049</c:v>
                </c:pt>
                <c:pt idx="253">
                  <c:v>16375474.833922828</c:v>
                </c:pt>
                <c:pt idx="254">
                  <c:v>15466447.027627088</c:v>
                </c:pt>
                <c:pt idx="255">
                  <c:v>14586777.509929623</c:v>
                </c:pt>
                <c:pt idx="256">
                  <c:v>13720762.001826176</c:v>
                </c:pt>
                <c:pt idx="257">
                  <c:v>12874044.306673396</c:v>
                </c:pt>
                <c:pt idx="258">
                  <c:v>12046929.661236817</c:v>
                </c:pt>
                <c:pt idx="259">
                  <c:v>11240936.613260848</c:v>
                </c:pt>
                <c:pt idx="260">
                  <c:v>10466121.574558388</c:v>
                </c:pt>
                <c:pt idx="261">
                  <c:v>9738549.153031915</c:v>
                </c:pt>
                <c:pt idx="262">
                  <c:v>9055285.896859735</c:v>
                </c:pt>
                <c:pt idx="263">
                  <c:v>8415785.590308899</c:v>
                </c:pt>
                <c:pt idx="264">
                  <c:v>7830811.970338718</c:v>
                </c:pt>
                <c:pt idx="265">
                  <c:v>7283845.533583786</c:v>
                </c:pt>
                <c:pt idx="266">
                  <c:v>6758247.448711679</c:v>
                </c:pt>
                <c:pt idx="267">
                  <c:v>6242203.5648466395</c:v>
                </c:pt>
                <c:pt idx="268">
                  <c:v>5734149.078066447</c:v>
                </c:pt>
                <c:pt idx="269">
                  <c:v>5235931.59095384</c:v>
                </c:pt>
                <c:pt idx="270">
                  <c:v>4747072.495563109</c:v>
                </c:pt>
                <c:pt idx="271">
                  <c:v>4272917.79526917</c:v>
                </c:pt>
                <c:pt idx="272">
                  <c:v>3819857.048551454</c:v>
                </c:pt>
                <c:pt idx="273">
                  <c:v>3425378.054836897</c:v>
                </c:pt>
                <c:pt idx="274">
                  <c:v>3069775.8240232095</c:v>
                </c:pt>
                <c:pt idx="275">
                  <c:v>2751550.1236336385</c:v>
                </c:pt>
                <c:pt idx="276">
                  <c:v>2457514.0812982353</c:v>
                </c:pt>
                <c:pt idx="277">
                  <c:v>2187900.1139088324</c:v>
                </c:pt>
                <c:pt idx="278">
                  <c:v>1940769.9659399476</c:v>
                </c:pt>
                <c:pt idx="279">
                  <c:v>1733856.3376779505</c:v>
                </c:pt>
                <c:pt idx="280">
                  <c:v>1556989.9342944548</c:v>
                </c:pt>
                <c:pt idx="281">
                  <c:v>1406917.9823783801</c:v>
                </c:pt>
                <c:pt idx="282">
                  <c:v>1274384.3598328582</c:v>
                </c:pt>
                <c:pt idx="283">
                  <c:v>1149965.5730939747</c:v>
                </c:pt>
                <c:pt idx="284">
                  <c:v>1032187.1594905641</c:v>
                </c:pt>
                <c:pt idx="285">
                  <c:v>927886.8278039696</c:v>
                </c:pt>
                <c:pt idx="286">
                  <c:v>828860.662454206</c:v>
                </c:pt>
                <c:pt idx="287">
                  <c:v>736855.7734884643</c:v>
                </c:pt>
                <c:pt idx="288">
                  <c:v>652107.240336419</c:v>
                </c:pt>
                <c:pt idx="289">
                  <c:v>576802.3932286544</c:v>
                </c:pt>
                <c:pt idx="290">
                  <c:v>508332.77904625935</c:v>
                </c:pt>
                <c:pt idx="291">
                  <c:v>447982.697657057</c:v>
                </c:pt>
                <c:pt idx="292">
                  <c:v>393436.3145260567</c:v>
                </c:pt>
                <c:pt idx="293">
                  <c:v>348542.2336679401</c:v>
                </c:pt>
                <c:pt idx="294">
                  <c:v>315036.762381596</c:v>
                </c:pt>
                <c:pt idx="295">
                  <c:v>290446.60391374654</c:v>
                </c:pt>
                <c:pt idx="296">
                  <c:v>275245.5546751918</c:v>
                </c:pt>
                <c:pt idx="297">
                  <c:v>264493.06221840845</c:v>
                </c:pt>
                <c:pt idx="298">
                  <c:v>253768.70308933762</c:v>
                </c:pt>
                <c:pt idx="299">
                  <c:v>243109.86203975353</c:v>
                </c:pt>
                <c:pt idx="300">
                  <c:v>232548.0292258192</c:v>
                </c:pt>
                <c:pt idx="301">
                  <c:v>222017.784217512</c:v>
                </c:pt>
                <c:pt idx="302">
                  <c:v>211581.0575059682</c:v>
                </c:pt>
                <c:pt idx="303">
                  <c:v>201178.17814557918</c:v>
                </c:pt>
                <c:pt idx="304">
                  <c:v>190839.2224779831</c:v>
                </c:pt>
                <c:pt idx="305">
                  <c:v>180613.35110788766</c:v>
                </c:pt>
                <c:pt idx="306">
                  <c:v>170712.58757685794</c:v>
                </c:pt>
                <c:pt idx="307">
                  <c:v>160894.80461347406</c:v>
                </c:pt>
                <c:pt idx="308">
                  <c:v>151629.61386029454</c:v>
                </c:pt>
                <c:pt idx="309">
                  <c:v>142441.17647733405</c:v>
                </c:pt>
                <c:pt idx="310">
                  <c:v>133288.88254473495</c:v>
                </c:pt>
                <c:pt idx="311">
                  <c:v>124485.03945024585</c:v>
                </c:pt>
                <c:pt idx="312">
                  <c:v>115751.77793294888</c:v>
                </c:pt>
                <c:pt idx="313">
                  <c:v>107255.89817726826</c:v>
                </c:pt>
                <c:pt idx="314">
                  <c:v>99378.55780965886</c:v>
                </c:pt>
                <c:pt idx="315">
                  <c:v>91535.13153608634</c:v>
                </c:pt>
                <c:pt idx="316">
                  <c:v>83762.52022673617</c:v>
                </c:pt>
                <c:pt idx="317">
                  <c:v>76069.12799794482</c:v>
                </c:pt>
                <c:pt idx="318">
                  <c:v>69116.38917441644</c:v>
                </c:pt>
                <c:pt idx="319">
                  <c:v>62725.748524235234</c:v>
                </c:pt>
                <c:pt idx="320">
                  <c:v>57276.55957687823</c:v>
                </c:pt>
                <c:pt idx="321">
                  <c:v>52396.0486076968</c:v>
                </c:pt>
                <c:pt idx="322">
                  <c:v>48410.614308674325</c:v>
                </c:pt>
                <c:pt idx="323">
                  <c:v>44814.938246162215</c:v>
                </c:pt>
                <c:pt idx="324">
                  <c:v>41690.22984267852</c:v>
                </c:pt>
                <c:pt idx="325">
                  <c:v>38707.80619172216</c:v>
                </c:pt>
                <c:pt idx="326">
                  <c:v>35926.132502495784</c:v>
                </c:pt>
                <c:pt idx="327">
                  <c:v>33156.16152755216</c:v>
                </c:pt>
                <c:pt idx="328">
                  <c:v>30606.729566418602</c:v>
                </c:pt>
                <c:pt idx="329">
                  <c:v>28201.429484452314</c:v>
                </c:pt>
                <c:pt idx="330">
                  <c:v>25912.031767856126</c:v>
                </c:pt>
                <c:pt idx="331">
                  <c:v>23639.969077235997</c:v>
                </c:pt>
                <c:pt idx="332">
                  <c:v>21615.635069415788</c:v>
                </c:pt>
                <c:pt idx="333">
                  <c:v>19606.47764846975</c:v>
                </c:pt>
                <c:pt idx="334">
                  <c:v>17606.771328118608</c:v>
                </c:pt>
                <c:pt idx="335">
                  <c:v>15619.422012029308</c:v>
                </c:pt>
                <c:pt idx="336">
                  <c:v>13646.227234731321</c:v>
                </c:pt>
                <c:pt idx="337">
                  <c:v>11915.032126543241</c:v>
                </c:pt>
                <c:pt idx="338">
                  <c:v>10652.843397298851</c:v>
                </c:pt>
                <c:pt idx="339">
                  <c:v>9534.180521108245</c:v>
                </c:pt>
                <c:pt idx="340">
                  <c:v>8422.217939198865</c:v>
                </c:pt>
                <c:pt idx="341">
                  <c:v>7319.93081679744</c:v>
                </c:pt>
                <c:pt idx="342">
                  <c:v>6400.2646565780915</c:v>
                </c:pt>
                <c:pt idx="343">
                  <c:v>5732.3027116724525</c:v>
                </c:pt>
                <c:pt idx="344">
                  <c:v>5326.623252021966</c:v>
                </c:pt>
                <c:pt idx="345">
                  <c:v>4923.955356675366</c:v>
                </c:pt>
                <c:pt idx="346">
                  <c:v>4522.89242228255</c:v>
                </c:pt>
                <c:pt idx="347">
                  <c:v>4123.822299359472</c:v>
                </c:pt>
                <c:pt idx="348">
                  <c:v>3944.9580802139562</c:v>
                </c:pt>
                <c:pt idx="349">
                  <c:v>3766.307467964155</c:v>
                </c:pt>
                <c:pt idx="350">
                  <c:v>3588.694160376653</c:v>
                </c:pt>
                <c:pt idx="351">
                  <c:v>3475.42449462865</c:v>
                </c:pt>
                <c:pt idx="352">
                  <c:v>3362.6639678305937</c:v>
                </c:pt>
                <c:pt idx="353">
                  <c:v>3251.3020303565936</c:v>
                </c:pt>
                <c:pt idx="354">
                  <c:v>3139.5249525238123</c:v>
                </c:pt>
                <c:pt idx="355">
                  <c:v>3028.6698024854954</c:v>
                </c:pt>
                <c:pt idx="356">
                  <c:v>2917.8824958166174</c:v>
                </c:pt>
                <c:pt idx="357">
                  <c:v>2807.981186039123</c:v>
                </c:pt>
                <c:pt idx="358">
                  <c:v>2698.179176634181</c:v>
                </c:pt>
                <c:pt idx="359">
                  <c:v>2588.870872759424</c:v>
                </c:pt>
                <c:pt idx="360">
                  <c:v>2480.395244139814</c:v>
                </c:pt>
                <c:pt idx="361">
                  <c:v>2372.057776216529</c:v>
                </c:pt>
                <c:pt idx="362">
                  <c:v>2264.52010793598</c:v>
                </c:pt>
                <c:pt idx="363">
                  <c:v>2157.1425787388584</c:v>
                </c:pt>
                <c:pt idx="364">
                  <c:v>2050.251597486424</c:v>
                </c:pt>
                <c:pt idx="365">
                  <c:v>1944.642924644767</c:v>
                </c:pt>
                <c:pt idx="366">
                  <c:v>1838.67546452106</c:v>
                </c:pt>
                <c:pt idx="367">
                  <c:v>1733.4216886396523</c:v>
                </c:pt>
                <c:pt idx="368">
                  <c:v>1628.3942846725506</c:v>
                </c:pt>
                <c:pt idx="369">
                  <c:v>1524.0488017134694</c:v>
                </c:pt>
                <c:pt idx="370">
                  <c:v>1419.9574966672844</c:v>
                </c:pt>
                <c:pt idx="371">
                  <c:v>1316.3363893167989</c:v>
                </c:pt>
                <c:pt idx="372">
                  <c:v>1213.3489759321637</c:v>
                </c:pt>
                <c:pt idx="373">
                  <c:v>1110.650631986224</c:v>
                </c:pt>
                <c:pt idx="374">
                  <c:v>1008.5528439086519</c:v>
                </c:pt>
                <c:pt idx="375">
                  <c:v>906.7692826478932</c:v>
                </c:pt>
                <c:pt idx="376">
                  <c:v>805.4452672565649</c:v>
                </c:pt>
                <c:pt idx="377">
                  <c:v>704.8718639583767</c:v>
                </c:pt>
                <c:pt idx="378">
                  <c:v>604.4264197755215</c:v>
                </c:pt>
                <c:pt idx="379">
                  <c:v>504.5042995911047</c:v>
                </c:pt>
                <c:pt idx="380">
                  <c:v>419.45581280122786</c:v>
                </c:pt>
                <c:pt idx="381">
                  <c:v>334.84079787982324</c:v>
                </c:pt>
                <c:pt idx="382">
                  <c:v>250.55565524569903</c:v>
                </c:pt>
                <c:pt idx="383">
                  <c:v>166.6553976955345</c:v>
                </c:pt>
                <c:pt idx="384">
                  <c:v>83.14901710299722</c:v>
                </c:pt>
                <c:pt idx="385">
                  <c:v>0</c:v>
                </c:pt>
              </c:numCache>
            </c:numRef>
          </c:val>
        </c:ser>
        <c:ser>
          <c:idx val="3"/>
          <c:order val="3"/>
          <c:tx>
            <c:strRef>
              <c:f>_Hidden35!$E$1:$E$1</c:f>
              <c:strCache>
                <c:ptCount val="1"/>
                <c:pt idx="0">
                  <c:v>Outstanding Residential Mortgage Loans (10% CPR)</c:v>
                </c:pt>
              </c:strCache>
            </c:strRef>
          </c:tx>
          <c:spPr>
            <a:solidFill>
              <a:srgbClr val="00915A"/>
            </a:solidFill>
            <a:ln w="3175">
              <a:noFill/>
            </a:ln>
          </c:spPr>
          <c:extLst>
            <c:ext xmlns:c14="http://schemas.microsoft.com/office/drawing/2007/8/2/chart" uri="{6F2FDCE9-48DA-4B69-8628-5D25D57E5C99}">
              <c14:invertSolidFillFmt>
                <c14:spPr>
                  <a:solidFill>
                    <a:srgbClr val="00915A"/>
                  </a:solidFill>
                </c14:spPr>
              </c14:invertSolidFillFmt>
            </c:ext>
          </c:extLst>
          <c:cat>
            <c:strRef>
              <c:f>_Hidden35!$A$2:$A$387</c:f>
              <c:strCache>
                <c:ptCount val="386"/>
                <c:pt idx="0">
                  <c:v>1/10/2018</c:v>
                </c:pt>
                <c:pt idx="1">
                  <c:v>1/11/2018</c:v>
                </c:pt>
                <c:pt idx="2">
                  <c:v>1/12/2018</c:v>
                </c:pt>
                <c:pt idx="3">
                  <c:v>1/01/2019</c:v>
                </c:pt>
                <c:pt idx="4">
                  <c:v>1/02/2019</c:v>
                </c:pt>
                <c:pt idx="5">
                  <c:v>1/03/2019</c:v>
                </c:pt>
                <c:pt idx="6">
                  <c:v>1/04/2019</c:v>
                </c:pt>
                <c:pt idx="7">
                  <c:v>1/05/2019</c:v>
                </c:pt>
                <c:pt idx="8">
                  <c:v>1/06/2019</c:v>
                </c:pt>
                <c:pt idx="9">
                  <c:v>1/07/2019</c:v>
                </c:pt>
                <c:pt idx="10">
                  <c:v>1/08/2019</c:v>
                </c:pt>
                <c:pt idx="11">
                  <c:v>1/09/2019</c:v>
                </c:pt>
                <c:pt idx="12">
                  <c:v>1/10/2019</c:v>
                </c:pt>
                <c:pt idx="13">
                  <c:v>1/11/2019</c:v>
                </c:pt>
                <c:pt idx="14">
                  <c:v>1/12/2019</c:v>
                </c:pt>
                <c:pt idx="15">
                  <c:v>1/01/2020</c:v>
                </c:pt>
                <c:pt idx="16">
                  <c:v>1/02/2020</c:v>
                </c:pt>
                <c:pt idx="17">
                  <c:v>1/03/2020</c:v>
                </c:pt>
                <c:pt idx="18">
                  <c:v>1/04/2020</c:v>
                </c:pt>
                <c:pt idx="19">
                  <c:v>1/05/2020</c:v>
                </c:pt>
                <c:pt idx="20">
                  <c:v>1/06/2020</c:v>
                </c:pt>
                <c:pt idx="21">
                  <c:v>1/07/2020</c:v>
                </c:pt>
                <c:pt idx="22">
                  <c:v>1/08/2020</c:v>
                </c:pt>
                <c:pt idx="23">
                  <c:v>1/09/2020</c:v>
                </c:pt>
                <c:pt idx="24">
                  <c:v>1/10/2020</c:v>
                </c:pt>
                <c:pt idx="25">
                  <c:v>1/11/2020</c:v>
                </c:pt>
                <c:pt idx="26">
                  <c:v>1/12/2020</c:v>
                </c:pt>
                <c:pt idx="27">
                  <c:v>1/01/2021</c:v>
                </c:pt>
                <c:pt idx="28">
                  <c:v>1/02/2021</c:v>
                </c:pt>
                <c:pt idx="29">
                  <c:v>1/03/2021</c:v>
                </c:pt>
                <c:pt idx="30">
                  <c:v>1/04/2021</c:v>
                </c:pt>
                <c:pt idx="31">
                  <c:v>1/05/2021</c:v>
                </c:pt>
                <c:pt idx="32">
                  <c:v>1/06/2021</c:v>
                </c:pt>
                <c:pt idx="33">
                  <c:v>1/07/2021</c:v>
                </c:pt>
                <c:pt idx="34">
                  <c:v>1/08/2021</c:v>
                </c:pt>
                <c:pt idx="35">
                  <c:v>1/09/2021</c:v>
                </c:pt>
                <c:pt idx="36">
                  <c:v>1/10/2021</c:v>
                </c:pt>
                <c:pt idx="37">
                  <c:v>1/11/2021</c:v>
                </c:pt>
                <c:pt idx="38">
                  <c:v>1/12/2021</c:v>
                </c:pt>
                <c:pt idx="39">
                  <c:v>1/01/2022</c:v>
                </c:pt>
                <c:pt idx="40">
                  <c:v>1/02/2022</c:v>
                </c:pt>
                <c:pt idx="41">
                  <c:v>1/03/2022</c:v>
                </c:pt>
                <c:pt idx="42">
                  <c:v>1/04/2022</c:v>
                </c:pt>
                <c:pt idx="43">
                  <c:v>1/05/2022</c:v>
                </c:pt>
                <c:pt idx="44">
                  <c:v>1/06/2022</c:v>
                </c:pt>
                <c:pt idx="45">
                  <c:v>1/07/2022</c:v>
                </c:pt>
                <c:pt idx="46">
                  <c:v>1/08/2022</c:v>
                </c:pt>
                <c:pt idx="47">
                  <c:v>1/09/2022</c:v>
                </c:pt>
                <c:pt idx="48">
                  <c:v>1/10/2022</c:v>
                </c:pt>
                <c:pt idx="49">
                  <c:v>1/11/2022</c:v>
                </c:pt>
                <c:pt idx="50">
                  <c:v>1/12/2022</c:v>
                </c:pt>
                <c:pt idx="51">
                  <c:v>1/01/2023</c:v>
                </c:pt>
                <c:pt idx="52">
                  <c:v>1/02/2023</c:v>
                </c:pt>
                <c:pt idx="53">
                  <c:v>1/03/2023</c:v>
                </c:pt>
                <c:pt idx="54">
                  <c:v>1/04/2023</c:v>
                </c:pt>
                <c:pt idx="55">
                  <c:v>1/05/2023</c:v>
                </c:pt>
                <c:pt idx="56">
                  <c:v>1/06/2023</c:v>
                </c:pt>
                <c:pt idx="57">
                  <c:v>1/07/2023</c:v>
                </c:pt>
                <c:pt idx="58">
                  <c:v>1/08/2023</c:v>
                </c:pt>
                <c:pt idx="59">
                  <c:v>1/09/2023</c:v>
                </c:pt>
                <c:pt idx="60">
                  <c:v>1/10/2023</c:v>
                </c:pt>
                <c:pt idx="61">
                  <c:v>1/11/2023</c:v>
                </c:pt>
                <c:pt idx="62">
                  <c:v>1/12/2023</c:v>
                </c:pt>
                <c:pt idx="63">
                  <c:v>1/01/2024</c:v>
                </c:pt>
                <c:pt idx="64">
                  <c:v>1/02/2024</c:v>
                </c:pt>
                <c:pt idx="65">
                  <c:v>1/03/2024</c:v>
                </c:pt>
                <c:pt idx="66">
                  <c:v>1/04/2024</c:v>
                </c:pt>
                <c:pt idx="67">
                  <c:v>1/05/2024</c:v>
                </c:pt>
                <c:pt idx="68">
                  <c:v>1/06/2024</c:v>
                </c:pt>
                <c:pt idx="69">
                  <c:v>1/07/2024</c:v>
                </c:pt>
                <c:pt idx="70">
                  <c:v>1/08/2024</c:v>
                </c:pt>
                <c:pt idx="71">
                  <c:v>1/09/2024</c:v>
                </c:pt>
                <c:pt idx="72">
                  <c:v>1/10/2024</c:v>
                </c:pt>
                <c:pt idx="73">
                  <c:v>1/11/2024</c:v>
                </c:pt>
                <c:pt idx="74">
                  <c:v>1/12/2024</c:v>
                </c:pt>
                <c:pt idx="75">
                  <c:v>1/01/2025</c:v>
                </c:pt>
                <c:pt idx="76">
                  <c:v>1/02/2025</c:v>
                </c:pt>
                <c:pt idx="77">
                  <c:v>1/03/2025</c:v>
                </c:pt>
                <c:pt idx="78">
                  <c:v>1/04/2025</c:v>
                </c:pt>
                <c:pt idx="79">
                  <c:v>1/05/2025</c:v>
                </c:pt>
                <c:pt idx="80">
                  <c:v>1/06/2025</c:v>
                </c:pt>
                <c:pt idx="81">
                  <c:v>1/07/2025</c:v>
                </c:pt>
                <c:pt idx="82">
                  <c:v>1/08/2025</c:v>
                </c:pt>
                <c:pt idx="83">
                  <c:v>1/09/2025</c:v>
                </c:pt>
                <c:pt idx="84">
                  <c:v>1/10/2025</c:v>
                </c:pt>
                <c:pt idx="85">
                  <c:v>1/11/2025</c:v>
                </c:pt>
                <c:pt idx="86">
                  <c:v>1/12/2025</c:v>
                </c:pt>
                <c:pt idx="87">
                  <c:v>1/01/2026</c:v>
                </c:pt>
                <c:pt idx="88">
                  <c:v>1/02/2026</c:v>
                </c:pt>
                <c:pt idx="89">
                  <c:v>1/03/2026</c:v>
                </c:pt>
                <c:pt idx="90">
                  <c:v>1/04/2026</c:v>
                </c:pt>
                <c:pt idx="91">
                  <c:v>1/05/2026</c:v>
                </c:pt>
                <c:pt idx="92">
                  <c:v>1/06/2026</c:v>
                </c:pt>
                <c:pt idx="93">
                  <c:v>1/07/2026</c:v>
                </c:pt>
                <c:pt idx="94">
                  <c:v>1/08/2026</c:v>
                </c:pt>
                <c:pt idx="95">
                  <c:v>1/09/2026</c:v>
                </c:pt>
                <c:pt idx="96">
                  <c:v>1/10/2026</c:v>
                </c:pt>
                <c:pt idx="97">
                  <c:v>1/11/2026</c:v>
                </c:pt>
                <c:pt idx="98">
                  <c:v>1/12/2026</c:v>
                </c:pt>
                <c:pt idx="99">
                  <c:v>1/01/2027</c:v>
                </c:pt>
                <c:pt idx="100">
                  <c:v>1/02/2027</c:v>
                </c:pt>
                <c:pt idx="101">
                  <c:v>1/03/2027</c:v>
                </c:pt>
                <c:pt idx="102">
                  <c:v>1/04/2027</c:v>
                </c:pt>
                <c:pt idx="103">
                  <c:v>1/05/2027</c:v>
                </c:pt>
                <c:pt idx="104">
                  <c:v>1/06/2027</c:v>
                </c:pt>
                <c:pt idx="105">
                  <c:v>1/07/2027</c:v>
                </c:pt>
                <c:pt idx="106">
                  <c:v>1/08/2027</c:v>
                </c:pt>
                <c:pt idx="107">
                  <c:v>1/09/2027</c:v>
                </c:pt>
                <c:pt idx="108">
                  <c:v>1/10/2027</c:v>
                </c:pt>
                <c:pt idx="109">
                  <c:v>1/11/2027</c:v>
                </c:pt>
                <c:pt idx="110">
                  <c:v>1/12/2027</c:v>
                </c:pt>
                <c:pt idx="111">
                  <c:v>1/01/2028</c:v>
                </c:pt>
                <c:pt idx="112">
                  <c:v>1/02/2028</c:v>
                </c:pt>
                <c:pt idx="113">
                  <c:v>1/03/2028</c:v>
                </c:pt>
                <c:pt idx="114">
                  <c:v>1/04/2028</c:v>
                </c:pt>
                <c:pt idx="115">
                  <c:v>1/05/2028</c:v>
                </c:pt>
                <c:pt idx="116">
                  <c:v>1/06/2028</c:v>
                </c:pt>
                <c:pt idx="117">
                  <c:v>1/07/2028</c:v>
                </c:pt>
                <c:pt idx="118">
                  <c:v>1/08/2028</c:v>
                </c:pt>
                <c:pt idx="119">
                  <c:v>1/09/2028</c:v>
                </c:pt>
                <c:pt idx="120">
                  <c:v>1/10/2028</c:v>
                </c:pt>
                <c:pt idx="121">
                  <c:v>1/11/2028</c:v>
                </c:pt>
                <c:pt idx="122">
                  <c:v>1/12/2028</c:v>
                </c:pt>
                <c:pt idx="123">
                  <c:v>1/01/2029</c:v>
                </c:pt>
                <c:pt idx="124">
                  <c:v>1/02/2029</c:v>
                </c:pt>
                <c:pt idx="125">
                  <c:v>1/03/2029</c:v>
                </c:pt>
                <c:pt idx="126">
                  <c:v>1/04/2029</c:v>
                </c:pt>
                <c:pt idx="127">
                  <c:v>1/05/2029</c:v>
                </c:pt>
                <c:pt idx="128">
                  <c:v>1/06/2029</c:v>
                </c:pt>
                <c:pt idx="129">
                  <c:v>1/07/2029</c:v>
                </c:pt>
                <c:pt idx="130">
                  <c:v>1/08/2029</c:v>
                </c:pt>
                <c:pt idx="131">
                  <c:v>1/09/2029</c:v>
                </c:pt>
                <c:pt idx="132">
                  <c:v>1/10/2029</c:v>
                </c:pt>
                <c:pt idx="133">
                  <c:v>1/11/2029</c:v>
                </c:pt>
                <c:pt idx="134">
                  <c:v>1/12/2029</c:v>
                </c:pt>
                <c:pt idx="135">
                  <c:v>1/01/2030</c:v>
                </c:pt>
                <c:pt idx="136">
                  <c:v>1/02/2030</c:v>
                </c:pt>
                <c:pt idx="137">
                  <c:v>1/03/2030</c:v>
                </c:pt>
                <c:pt idx="138">
                  <c:v>1/04/2030</c:v>
                </c:pt>
                <c:pt idx="139">
                  <c:v>1/05/2030</c:v>
                </c:pt>
                <c:pt idx="140">
                  <c:v>1/06/2030</c:v>
                </c:pt>
                <c:pt idx="141">
                  <c:v>1/07/2030</c:v>
                </c:pt>
                <c:pt idx="142">
                  <c:v>1/08/2030</c:v>
                </c:pt>
                <c:pt idx="143">
                  <c:v>1/09/2030</c:v>
                </c:pt>
                <c:pt idx="144">
                  <c:v>1/10/2030</c:v>
                </c:pt>
                <c:pt idx="145">
                  <c:v>1/11/2030</c:v>
                </c:pt>
                <c:pt idx="146">
                  <c:v>1/12/2030</c:v>
                </c:pt>
                <c:pt idx="147">
                  <c:v>1/01/2031</c:v>
                </c:pt>
                <c:pt idx="148">
                  <c:v>1/02/2031</c:v>
                </c:pt>
                <c:pt idx="149">
                  <c:v>1/03/2031</c:v>
                </c:pt>
                <c:pt idx="150">
                  <c:v>1/04/2031</c:v>
                </c:pt>
                <c:pt idx="151">
                  <c:v>1/05/2031</c:v>
                </c:pt>
                <c:pt idx="152">
                  <c:v>1/06/2031</c:v>
                </c:pt>
                <c:pt idx="153">
                  <c:v>1/07/2031</c:v>
                </c:pt>
                <c:pt idx="154">
                  <c:v>1/08/2031</c:v>
                </c:pt>
                <c:pt idx="155">
                  <c:v>1/09/2031</c:v>
                </c:pt>
                <c:pt idx="156">
                  <c:v>1/10/2031</c:v>
                </c:pt>
                <c:pt idx="157">
                  <c:v>1/11/2031</c:v>
                </c:pt>
                <c:pt idx="158">
                  <c:v>1/12/2031</c:v>
                </c:pt>
                <c:pt idx="159">
                  <c:v>1/01/2032</c:v>
                </c:pt>
                <c:pt idx="160">
                  <c:v>1/02/2032</c:v>
                </c:pt>
                <c:pt idx="161">
                  <c:v>1/03/2032</c:v>
                </c:pt>
                <c:pt idx="162">
                  <c:v>1/04/2032</c:v>
                </c:pt>
                <c:pt idx="163">
                  <c:v>1/05/2032</c:v>
                </c:pt>
                <c:pt idx="164">
                  <c:v>1/06/2032</c:v>
                </c:pt>
                <c:pt idx="165">
                  <c:v>1/07/2032</c:v>
                </c:pt>
                <c:pt idx="166">
                  <c:v>1/08/2032</c:v>
                </c:pt>
                <c:pt idx="167">
                  <c:v>1/09/2032</c:v>
                </c:pt>
                <c:pt idx="168">
                  <c:v>1/10/2032</c:v>
                </c:pt>
                <c:pt idx="169">
                  <c:v>1/11/2032</c:v>
                </c:pt>
                <c:pt idx="170">
                  <c:v>1/12/2032</c:v>
                </c:pt>
                <c:pt idx="171">
                  <c:v>1/01/2033</c:v>
                </c:pt>
                <c:pt idx="172">
                  <c:v>1/02/2033</c:v>
                </c:pt>
                <c:pt idx="173">
                  <c:v>1/03/2033</c:v>
                </c:pt>
                <c:pt idx="174">
                  <c:v>1/04/2033</c:v>
                </c:pt>
                <c:pt idx="175">
                  <c:v>1/05/2033</c:v>
                </c:pt>
                <c:pt idx="176">
                  <c:v>1/06/2033</c:v>
                </c:pt>
                <c:pt idx="177">
                  <c:v>1/07/2033</c:v>
                </c:pt>
                <c:pt idx="178">
                  <c:v>1/08/2033</c:v>
                </c:pt>
                <c:pt idx="179">
                  <c:v>1/09/2033</c:v>
                </c:pt>
                <c:pt idx="180">
                  <c:v>1/10/2033</c:v>
                </c:pt>
                <c:pt idx="181">
                  <c:v>1/11/2033</c:v>
                </c:pt>
                <c:pt idx="182">
                  <c:v>1/12/2033</c:v>
                </c:pt>
                <c:pt idx="183">
                  <c:v>1/01/2034</c:v>
                </c:pt>
                <c:pt idx="184">
                  <c:v>1/02/2034</c:v>
                </c:pt>
                <c:pt idx="185">
                  <c:v>1/03/2034</c:v>
                </c:pt>
                <c:pt idx="186">
                  <c:v>1/04/2034</c:v>
                </c:pt>
                <c:pt idx="187">
                  <c:v>1/05/2034</c:v>
                </c:pt>
                <c:pt idx="188">
                  <c:v>1/06/2034</c:v>
                </c:pt>
                <c:pt idx="189">
                  <c:v>1/07/2034</c:v>
                </c:pt>
                <c:pt idx="190">
                  <c:v>1/08/2034</c:v>
                </c:pt>
                <c:pt idx="191">
                  <c:v>1/09/2034</c:v>
                </c:pt>
                <c:pt idx="192">
                  <c:v>1/10/2034</c:v>
                </c:pt>
                <c:pt idx="193">
                  <c:v>1/11/2034</c:v>
                </c:pt>
                <c:pt idx="194">
                  <c:v>1/12/2034</c:v>
                </c:pt>
                <c:pt idx="195">
                  <c:v>1/01/2035</c:v>
                </c:pt>
                <c:pt idx="196">
                  <c:v>1/02/2035</c:v>
                </c:pt>
                <c:pt idx="197">
                  <c:v>1/03/2035</c:v>
                </c:pt>
                <c:pt idx="198">
                  <c:v>1/04/2035</c:v>
                </c:pt>
                <c:pt idx="199">
                  <c:v>1/05/2035</c:v>
                </c:pt>
                <c:pt idx="200">
                  <c:v>1/06/2035</c:v>
                </c:pt>
                <c:pt idx="201">
                  <c:v>1/07/2035</c:v>
                </c:pt>
                <c:pt idx="202">
                  <c:v>1/08/2035</c:v>
                </c:pt>
                <c:pt idx="203">
                  <c:v>1/09/2035</c:v>
                </c:pt>
                <c:pt idx="204">
                  <c:v>1/10/2035</c:v>
                </c:pt>
                <c:pt idx="205">
                  <c:v>1/11/2035</c:v>
                </c:pt>
                <c:pt idx="206">
                  <c:v>1/12/2035</c:v>
                </c:pt>
                <c:pt idx="207">
                  <c:v>1/01/2036</c:v>
                </c:pt>
                <c:pt idx="208">
                  <c:v>1/02/2036</c:v>
                </c:pt>
                <c:pt idx="209">
                  <c:v>1/03/2036</c:v>
                </c:pt>
                <c:pt idx="210">
                  <c:v>1/04/2036</c:v>
                </c:pt>
                <c:pt idx="211">
                  <c:v>1/05/2036</c:v>
                </c:pt>
                <c:pt idx="212">
                  <c:v>1/06/2036</c:v>
                </c:pt>
                <c:pt idx="213">
                  <c:v>1/07/2036</c:v>
                </c:pt>
                <c:pt idx="214">
                  <c:v>1/08/2036</c:v>
                </c:pt>
                <c:pt idx="215">
                  <c:v>1/09/2036</c:v>
                </c:pt>
                <c:pt idx="216">
                  <c:v>1/10/2036</c:v>
                </c:pt>
                <c:pt idx="217">
                  <c:v>1/11/2036</c:v>
                </c:pt>
                <c:pt idx="218">
                  <c:v>1/12/2036</c:v>
                </c:pt>
                <c:pt idx="219">
                  <c:v>1/01/2037</c:v>
                </c:pt>
                <c:pt idx="220">
                  <c:v>1/02/2037</c:v>
                </c:pt>
                <c:pt idx="221">
                  <c:v>1/03/2037</c:v>
                </c:pt>
                <c:pt idx="222">
                  <c:v>1/04/2037</c:v>
                </c:pt>
                <c:pt idx="223">
                  <c:v>1/05/2037</c:v>
                </c:pt>
                <c:pt idx="224">
                  <c:v>1/06/2037</c:v>
                </c:pt>
                <c:pt idx="225">
                  <c:v>1/07/2037</c:v>
                </c:pt>
                <c:pt idx="226">
                  <c:v>1/08/2037</c:v>
                </c:pt>
                <c:pt idx="227">
                  <c:v>1/09/2037</c:v>
                </c:pt>
                <c:pt idx="228">
                  <c:v>1/10/2037</c:v>
                </c:pt>
                <c:pt idx="229">
                  <c:v>1/11/2037</c:v>
                </c:pt>
                <c:pt idx="230">
                  <c:v>1/12/2037</c:v>
                </c:pt>
                <c:pt idx="231">
                  <c:v>1/01/2038</c:v>
                </c:pt>
                <c:pt idx="232">
                  <c:v>1/02/2038</c:v>
                </c:pt>
                <c:pt idx="233">
                  <c:v>1/03/2038</c:v>
                </c:pt>
                <c:pt idx="234">
                  <c:v>1/04/2038</c:v>
                </c:pt>
                <c:pt idx="235">
                  <c:v>1/05/2038</c:v>
                </c:pt>
                <c:pt idx="236">
                  <c:v>1/06/2038</c:v>
                </c:pt>
                <c:pt idx="237">
                  <c:v>1/07/2038</c:v>
                </c:pt>
                <c:pt idx="238">
                  <c:v>1/08/2038</c:v>
                </c:pt>
                <c:pt idx="239">
                  <c:v>1/09/2038</c:v>
                </c:pt>
                <c:pt idx="240">
                  <c:v>1/10/2038</c:v>
                </c:pt>
                <c:pt idx="241">
                  <c:v>1/11/2038</c:v>
                </c:pt>
                <c:pt idx="242">
                  <c:v>1/12/2038</c:v>
                </c:pt>
                <c:pt idx="243">
                  <c:v>1/01/2039</c:v>
                </c:pt>
                <c:pt idx="244">
                  <c:v>1/02/2039</c:v>
                </c:pt>
                <c:pt idx="245">
                  <c:v>1/03/2039</c:v>
                </c:pt>
                <c:pt idx="246">
                  <c:v>1/04/2039</c:v>
                </c:pt>
                <c:pt idx="247">
                  <c:v>1/05/2039</c:v>
                </c:pt>
                <c:pt idx="248">
                  <c:v>1/06/2039</c:v>
                </c:pt>
                <c:pt idx="249">
                  <c:v>1/07/2039</c:v>
                </c:pt>
                <c:pt idx="250">
                  <c:v>1/08/2039</c:v>
                </c:pt>
                <c:pt idx="251">
                  <c:v>1/09/2039</c:v>
                </c:pt>
                <c:pt idx="252">
                  <c:v>1/10/2039</c:v>
                </c:pt>
                <c:pt idx="253">
                  <c:v>1/11/2039</c:v>
                </c:pt>
                <c:pt idx="254">
                  <c:v>1/12/2039</c:v>
                </c:pt>
                <c:pt idx="255">
                  <c:v>1/01/2040</c:v>
                </c:pt>
                <c:pt idx="256">
                  <c:v>1/02/2040</c:v>
                </c:pt>
                <c:pt idx="257">
                  <c:v>1/03/2040</c:v>
                </c:pt>
                <c:pt idx="258">
                  <c:v>1/04/2040</c:v>
                </c:pt>
                <c:pt idx="259">
                  <c:v>1/05/2040</c:v>
                </c:pt>
                <c:pt idx="260">
                  <c:v>1/06/2040</c:v>
                </c:pt>
                <c:pt idx="261">
                  <c:v>1/07/2040</c:v>
                </c:pt>
                <c:pt idx="262">
                  <c:v>1/08/2040</c:v>
                </c:pt>
                <c:pt idx="263">
                  <c:v>1/09/2040</c:v>
                </c:pt>
                <c:pt idx="264">
                  <c:v>1/10/2040</c:v>
                </c:pt>
                <c:pt idx="265">
                  <c:v>1/11/2040</c:v>
                </c:pt>
                <c:pt idx="266">
                  <c:v>1/12/2040</c:v>
                </c:pt>
                <c:pt idx="267">
                  <c:v>1/01/2041</c:v>
                </c:pt>
                <c:pt idx="268">
                  <c:v>1/02/2041</c:v>
                </c:pt>
                <c:pt idx="269">
                  <c:v>1/03/2041</c:v>
                </c:pt>
                <c:pt idx="270">
                  <c:v>1/04/2041</c:v>
                </c:pt>
                <c:pt idx="271">
                  <c:v>1/05/2041</c:v>
                </c:pt>
                <c:pt idx="272">
                  <c:v>1/06/2041</c:v>
                </c:pt>
                <c:pt idx="273">
                  <c:v>1/07/2041</c:v>
                </c:pt>
                <c:pt idx="274">
                  <c:v>1/08/2041</c:v>
                </c:pt>
                <c:pt idx="275">
                  <c:v>1/09/2041</c:v>
                </c:pt>
                <c:pt idx="276">
                  <c:v>1/10/2041</c:v>
                </c:pt>
                <c:pt idx="277">
                  <c:v>1/11/2041</c:v>
                </c:pt>
                <c:pt idx="278">
                  <c:v>1/12/2041</c:v>
                </c:pt>
                <c:pt idx="279">
                  <c:v>1/01/2042</c:v>
                </c:pt>
                <c:pt idx="280">
                  <c:v>1/02/2042</c:v>
                </c:pt>
                <c:pt idx="281">
                  <c:v>1/03/2042</c:v>
                </c:pt>
                <c:pt idx="282">
                  <c:v>1/04/2042</c:v>
                </c:pt>
                <c:pt idx="283">
                  <c:v>1/05/2042</c:v>
                </c:pt>
                <c:pt idx="284">
                  <c:v>1/06/2042</c:v>
                </c:pt>
                <c:pt idx="285">
                  <c:v>1/07/2042</c:v>
                </c:pt>
                <c:pt idx="286">
                  <c:v>1/08/2042</c:v>
                </c:pt>
                <c:pt idx="287">
                  <c:v>1/09/2042</c:v>
                </c:pt>
                <c:pt idx="288">
                  <c:v>1/10/2042</c:v>
                </c:pt>
                <c:pt idx="289">
                  <c:v>1/11/2042</c:v>
                </c:pt>
                <c:pt idx="290">
                  <c:v>1/12/2042</c:v>
                </c:pt>
                <c:pt idx="291">
                  <c:v>1/01/2043</c:v>
                </c:pt>
                <c:pt idx="292">
                  <c:v>1/02/2043</c:v>
                </c:pt>
                <c:pt idx="293">
                  <c:v>1/03/2043</c:v>
                </c:pt>
                <c:pt idx="294">
                  <c:v>1/04/2043</c:v>
                </c:pt>
                <c:pt idx="295">
                  <c:v>1/05/2043</c:v>
                </c:pt>
                <c:pt idx="296">
                  <c:v>1/06/2043</c:v>
                </c:pt>
                <c:pt idx="297">
                  <c:v>1/07/2043</c:v>
                </c:pt>
                <c:pt idx="298">
                  <c:v>1/08/2043</c:v>
                </c:pt>
                <c:pt idx="299">
                  <c:v>1/09/2043</c:v>
                </c:pt>
                <c:pt idx="300">
                  <c:v>1/10/2043</c:v>
                </c:pt>
                <c:pt idx="301">
                  <c:v>1/11/2043</c:v>
                </c:pt>
                <c:pt idx="302">
                  <c:v>1/12/2043</c:v>
                </c:pt>
                <c:pt idx="303">
                  <c:v>1/01/2044</c:v>
                </c:pt>
                <c:pt idx="304">
                  <c:v>1/02/2044</c:v>
                </c:pt>
                <c:pt idx="305">
                  <c:v>1/03/2044</c:v>
                </c:pt>
                <c:pt idx="306">
                  <c:v>1/04/2044</c:v>
                </c:pt>
                <c:pt idx="307">
                  <c:v>1/05/2044</c:v>
                </c:pt>
                <c:pt idx="308">
                  <c:v>1/06/2044</c:v>
                </c:pt>
                <c:pt idx="309">
                  <c:v>1/07/2044</c:v>
                </c:pt>
                <c:pt idx="310">
                  <c:v>1/08/2044</c:v>
                </c:pt>
                <c:pt idx="311">
                  <c:v>1/09/2044</c:v>
                </c:pt>
                <c:pt idx="312">
                  <c:v>1/10/2044</c:v>
                </c:pt>
                <c:pt idx="313">
                  <c:v>1/11/2044</c:v>
                </c:pt>
                <c:pt idx="314">
                  <c:v>1/12/2044</c:v>
                </c:pt>
                <c:pt idx="315">
                  <c:v>1/01/2045</c:v>
                </c:pt>
                <c:pt idx="316">
                  <c:v>1/02/2045</c:v>
                </c:pt>
                <c:pt idx="317">
                  <c:v>1/03/2045</c:v>
                </c:pt>
                <c:pt idx="318">
                  <c:v>1/04/2045</c:v>
                </c:pt>
                <c:pt idx="319">
                  <c:v>1/05/2045</c:v>
                </c:pt>
                <c:pt idx="320">
                  <c:v>1/06/2045</c:v>
                </c:pt>
                <c:pt idx="321">
                  <c:v>1/07/2045</c:v>
                </c:pt>
                <c:pt idx="322">
                  <c:v>1/08/2045</c:v>
                </c:pt>
                <c:pt idx="323">
                  <c:v>1/09/2045</c:v>
                </c:pt>
                <c:pt idx="324">
                  <c:v>1/10/2045</c:v>
                </c:pt>
                <c:pt idx="325">
                  <c:v>1/11/2045</c:v>
                </c:pt>
                <c:pt idx="326">
                  <c:v>1/12/2045</c:v>
                </c:pt>
                <c:pt idx="327">
                  <c:v>1/01/2046</c:v>
                </c:pt>
                <c:pt idx="328">
                  <c:v>1/02/2046</c:v>
                </c:pt>
                <c:pt idx="329">
                  <c:v>1/03/2046</c:v>
                </c:pt>
                <c:pt idx="330">
                  <c:v>1/04/2046</c:v>
                </c:pt>
                <c:pt idx="331">
                  <c:v>1/05/2046</c:v>
                </c:pt>
                <c:pt idx="332">
                  <c:v>1/06/2046</c:v>
                </c:pt>
                <c:pt idx="333">
                  <c:v>1/07/2046</c:v>
                </c:pt>
                <c:pt idx="334">
                  <c:v>1/08/2046</c:v>
                </c:pt>
                <c:pt idx="335">
                  <c:v>1/09/2046</c:v>
                </c:pt>
                <c:pt idx="336">
                  <c:v>1/10/2046</c:v>
                </c:pt>
                <c:pt idx="337">
                  <c:v>1/11/2046</c:v>
                </c:pt>
                <c:pt idx="338">
                  <c:v>1/12/2046</c:v>
                </c:pt>
                <c:pt idx="339">
                  <c:v>1/01/2047</c:v>
                </c:pt>
                <c:pt idx="340">
                  <c:v>1/02/2047</c:v>
                </c:pt>
                <c:pt idx="341">
                  <c:v>1/03/2047</c:v>
                </c:pt>
                <c:pt idx="342">
                  <c:v>1/04/2047</c:v>
                </c:pt>
                <c:pt idx="343">
                  <c:v>1/05/2047</c:v>
                </c:pt>
                <c:pt idx="344">
                  <c:v>1/06/2047</c:v>
                </c:pt>
                <c:pt idx="345">
                  <c:v>1/07/2047</c:v>
                </c:pt>
                <c:pt idx="346">
                  <c:v>1/08/2047</c:v>
                </c:pt>
                <c:pt idx="347">
                  <c:v>1/09/2047</c:v>
                </c:pt>
                <c:pt idx="348">
                  <c:v>1/10/2047</c:v>
                </c:pt>
                <c:pt idx="349">
                  <c:v>1/11/2047</c:v>
                </c:pt>
                <c:pt idx="350">
                  <c:v>1/12/2047</c:v>
                </c:pt>
                <c:pt idx="351">
                  <c:v>1/01/2048</c:v>
                </c:pt>
                <c:pt idx="352">
                  <c:v>1/02/2048</c:v>
                </c:pt>
                <c:pt idx="353">
                  <c:v>1/03/2048</c:v>
                </c:pt>
                <c:pt idx="354">
                  <c:v>1/04/2048</c:v>
                </c:pt>
                <c:pt idx="355">
                  <c:v>1/05/2048</c:v>
                </c:pt>
                <c:pt idx="356">
                  <c:v>1/06/2048</c:v>
                </c:pt>
                <c:pt idx="357">
                  <c:v>1/07/2048</c:v>
                </c:pt>
                <c:pt idx="358">
                  <c:v>1/08/2048</c:v>
                </c:pt>
                <c:pt idx="359">
                  <c:v>1/09/2048</c:v>
                </c:pt>
                <c:pt idx="360">
                  <c:v>1/10/2048</c:v>
                </c:pt>
                <c:pt idx="361">
                  <c:v>1/11/2048</c:v>
                </c:pt>
                <c:pt idx="362">
                  <c:v>1/12/2048</c:v>
                </c:pt>
                <c:pt idx="363">
                  <c:v>1/01/2049</c:v>
                </c:pt>
                <c:pt idx="364">
                  <c:v>1/02/2049</c:v>
                </c:pt>
                <c:pt idx="365">
                  <c:v>1/03/2049</c:v>
                </c:pt>
                <c:pt idx="366">
                  <c:v>1/04/2049</c:v>
                </c:pt>
                <c:pt idx="367">
                  <c:v>1/05/2049</c:v>
                </c:pt>
                <c:pt idx="368">
                  <c:v>1/06/2049</c:v>
                </c:pt>
                <c:pt idx="369">
                  <c:v>1/07/2049</c:v>
                </c:pt>
                <c:pt idx="370">
                  <c:v>1/08/2049</c:v>
                </c:pt>
                <c:pt idx="371">
                  <c:v>1/09/2049</c:v>
                </c:pt>
                <c:pt idx="372">
                  <c:v>1/10/2049</c:v>
                </c:pt>
                <c:pt idx="373">
                  <c:v>1/11/2049</c:v>
                </c:pt>
                <c:pt idx="374">
                  <c:v>1/12/2049</c:v>
                </c:pt>
                <c:pt idx="375">
                  <c:v>1/01/2050</c:v>
                </c:pt>
                <c:pt idx="376">
                  <c:v>1/02/2050</c:v>
                </c:pt>
                <c:pt idx="377">
                  <c:v>1/03/2050</c:v>
                </c:pt>
                <c:pt idx="378">
                  <c:v>1/04/2050</c:v>
                </c:pt>
                <c:pt idx="379">
                  <c:v>1/05/2050</c:v>
                </c:pt>
                <c:pt idx="380">
                  <c:v>1/06/2050</c:v>
                </c:pt>
                <c:pt idx="381">
                  <c:v>1/07/2050</c:v>
                </c:pt>
                <c:pt idx="382">
                  <c:v>1/08/2050</c:v>
                </c:pt>
                <c:pt idx="383">
                  <c:v>1/09/2050</c:v>
                </c:pt>
                <c:pt idx="384">
                  <c:v>1/10/2050</c:v>
                </c:pt>
                <c:pt idx="385">
                  <c:v>1/11/2050</c:v>
                </c:pt>
              </c:strCache>
            </c:strRef>
          </c:cat>
          <c:val>
            <c:numRef>
              <c:f>_Hidden35!$E$2:$E$387</c:f>
              <c:numCache>
                <c:ptCount val="386"/>
                <c:pt idx="0">
                  <c:v>2879389929.9604506</c:v>
                </c:pt>
                <c:pt idx="1">
                  <c:v>2837997473.78173</c:v>
                </c:pt>
                <c:pt idx="2">
                  <c:v>2797636052.9059024</c:v>
                </c:pt>
                <c:pt idx="3">
                  <c:v>2757199589.2514195</c:v>
                </c:pt>
                <c:pt idx="4">
                  <c:v>2717212140.8097415</c:v>
                </c:pt>
                <c:pt idx="5">
                  <c:v>2679481263.005559</c:v>
                </c:pt>
                <c:pt idx="6">
                  <c:v>2640362469.7199283</c:v>
                </c:pt>
                <c:pt idx="7">
                  <c:v>2602397636.4159966</c:v>
                </c:pt>
                <c:pt idx="8">
                  <c:v>2564062107.5338626</c:v>
                </c:pt>
                <c:pt idx="9">
                  <c:v>2526536904.9711847</c:v>
                </c:pt>
                <c:pt idx="10">
                  <c:v>2488050539.4608707</c:v>
                </c:pt>
                <c:pt idx="11">
                  <c:v>2451118812.9264307</c:v>
                </c:pt>
                <c:pt idx="12">
                  <c:v>2415071967.07413</c:v>
                </c:pt>
                <c:pt idx="13">
                  <c:v>2378928457.459024</c:v>
                </c:pt>
                <c:pt idx="14">
                  <c:v>2343796389.1707253</c:v>
                </c:pt>
                <c:pt idx="15">
                  <c:v>2308352156.904182</c:v>
                </c:pt>
                <c:pt idx="16">
                  <c:v>2273153347.9365125</c:v>
                </c:pt>
                <c:pt idx="17">
                  <c:v>2238471113.352519</c:v>
                </c:pt>
                <c:pt idx="18">
                  <c:v>2203981105.0623894</c:v>
                </c:pt>
                <c:pt idx="19">
                  <c:v>2170704317.556001</c:v>
                </c:pt>
                <c:pt idx="20">
                  <c:v>2136145706.4780402</c:v>
                </c:pt>
                <c:pt idx="21">
                  <c:v>2103711560.8854065</c:v>
                </c:pt>
                <c:pt idx="22">
                  <c:v>2070786619.2105842</c:v>
                </c:pt>
                <c:pt idx="23">
                  <c:v>2038395227.1059005</c:v>
                </c:pt>
                <c:pt idx="24">
                  <c:v>2006999830.0601933</c:v>
                </c:pt>
                <c:pt idx="25">
                  <c:v>1975372907.9381227</c:v>
                </c:pt>
                <c:pt idx="26">
                  <c:v>1944942734.6008875</c:v>
                </c:pt>
                <c:pt idx="27">
                  <c:v>1914364918.330299</c:v>
                </c:pt>
                <c:pt idx="28">
                  <c:v>1883305323.796588</c:v>
                </c:pt>
                <c:pt idx="29">
                  <c:v>1853166556.4190714</c:v>
                </c:pt>
                <c:pt idx="30">
                  <c:v>1822934290.1775723</c:v>
                </c:pt>
                <c:pt idx="31">
                  <c:v>1794112301.6558661</c:v>
                </c:pt>
                <c:pt idx="32">
                  <c:v>1763846643.351815</c:v>
                </c:pt>
                <c:pt idx="33">
                  <c:v>1735479460.2549925</c:v>
                </c:pt>
                <c:pt idx="34">
                  <c:v>1706531667.1428797</c:v>
                </c:pt>
                <c:pt idx="35">
                  <c:v>1678180975.4226336</c:v>
                </c:pt>
                <c:pt idx="36">
                  <c:v>1650945117.9572656</c:v>
                </c:pt>
                <c:pt idx="37">
                  <c:v>1623808266.4405715</c:v>
                </c:pt>
                <c:pt idx="38">
                  <c:v>1597455229.8931015</c:v>
                </c:pt>
                <c:pt idx="39">
                  <c:v>1570496067.085184</c:v>
                </c:pt>
                <c:pt idx="40">
                  <c:v>1544187348.5706108</c:v>
                </c:pt>
                <c:pt idx="41">
                  <c:v>1519718386.5079646</c:v>
                </c:pt>
                <c:pt idx="42">
                  <c:v>1493906746.6084898</c:v>
                </c:pt>
                <c:pt idx="43">
                  <c:v>1468292526.4318616</c:v>
                </c:pt>
                <c:pt idx="44">
                  <c:v>1443395828.6478217</c:v>
                </c:pt>
                <c:pt idx="45">
                  <c:v>1419212850.6946523</c:v>
                </c:pt>
                <c:pt idx="46">
                  <c:v>1394843890.0635347</c:v>
                </c:pt>
                <c:pt idx="47">
                  <c:v>1370958773.2389588</c:v>
                </c:pt>
                <c:pt idx="48">
                  <c:v>1347329523.5300124</c:v>
                </c:pt>
                <c:pt idx="49">
                  <c:v>1324000877.5021198</c:v>
                </c:pt>
                <c:pt idx="50">
                  <c:v>1300753548.5782433</c:v>
                </c:pt>
                <c:pt idx="51">
                  <c:v>1277961444.427653</c:v>
                </c:pt>
                <c:pt idx="52">
                  <c:v>1255107972.5818105</c:v>
                </c:pt>
                <c:pt idx="53">
                  <c:v>1233628328.69252</c:v>
                </c:pt>
                <c:pt idx="54">
                  <c:v>1211804464.438833</c:v>
                </c:pt>
                <c:pt idx="55">
                  <c:v>1190382586.5208871</c:v>
                </c:pt>
                <c:pt idx="56">
                  <c:v>1169136171.2198536</c:v>
                </c:pt>
                <c:pt idx="57">
                  <c:v>1148509166.7612557</c:v>
                </c:pt>
                <c:pt idx="58">
                  <c:v>1127789623.104455</c:v>
                </c:pt>
                <c:pt idx="59">
                  <c:v>1107326963.1621237</c:v>
                </c:pt>
                <c:pt idx="60">
                  <c:v>1087521083.6285117</c:v>
                </c:pt>
                <c:pt idx="61">
                  <c:v>1067682451.4203714</c:v>
                </c:pt>
                <c:pt idx="62">
                  <c:v>1048416569.0608932</c:v>
                </c:pt>
                <c:pt idx="63">
                  <c:v>1028901812.3275465</c:v>
                </c:pt>
                <c:pt idx="64">
                  <c:v>1009852072.0263286</c:v>
                </c:pt>
                <c:pt idx="65">
                  <c:v>991570035.915838</c:v>
                </c:pt>
                <c:pt idx="66">
                  <c:v>973044822.0232873</c:v>
                </c:pt>
                <c:pt idx="67">
                  <c:v>954949261.3500036</c:v>
                </c:pt>
                <c:pt idx="68">
                  <c:v>936921387.5674504</c:v>
                </c:pt>
                <c:pt idx="69">
                  <c:v>919187840.8000602</c:v>
                </c:pt>
                <c:pt idx="70">
                  <c:v>901604144.0454137</c:v>
                </c:pt>
                <c:pt idx="71">
                  <c:v>884211080.5168537</c:v>
                </c:pt>
                <c:pt idx="72">
                  <c:v>867365165.4639285</c:v>
                </c:pt>
                <c:pt idx="73">
                  <c:v>850398039.999586</c:v>
                </c:pt>
                <c:pt idx="74">
                  <c:v>834115086.0687357</c:v>
                </c:pt>
                <c:pt idx="75">
                  <c:v>817572579.4860932</c:v>
                </c:pt>
                <c:pt idx="76">
                  <c:v>801651882.813593</c:v>
                </c:pt>
                <c:pt idx="77">
                  <c:v>786601163.0052412</c:v>
                </c:pt>
                <c:pt idx="78">
                  <c:v>770941738.1641562</c:v>
                </c:pt>
                <c:pt idx="79">
                  <c:v>755976501.9282858</c:v>
                </c:pt>
                <c:pt idx="80">
                  <c:v>740795472.7871121</c:v>
                </c:pt>
                <c:pt idx="81">
                  <c:v>726335682.7928498</c:v>
                </c:pt>
                <c:pt idx="82">
                  <c:v>712008992.6359872</c:v>
                </c:pt>
                <c:pt idx="83">
                  <c:v>697797476.4360766</c:v>
                </c:pt>
                <c:pt idx="84">
                  <c:v>684349800.1540124</c:v>
                </c:pt>
                <c:pt idx="85">
                  <c:v>670459091.0974146</c:v>
                </c:pt>
                <c:pt idx="86">
                  <c:v>657485761.395234</c:v>
                </c:pt>
                <c:pt idx="87">
                  <c:v>644482338.7783856</c:v>
                </c:pt>
                <c:pt idx="88">
                  <c:v>631774011.5853502</c:v>
                </c:pt>
                <c:pt idx="89">
                  <c:v>619438599.5899918</c:v>
                </c:pt>
                <c:pt idx="90">
                  <c:v>607094902.9878896</c:v>
                </c:pt>
                <c:pt idx="91">
                  <c:v>595218681.8758827</c:v>
                </c:pt>
                <c:pt idx="92">
                  <c:v>583178946.8359635</c:v>
                </c:pt>
                <c:pt idx="93">
                  <c:v>571755168.8426989</c:v>
                </c:pt>
                <c:pt idx="94">
                  <c:v>560326578.8685344</c:v>
                </c:pt>
                <c:pt idx="95">
                  <c:v>549044101.319345</c:v>
                </c:pt>
                <c:pt idx="96">
                  <c:v>538142333.8231386</c:v>
                </c:pt>
                <c:pt idx="97">
                  <c:v>527371107.41106164</c:v>
                </c:pt>
                <c:pt idx="98">
                  <c:v>516672149.8570372</c:v>
                </c:pt>
                <c:pt idx="99">
                  <c:v>506000853.0197946</c:v>
                </c:pt>
                <c:pt idx="100">
                  <c:v>495876478.07443535</c:v>
                </c:pt>
                <c:pt idx="101">
                  <c:v>486318679.4320728</c:v>
                </c:pt>
                <c:pt idx="102">
                  <c:v>476320635.37429446</c:v>
                </c:pt>
                <c:pt idx="103">
                  <c:v>466845751.27076846</c:v>
                </c:pt>
                <c:pt idx="104">
                  <c:v>456653348.79476655</c:v>
                </c:pt>
                <c:pt idx="105">
                  <c:v>447604170.80687934</c:v>
                </c:pt>
                <c:pt idx="106">
                  <c:v>438581654.6611514</c:v>
                </c:pt>
                <c:pt idx="107">
                  <c:v>429713943.62921613</c:v>
                </c:pt>
                <c:pt idx="108">
                  <c:v>421119126.6910132</c:v>
                </c:pt>
                <c:pt idx="109">
                  <c:v>412564595.36503416</c:v>
                </c:pt>
                <c:pt idx="110">
                  <c:v>404108495.17810714</c:v>
                </c:pt>
                <c:pt idx="111">
                  <c:v>395712670.5574481</c:v>
                </c:pt>
                <c:pt idx="112">
                  <c:v>387593507.6695531</c:v>
                </c:pt>
                <c:pt idx="113">
                  <c:v>379600319.34966797</c:v>
                </c:pt>
                <c:pt idx="114">
                  <c:v>371708577.3141538</c:v>
                </c:pt>
                <c:pt idx="115">
                  <c:v>364141160.8235281</c:v>
                </c:pt>
                <c:pt idx="116">
                  <c:v>356630106.9332203</c:v>
                </c:pt>
                <c:pt idx="117">
                  <c:v>349353546.0391509</c:v>
                </c:pt>
                <c:pt idx="118">
                  <c:v>342113763.76803684</c:v>
                </c:pt>
                <c:pt idx="119">
                  <c:v>334852593.594259</c:v>
                </c:pt>
                <c:pt idx="120">
                  <c:v>327975815.2434162</c:v>
                </c:pt>
                <c:pt idx="121">
                  <c:v>321124369.85088587</c:v>
                </c:pt>
                <c:pt idx="122">
                  <c:v>314400318.6179769</c:v>
                </c:pt>
                <c:pt idx="123">
                  <c:v>307775912.7468657</c:v>
                </c:pt>
                <c:pt idx="124">
                  <c:v>301246844.17835337</c:v>
                </c:pt>
                <c:pt idx="125">
                  <c:v>295056922.84272146</c:v>
                </c:pt>
                <c:pt idx="126">
                  <c:v>288728624.3901706</c:v>
                </c:pt>
                <c:pt idx="127">
                  <c:v>282596595.7955921</c:v>
                </c:pt>
                <c:pt idx="128">
                  <c:v>276495534.931193</c:v>
                </c:pt>
                <c:pt idx="129">
                  <c:v>270581809.2120472</c:v>
                </c:pt>
                <c:pt idx="130">
                  <c:v>264699246.2442149</c:v>
                </c:pt>
                <c:pt idx="131">
                  <c:v>258931647.85998</c:v>
                </c:pt>
                <c:pt idx="132">
                  <c:v>253337857.39254478</c:v>
                </c:pt>
                <c:pt idx="133">
                  <c:v>247758838.5851175</c:v>
                </c:pt>
                <c:pt idx="134">
                  <c:v>242216668.3050677</c:v>
                </c:pt>
                <c:pt idx="135">
                  <c:v>236867307.9807076</c:v>
                </c:pt>
                <c:pt idx="136">
                  <c:v>231495950.35639292</c:v>
                </c:pt>
                <c:pt idx="137">
                  <c:v>226441963.53695345</c:v>
                </c:pt>
                <c:pt idx="138">
                  <c:v>221379016.77528706</c:v>
                </c:pt>
                <c:pt idx="139">
                  <c:v>216464138.66832963</c:v>
                </c:pt>
                <c:pt idx="140">
                  <c:v>211594241.08077884</c:v>
                </c:pt>
                <c:pt idx="141">
                  <c:v>206861717.71783817</c:v>
                </c:pt>
                <c:pt idx="142">
                  <c:v>202207429.62477463</c:v>
                </c:pt>
                <c:pt idx="143">
                  <c:v>197659881.04572028</c:v>
                </c:pt>
                <c:pt idx="144">
                  <c:v>193232284.27671182</c:v>
                </c:pt>
                <c:pt idx="145">
                  <c:v>188871114.06645235</c:v>
                </c:pt>
                <c:pt idx="146">
                  <c:v>184633379.87298226</c:v>
                </c:pt>
                <c:pt idx="147">
                  <c:v>180418648.34380203</c:v>
                </c:pt>
                <c:pt idx="148">
                  <c:v>176269729.1403646</c:v>
                </c:pt>
                <c:pt idx="149">
                  <c:v>172335555.0575838</c:v>
                </c:pt>
                <c:pt idx="150">
                  <c:v>168309193.0884007</c:v>
                </c:pt>
                <c:pt idx="151">
                  <c:v>164366802.83967754</c:v>
                </c:pt>
                <c:pt idx="152">
                  <c:v>160536512.00657803</c:v>
                </c:pt>
                <c:pt idx="153">
                  <c:v>156840421.7047509</c:v>
                </c:pt>
                <c:pt idx="154">
                  <c:v>153183708.32794523</c:v>
                </c:pt>
                <c:pt idx="155">
                  <c:v>149606122.54201663</c:v>
                </c:pt>
                <c:pt idx="156">
                  <c:v>146157500.99615812</c:v>
                </c:pt>
                <c:pt idx="157">
                  <c:v>142738735.90737912</c:v>
                </c:pt>
                <c:pt idx="158">
                  <c:v>139423293.1122834</c:v>
                </c:pt>
                <c:pt idx="159">
                  <c:v>136144194.5953803</c:v>
                </c:pt>
                <c:pt idx="160">
                  <c:v>132929512.71299998</c:v>
                </c:pt>
                <c:pt idx="161">
                  <c:v>129846292.6889498</c:v>
                </c:pt>
                <c:pt idx="162">
                  <c:v>126752616.98154356</c:v>
                </c:pt>
                <c:pt idx="163">
                  <c:v>123745472.76646471</c:v>
                </c:pt>
                <c:pt idx="164">
                  <c:v>120755995.87635134</c:v>
                </c:pt>
                <c:pt idx="165">
                  <c:v>117853521.81329232</c:v>
                </c:pt>
                <c:pt idx="166">
                  <c:v>114968455.87419719</c:v>
                </c:pt>
                <c:pt idx="167">
                  <c:v>112136384.79207338</c:v>
                </c:pt>
                <c:pt idx="168">
                  <c:v>109385976.98994493</c:v>
                </c:pt>
                <c:pt idx="169">
                  <c:v>106658869.23474713</c:v>
                </c:pt>
                <c:pt idx="170">
                  <c:v>104007426.91903462</c:v>
                </c:pt>
                <c:pt idx="171">
                  <c:v>101348939.71380289</c:v>
                </c:pt>
                <c:pt idx="172">
                  <c:v>98771521.38720405</c:v>
                </c:pt>
                <c:pt idx="173">
                  <c:v>96325067.65847416</c:v>
                </c:pt>
                <c:pt idx="174">
                  <c:v>93851094.78764552</c:v>
                </c:pt>
                <c:pt idx="175">
                  <c:v>91455318.66043656</c:v>
                </c:pt>
                <c:pt idx="176">
                  <c:v>89084268.42660919</c:v>
                </c:pt>
                <c:pt idx="177">
                  <c:v>86785743.56639238</c:v>
                </c:pt>
                <c:pt idx="178">
                  <c:v>84512620.0147123</c:v>
                </c:pt>
                <c:pt idx="179">
                  <c:v>82286472.51104715</c:v>
                </c:pt>
                <c:pt idx="180">
                  <c:v>80128910.38921602</c:v>
                </c:pt>
                <c:pt idx="181">
                  <c:v>77985472.39144146</c:v>
                </c:pt>
                <c:pt idx="182">
                  <c:v>75895034.11491446</c:v>
                </c:pt>
                <c:pt idx="183">
                  <c:v>73816022.6929534</c:v>
                </c:pt>
                <c:pt idx="184">
                  <c:v>71767957.46975946</c:v>
                </c:pt>
                <c:pt idx="185">
                  <c:v>69807186.8308047</c:v>
                </c:pt>
                <c:pt idx="186">
                  <c:v>67821255.5047582</c:v>
                </c:pt>
                <c:pt idx="187">
                  <c:v>65889793.774039015</c:v>
                </c:pt>
                <c:pt idx="188">
                  <c:v>63919503.15437724</c:v>
                </c:pt>
                <c:pt idx="189">
                  <c:v>62066050.87094945</c:v>
                </c:pt>
                <c:pt idx="190">
                  <c:v>60236019.541537315</c:v>
                </c:pt>
                <c:pt idx="191">
                  <c:v>58444557.90229636</c:v>
                </c:pt>
                <c:pt idx="192">
                  <c:v>56706860.15805049</c:v>
                </c:pt>
                <c:pt idx="193">
                  <c:v>54994746.21720863</c:v>
                </c:pt>
                <c:pt idx="194">
                  <c:v>53336221.33711973</c:v>
                </c:pt>
                <c:pt idx="195">
                  <c:v>51689775.273771286</c:v>
                </c:pt>
                <c:pt idx="196">
                  <c:v>50089328.28213763</c:v>
                </c:pt>
                <c:pt idx="197">
                  <c:v>48369446.84867275</c:v>
                </c:pt>
                <c:pt idx="198">
                  <c:v>46838580.65044164</c:v>
                </c:pt>
                <c:pt idx="199">
                  <c:v>45356888.792829745</c:v>
                </c:pt>
                <c:pt idx="200">
                  <c:v>43903847.10389992</c:v>
                </c:pt>
                <c:pt idx="201">
                  <c:v>42520202.19464316</c:v>
                </c:pt>
                <c:pt idx="202">
                  <c:v>41173292.73056492</c:v>
                </c:pt>
                <c:pt idx="203">
                  <c:v>39844428.13399479</c:v>
                </c:pt>
                <c:pt idx="204">
                  <c:v>38606811.12500334</c:v>
                </c:pt>
                <c:pt idx="205">
                  <c:v>37391532.36128028</c:v>
                </c:pt>
                <c:pt idx="206">
                  <c:v>36209701.49398458</c:v>
                </c:pt>
                <c:pt idx="207">
                  <c:v>35040752.76242048</c:v>
                </c:pt>
                <c:pt idx="208">
                  <c:v>33893975.69559109</c:v>
                </c:pt>
                <c:pt idx="209">
                  <c:v>32786809.78366286</c:v>
                </c:pt>
                <c:pt idx="210">
                  <c:v>31687265.4513856</c:v>
                </c:pt>
                <c:pt idx="211">
                  <c:v>30625921.901951574</c:v>
                </c:pt>
                <c:pt idx="212">
                  <c:v>29590084.903613165</c:v>
                </c:pt>
                <c:pt idx="213">
                  <c:v>28600104.368941024</c:v>
                </c:pt>
                <c:pt idx="214">
                  <c:v>27640502.343181703</c:v>
                </c:pt>
                <c:pt idx="215">
                  <c:v>26714518.70807751</c:v>
                </c:pt>
                <c:pt idx="216">
                  <c:v>25828137.500001486</c:v>
                </c:pt>
                <c:pt idx="217">
                  <c:v>24965099.78990607</c:v>
                </c:pt>
                <c:pt idx="218">
                  <c:v>24138637.98467314</c:v>
                </c:pt>
                <c:pt idx="219">
                  <c:v>23340319.912937276</c:v>
                </c:pt>
                <c:pt idx="220">
                  <c:v>22568037.5118167</c:v>
                </c:pt>
                <c:pt idx="221">
                  <c:v>21838887.74702784</c:v>
                </c:pt>
                <c:pt idx="222">
                  <c:v>21110930.86536308</c:v>
                </c:pt>
                <c:pt idx="223">
                  <c:v>20403855.199811246</c:v>
                </c:pt>
                <c:pt idx="224">
                  <c:v>19704600.54796842</c:v>
                </c:pt>
                <c:pt idx="225">
                  <c:v>19026940.621262196</c:v>
                </c:pt>
                <c:pt idx="226">
                  <c:v>18358926.811546713</c:v>
                </c:pt>
                <c:pt idx="227">
                  <c:v>17706697.966680612</c:v>
                </c:pt>
                <c:pt idx="228">
                  <c:v>17075412.600195315</c:v>
                </c:pt>
                <c:pt idx="229">
                  <c:v>16456186.405652387</c:v>
                </c:pt>
                <c:pt idx="230">
                  <c:v>15856503.060543725</c:v>
                </c:pt>
                <c:pt idx="231">
                  <c:v>15273673.104837751</c:v>
                </c:pt>
                <c:pt idx="232">
                  <c:v>14710054.525080154</c:v>
                </c:pt>
                <c:pt idx="233">
                  <c:v>14180349.753284685</c:v>
                </c:pt>
                <c:pt idx="234">
                  <c:v>13661470.102104686</c:v>
                </c:pt>
                <c:pt idx="235">
                  <c:v>13165004.544091234</c:v>
                </c:pt>
                <c:pt idx="236">
                  <c:v>12683305.255742488</c:v>
                </c:pt>
                <c:pt idx="237">
                  <c:v>12216504.213370044</c:v>
                </c:pt>
                <c:pt idx="238">
                  <c:v>11686223.340440776</c:v>
                </c:pt>
                <c:pt idx="239">
                  <c:v>11233235.158376724</c:v>
                </c:pt>
                <c:pt idx="240">
                  <c:v>10790417.258717535</c:v>
                </c:pt>
                <c:pt idx="241">
                  <c:v>10351898.948421625</c:v>
                </c:pt>
                <c:pt idx="242">
                  <c:v>9922765.423317077</c:v>
                </c:pt>
                <c:pt idx="243">
                  <c:v>9499117.12435571</c:v>
                </c:pt>
                <c:pt idx="244">
                  <c:v>9082640.037015796</c:v>
                </c:pt>
                <c:pt idx="245">
                  <c:v>8680222.587258037</c:v>
                </c:pt>
                <c:pt idx="246">
                  <c:v>8277879.835824773</c:v>
                </c:pt>
                <c:pt idx="247">
                  <c:v>7884638.235911172</c:v>
                </c:pt>
                <c:pt idx="248">
                  <c:v>7496557.078143164</c:v>
                </c:pt>
                <c:pt idx="249">
                  <c:v>7119016.467154706</c:v>
                </c:pt>
                <c:pt idx="250">
                  <c:v>6747481.606387283</c:v>
                </c:pt>
                <c:pt idx="251">
                  <c:v>6383522.870922683</c:v>
                </c:pt>
                <c:pt idx="252">
                  <c:v>6029552.916236065</c:v>
                </c:pt>
                <c:pt idx="253">
                  <c:v>5681704.05343971</c:v>
                </c:pt>
                <c:pt idx="254">
                  <c:v>5344306.392826038</c:v>
                </c:pt>
                <c:pt idx="255">
                  <c:v>5018995.062846392</c:v>
                </c:pt>
                <c:pt idx="256">
                  <c:v>4701021.749361004</c:v>
                </c:pt>
                <c:pt idx="257">
                  <c:v>4393438.748755483</c:v>
                </c:pt>
                <c:pt idx="258">
                  <c:v>4093761.8154496565</c:v>
                </c:pt>
                <c:pt idx="259">
                  <c:v>3804212.589792737</c:v>
                </c:pt>
                <c:pt idx="260">
                  <c:v>3526993.6227576425</c:v>
                </c:pt>
                <c:pt idx="261">
                  <c:v>3268355.1575358594</c:v>
                </c:pt>
                <c:pt idx="262">
                  <c:v>3026173.116387266</c:v>
                </c:pt>
                <c:pt idx="263">
                  <c:v>2800547.120040508</c:v>
                </c:pt>
                <c:pt idx="264">
                  <c:v>2595201.606002074</c:v>
                </c:pt>
                <c:pt idx="265">
                  <c:v>2403707.685704855</c:v>
                </c:pt>
                <c:pt idx="266">
                  <c:v>2221115.2677331716</c:v>
                </c:pt>
                <c:pt idx="267">
                  <c:v>2042826.8398004859</c:v>
                </c:pt>
                <c:pt idx="268">
                  <c:v>1868612.402718169</c:v>
                </c:pt>
                <c:pt idx="269">
                  <c:v>1699727.1925278788</c:v>
                </c:pt>
                <c:pt idx="270">
                  <c:v>1534503.0019793918</c:v>
                </c:pt>
                <c:pt idx="271">
                  <c:v>1375569.3783307136</c:v>
                </c:pt>
                <c:pt idx="272">
                  <c:v>1224508.1831217553</c:v>
                </c:pt>
                <c:pt idx="273">
                  <c:v>1093551.3366157068</c:v>
                </c:pt>
                <c:pt idx="274">
                  <c:v>975874.4458877274</c:v>
                </c:pt>
                <c:pt idx="275">
                  <c:v>871006.372460178</c:v>
                </c:pt>
                <c:pt idx="276">
                  <c:v>774740.0410665508</c:v>
                </c:pt>
                <c:pt idx="277">
                  <c:v>686821.8417352911</c:v>
                </c:pt>
                <c:pt idx="278">
                  <c:v>606745.7641129307</c:v>
                </c:pt>
                <c:pt idx="279">
                  <c:v>539762.1414387426</c:v>
                </c:pt>
                <c:pt idx="280">
                  <c:v>482649.3597421944</c:v>
                </c:pt>
                <c:pt idx="281">
                  <c:v>434459.9233803473</c:v>
                </c:pt>
                <c:pt idx="282">
                  <c:v>391866.3693126056</c:v>
                </c:pt>
                <c:pt idx="283">
                  <c:v>352158.7491879091</c:v>
                </c:pt>
                <c:pt idx="284">
                  <c:v>314752.15728743054</c:v>
                </c:pt>
                <c:pt idx="285">
                  <c:v>281787.26141315553</c:v>
                </c:pt>
                <c:pt idx="286">
                  <c:v>250648.1450651738</c:v>
                </c:pt>
                <c:pt idx="287">
                  <c:v>221882.00242111488</c:v>
                </c:pt>
                <c:pt idx="288">
                  <c:v>195557.59678575152</c:v>
                </c:pt>
                <c:pt idx="289">
                  <c:v>172242.1122031036</c:v>
                </c:pt>
                <c:pt idx="290">
                  <c:v>151173.78534123325</c:v>
                </c:pt>
                <c:pt idx="291">
                  <c:v>132661.90598555253</c:v>
                </c:pt>
                <c:pt idx="292">
                  <c:v>116015.51032812739</c:v>
                </c:pt>
                <c:pt idx="293">
                  <c:v>102383.98586107366</c:v>
                </c:pt>
                <c:pt idx="294">
                  <c:v>92149.81717683777</c:v>
                </c:pt>
                <c:pt idx="295">
                  <c:v>84608.818128832</c:v>
                </c:pt>
                <c:pt idx="296">
                  <c:v>79841.05353952115</c:v>
                </c:pt>
                <c:pt idx="297">
                  <c:v>76407.55691110875</c:v>
                </c:pt>
                <c:pt idx="298">
                  <c:v>72998.96600069407</c:v>
                </c:pt>
                <c:pt idx="299">
                  <c:v>69636.64589894193</c:v>
                </c:pt>
                <c:pt idx="300">
                  <c:v>66338.2506260906</c:v>
                </c:pt>
                <c:pt idx="301">
                  <c:v>63066.065130098585</c:v>
                </c:pt>
                <c:pt idx="302">
                  <c:v>59855.05550871147</c:v>
                </c:pt>
                <c:pt idx="303">
                  <c:v>56671.087266936986</c:v>
                </c:pt>
                <c:pt idx="304">
                  <c:v>53530.947694936905</c:v>
                </c:pt>
                <c:pt idx="305">
                  <c:v>50461.7946047775</c:v>
                </c:pt>
                <c:pt idx="306">
                  <c:v>47493.59075890247</c:v>
                </c:pt>
                <c:pt idx="307">
                  <c:v>44578.71695586813</c:v>
                </c:pt>
                <c:pt idx="308">
                  <c:v>41833.69180095746</c:v>
                </c:pt>
                <c:pt idx="309">
                  <c:v>39137.56473885608</c:v>
                </c:pt>
                <c:pt idx="310">
                  <c:v>36467.735275333296</c:v>
                </c:pt>
                <c:pt idx="311">
                  <c:v>33914.75213626476</c:v>
                </c:pt>
                <c:pt idx="312">
                  <c:v>31406.189008819736</c:v>
                </c:pt>
                <c:pt idx="313">
                  <c:v>28977.797502018708</c:v>
                </c:pt>
                <c:pt idx="314">
                  <c:v>26739.48032131202</c:v>
                </c:pt>
                <c:pt idx="315">
                  <c:v>24524.756390592738</c:v>
                </c:pt>
                <c:pt idx="316">
                  <c:v>22347.206780214245</c:v>
                </c:pt>
                <c:pt idx="317">
                  <c:v>20217.0116252417</c:v>
                </c:pt>
                <c:pt idx="318">
                  <c:v>18291.367856801135</c:v>
                </c:pt>
                <c:pt idx="319">
                  <c:v>16532.064026700667</c:v>
                </c:pt>
                <c:pt idx="320">
                  <c:v>15031.930839690453</c:v>
                </c:pt>
                <c:pt idx="321">
                  <c:v>13694.698186211825</c:v>
                </c:pt>
                <c:pt idx="322">
                  <c:v>12599.437086358725</c:v>
                </c:pt>
                <c:pt idx="323">
                  <c:v>11614.217918858198</c:v>
                </c:pt>
                <c:pt idx="324">
                  <c:v>10760.130563071332</c:v>
                </c:pt>
                <c:pt idx="325">
                  <c:v>9948.06075857718</c:v>
                </c:pt>
                <c:pt idx="326">
                  <c:v>9195.310992235745</c:v>
                </c:pt>
                <c:pt idx="327">
                  <c:v>8450.391325355762</c:v>
                </c:pt>
                <c:pt idx="328">
                  <c:v>7767.586889279539</c:v>
                </c:pt>
                <c:pt idx="329">
                  <c:v>7129.766839067694</c:v>
                </c:pt>
                <c:pt idx="330">
                  <c:v>6523.224001383177</c:v>
                </c:pt>
                <c:pt idx="331">
                  <c:v>5926.8483100166495</c:v>
                </c:pt>
                <c:pt idx="332">
                  <c:v>5396.367614860289</c:v>
                </c:pt>
                <c:pt idx="333">
                  <c:v>4874.714550213757</c:v>
                </c:pt>
                <c:pt idx="334">
                  <c:v>4358.990820310992</c:v>
                </c:pt>
                <c:pt idx="335">
                  <c:v>3850.5947045815105</c:v>
                </c:pt>
                <c:pt idx="336">
                  <c:v>3350.360443634613</c:v>
                </c:pt>
                <c:pt idx="337">
                  <c:v>2912.9348467689324</c:v>
                </c:pt>
                <c:pt idx="338">
                  <c:v>2593.684695504388</c:v>
                </c:pt>
                <c:pt idx="339">
                  <c:v>2311.487913610184</c:v>
                </c:pt>
                <c:pt idx="340">
                  <c:v>2033.2526696139523</c:v>
                </c:pt>
                <c:pt idx="341">
                  <c:v>1760.3817740642844</c:v>
                </c:pt>
                <c:pt idx="342">
                  <c:v>1532.6904079646458</c:v>
                </c:pt>
                <c:pt idx="343">
                  <c:v>1367.104480603715</c:v>
                </c:pt>
                <c:pt idx="344">
                  <c:v>1264.9728087744772</c:v>
                </c:pt>
                <c:pt idx="345">
                  <c:v>1164.553379025074</c:v>
                </c:pt>
                <c:pt idx="346">
                  <c:v>1065.168147194285</c:v>
                </c:pt>
                <c:pt idx="347">
                  <c:v>967.0712558653327</c:v>
                </c:pt>
                <c:pt idx="348">
                  <c:v>921.333809462116</c:v>
                </c:pt>
                <c:pt idx="349">
                  <c:v>875.8848342433299</c:v>
                </c:pt>
                <c:pt idx="350">
                  <c:v>831.1583394675927</c:v>
                </c:pt>
                <c:pt idx="351">
                  <c:v>801.5152613604441</c:v>
                </c:pt>
                <c:pt idx="352">
                  <c:v>772.2253037588306</c:v>
                </c:pt>
                <c:pt idx="353">
                  <c:v>743.6925321220871</c:v>
                </c:pt>
                <c:pt idx="354">
                  <c:v>715.0833465312305</c:v>
                </c:pt>
                <c:pt idx="355">
                  <c:v>687.0063253690547</c:v>
                </c:pt>
                <c:pt idx="356">
                  <c:v>659.0725540396604</c:v>
                </c:pt>
                <c:pt idx="357">
                  <c:v>631.6488429226291</c:v>
                </c:pt>
                <c:pt idx="358">
                  <c:v>604.3783756950234</c:v>
                </c:pt>
                <c:pt idx="359">
                  <c:v>577.4377064904738</c:v>
                </c:pt>
                <c:pt idx="360">
                  <c:v>550.9747847007502</c:v>
                </c:pt>
                <c:pt idx="361">
                  <c:v>524.677833279977</c:v>
                </c:pt>
                <c:pt idx="362">
                  <c:v>498.83821705856883</c:v>
                </c:pt>
                <c:pt idx="363">
                  <c:v>473.1719677831692</c:v>
                </c:pt>
                <c:pt idx="364">
                  <c:v>447.82046340744563</c:v>
                </c:pt>
                <c:pt idx="365">
                  <c:v>423.12789274068535</c:v>
                </c:pt>
                <c:pt idx="366">
                  <c:v>398.3762945082241</c:v>
                </c:pt>
                <c:pt idx="367">
                  <c:v>374.03196296526903</c:v>
                </c:pt>
                <c:pt idx="368">
                  <c:v>349.8812579656364</c:v>
                </c:pt>
                <c:pt idx="369">
                  <c:v>326.1189738793376</c:v>
                </c:pt>
                <c:pt idx="370">
                  <c:v>302.55836028057837</c:v>
                </c:pt>
                <c:pt idx="371">
                  <c:v>279.29124356401417</c:v>
                </c:pt>
                <c:pt idx="372">
                  <c:v>256.3847821721471</c:v>
                </c:pt>
                <c:pt idx="373">
                  <c:v>233.69025559975236</c:v>
                </c:pt>
                <c:pt idx="374">
                  <c:v>211.33813828128416</c:v>
                </c:pt>
                <c:pt idx="375">
                  <c:v>189.20501273310686</c:v>
                </c:pt>
                <c:pt idx="376">
                  <c:v>167.35106946919993</c:v>
                </c:pt>
                <c:pt idx="377">
                  <c:v>145.89407160613933</c:v>
                </c:pt>
                <c:pt idx="378">
                  <c:v>124.5740340210382</c:v>
                </c:pt>
                <c:pt idx="379">
                  <c:v>103.55356247654503</c:v>
                </c:pt>
                <c:pt idx="380">
                  <c:v>85.73201063352465</c:v>
                </c:pt>
                <c:pt idx="381">
                  <c:v>68.15712198133434</c:v>
                </c:pt>
                <c:pt idx="382">
                  <c:v>50.784795098645844</c:v>
                </c:pt>
                <c:pt idx="383">
                  <c:v>33.63608945839288</c:v>
                </c:pt>
                <c:pt idx="384">
                  <c:v>16.713188747326626</c:v>
                </c:pt>
                <c:pt idx="385">
                  <c:v>0</c:v>
                </c:pt>
              </c:numCache>
            </c:numRef>
          </c:val>
        </c:ser>
        <c:axId val="13574344"/>
        <c:axId val="55060233"/>
      </c:areaChart>
      <c:lineChart>
        <c:grouping val="standard"/>
        <c:varyColors val="0"/>
        <c:ser>
          <c:idx val="4"/>
          <c:order val="4"/>
          <c:tx>
            <c:strRef>
              <c:f>_Hidden35!$F$1:$F$1</c:f>
              <c:strCache>
                <c:ptCount val="1"/>
                <c:pt idx="0">
                  <c:v>Covered bonds (until maturity date)</c:v>
                </c:pt>
              </c:strCache>
            </c:strRef>
          </c:tx>
          <c:spPr>
            <a:ln w="127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_Hidden35!$A$2:$A$387</c:f>
              <c:strCache>
                <c:ptCount val="386"/>
                <c:pt idx="0">
                  <c:v>1/10/2018</c:v>
                </c:pt>
                <c:pt idx="1">
                  <c:v>1/11/2018</c:v>
                </c:pt>
                <c:pt idx="2">
                  <c:v>1/12/2018</c:v>
                </c:pt>
                <c:pt idx="3">
                  <c:v>1/01/2019</c:v>
                </c:pt>
                <c:pt idx="4">
                  <c:v>1/02/2019</c:v>
                </c:pt>
                <c:pt idx="5">
                  <c:v>1/03/2019</c:v>
                </c:pt>
                <c:pt idx="6">
                  <c:v>1/04/2019</c:v>
                </c:pt>
                <c:pt idx="7">
                  <c:v>1/05/2019</c:v>
                </c:pt>
                <c:pt idx="8">
                  <c:v>1/06/2019</c:v>
                </c:pt>
                <c:pt idx="9">
                  <c:v>1/07/2019</c:v>
                </c:pt>
                <c:pt idx="10">
                  <c:v>1/08/2019</c:v>
                </c:pt>
                <c:pt idx="11">
                  <c:v>1/09/2019</c:v>
                </c:pt>
                <c:pt idx="12">
                  <c:v>1/10/2019</c:v>
                </c:pt>
                <c:pt idx="13">
                  <c:v>1/11/2019</c:v>
                </c:pt>
                <c:pt idx="14">
                  <c:v>1/12/2019</c:v>
                </c:pt>
                <c:pt idx="15">
                  <c:v>1/01/2020</c:v>
                </c:pt>
                <c:pt idx="16">
                  <c:v>1/02/2020</c:v>
                </c:pt>
                <c:pt idx="17">
                  <c:v>1/03/2020</c:v>
                </c:pt>
                <c:pt idx="18">
                  <c:v>1/04/2020</c:v>
                </c:pt>
                <c:pt idx="19">
                  <c:v>1/05/2020</c:v>
                </c:pt>
                <c:pt idx="20">
                  <c:v>1/06/2020</c:v>
                </c:pt>
                <c:pt idx="21">
                  <c:v>1/07/2020</c:v>
                </c:pt>
                <c:pt idx="22">
                  <c:v>1/08/2020</c:v>
                </c:pt>
                <c:pt idx="23">
                  <c:v>1/09/2020</c:v>
                </c:pt>
                <c:pt idx="24">
                  <c:v>1/10/2020</c:v>
                </c:pt>
                <c:pt idx="25">
                  <c:v>1/11/2020</c:v>
                </c:pt>
                <c:pt idx="26">
                  <c:v>1/12/2020</c:v>
                </c:pt>
                <c:pt idx="27">
                  <c:v>1/01/2021</c:v>
                </c:pt>
                <c:pt idx="28">
                  <c:v>1/02/2021</c:v>
                </c:pt>
                <c:pt idx="29">
                  <c:v>1/03/2021</c:v>
                </c:pt>
                <c:pt idx="30">
                  <c:v>1/04/2021</c:v>
                </c:pt>
                <c:pt idx="31">
                  <c:v>1/05/2021</c:v>
                </c:pt>
                <c:pt idx="32">
                  <c:v>1/06/2021</c:v>
                </c:pt>
                <c:pt idx="33">
                  <c:v>1/07/2021</c:v>
                </c:pt>
                <c:pt idx="34">
                  <c:v>1/08/2021</c:v>
                </c:pt>
                <c:pt idx="35">
                  <c:v>1/09/2021</c:v>
                </c:pt>
                <c:pt idx="36">
                  <c:v>1/10/2021</c:v>
                </c:pt>
                <c:pt idx="37">
                  <c:v>1/11/2021</c:v>
                </c:pt>
                <c:pt idx="38">
                  <c:v>1/12/2021</c:v>
                </c:pt>
                <c:pt idx="39">
                  <c:v>1/01/2022</c:v>
                </c:pt>
                <c:pt idx="40">
                  <c:v>1/02/2022</c:v>
                </c:pt>
                <c:pt idx="41">
                  <c:v>1/03/2022</c:v>
                </c:pt>
                <c:pt idx="42">
                  <c:v>1/04/2022</c:v>
                </c:pt>
                <c:pt idx="43">
                  <c:v>1/05/2022</c:v>
                </c:pt>
                <c:pt idx="44">
                  <c:v>1/06/2022</c:v>
                </c:pt>
                <c:pt idx="45">
                  <c:v>1/07/2022</c:v>
                </c:pt>
                <c:pt idx="46">
                  <c:v>1/08/2022</c:v>
                </c:pt>
                <c:pt idx="47">
                  <c:v>1/09/2022</c:v>
                </c:pt>
                <c:pt idx="48">
                  <c:v>1/10/2022</c:v>
                </c:pt>
                <c:pt idx="49">
                  <c:v>1/11/2022</c:v>
                </c:pt>
                <c:pt idx="50">
                  <c:v>1/12/2022</c:v>
                </c:pt>
                <c:pt idx="51">
                  <c:v>1/01/2023</c:v>
                </c:pt>
                <c:pt idx="52">
                  <c:v>1/02/2023</c:v>
                </c:pt>
                <c:pt idx="53">
                  <c:v>1/03/2023</c:v>
                </c:pt>
                <c:pt idx="54">
                  <c:v>1/04/2023</c:v>
                </c:pt>
                <c:pt idx="55">
                  <c:v>1/05/2023</c:v>
                </c:pt>
                <c:pt idx="56">
                  <c:v>1/06/2023</c:v>
                </c:pt>
                <c:pt idx="57">
                  <c:v>1/07/2023</c:v>
                </c:pt>
                <c:pt idx="58">
                  <c:v>1/08/2023</c:v>
                </c:pt>
                <c:pt idx="59">
                  <c:v>1/09/2023</c:v>
                </c:pt>
                <c:pt idx="60">
                  <c:v>1/10/2023</c:v>
                </c:pt>
                <c:pt idx="61">
                  <c:v>1/11/2023</c:v>
                </c:pt>
                <c:pt idx="62">
                  <c:v>1/12/2023</c:v>
                </c:pt>
                <c:pt idx="63">
                  <c:v>1/01/2024</c:v>
                </c:pt>
                <c:pt idx="64">
                  <c:v>1/02/2024</c:v>
                </c:pt>
                <c:pt idx="65">
                  <c:v>1/03/2024</c:v>
                </c:pt>
                <c:pt idx="66">
                  <c:v>1/04/2024</c:v>
                </c:pt>
                <c:pt idx="67">
                  <c:v>1/05/2024</c:v>
                </c:pt>
                <c:pt idx="68">
                  <c:v>1/06/2024</c:v>
                </c:pt>
                <c:pt idx="69">
                  <c:v>1/07/2024</c:v>
                </c:pt>
                <c:pt idx="70">
                  <c:v>1/08/2024</c:v>
                </c:pt>
                <c:pt idx="71">
                  <c:v>1/09/2024</c:v>
                </c:pt>
                <c:pt idx="72">
                  <c:v>1/10/2024</c:v>
                </c:pt>
                <c:pt idx="73">
                  <c:v>1/11/2024</c:v>
                </c:pt>
                <c:pt idx="74">
                  <c:v>1/12/2024</c:v>
                </c:pt>
                <c:pt idx="75">
                  <c:v>1/01/2025</c:v>
                </c:pt>
                <c:pt idx="76">
                  <c:v>1/02/2025</c:v>
                </c:pt>
                <c:pt idx="77">
                  <c:v>1/03/2025</c:v>
                </c:pt>
                <c:pt idx="78">
                  <c:v>1/04/2025</c:v>
                </c:pt>
                <c:pt idx="79">
                  <c:v>1/05/2025</c:v>
                </c:pt>
                <c:pt idx="80">
                  <c:v>1/06/2025</c:v>
                </c:pt>
                <c:pt idx="81">
                  <c:v>1/07/2025</c:v>
                </c:pt>
                <c:pt idx="82">
                  <c:v>1/08/2025</c:v>
                </c:pt>
                <c:pt idx="83">
                  <c:v>1/09/2025</c:v>
                </c:pt>
                <c:pt idx="84">
                  <c:v>1/10/2025</c:v>
                </c:pt>
                <c:pt idx="85">
                  <c:v>1/11/2025</c:v>
                </c:pt>
                <c:pt idx="86">
                  <c:v>1/12/2025</c:v>
                </c:pt>
                <c:pt idx="87">
                  <c:v>1/01/2026</c:v>
                </c:pt>
                <c:pt idx="88">
                  <c:v>1/02/2026</c:v>
                </c:pt>
                <c:pt idx="89">
                  <c:v>1/03/2026</c:v>
                </c:pt>
                <c:pt idx="90">
                  <c:v>1/04/2026</c:v>
                </c:pt>
                <c:pt idx="91">
                  <c:v>1/05/2026</c:v>
                </c:pt>
                <c:pt idx="92">
                  <c:v>1/06/2026</c:v>
                </c:pt>
                <c:pt idx="93">
                  <c:v>1/07/2026</c:v>
                </c:pt>
                <c:pt idx="94">
                  <c:v>1/08/2026</c:v>
                </c:pt>
                <c:pt idx="95">
                  <c:v>1/09/2026</c:v>
                </c:pt>
                <c:pt idx="96">
                  <c:v>1/10/2026</c:v>
                </c:pt>
                <c:pt idx="97">
                  <c:v>1/11/2026</c:v>
                </c:pt>
                <c:pt idx="98">
                  <c:v>1/12/2026</c:v>
                </c:pt>
                <c:pt idx="99">
                  <c:v>1/01/2027</c:v>
                </c:pt>
                <c:pt idx="100">
                  <c:v>1/02/2027</c:v>
                </c:pt>
                <c:pt idx="101">
                  <c:v>1/03/2027</c:v>
                </c:pt>
                <c:pt idx="102">
                  <c:v>1/04/2027</c:v>
                </c:pt>
                <c:pt idx="103">
                  <c:v>1/05/2027</c:v>
                </c:pt>
                <c:pt idx="104">
                  <c:v>1/06/2027</c:v>
                </c:pt>
                <c:pt idx="105">
                  <c:v>1/07/2027</c:v>
                </c:pt>
                <c:pt idx="106">
                  <c:v>1/08/2027</c:v>
                </c:pt>
                <c:pt idx="107">
                  <c:v>1/09/2027</c:v>
                </c:pt>
                <c:pt idx="108">
                  <c:v>1/10/2027</c:v>
                </c:pt>
                <c:pt idx="109">
                  <c:v>1/11/2027</c:v>
                </c:pt>
                <c:pt idx="110">
                  <c:v>1/12/2027</c:v>
                </c:pt>
                <c:pt idx="111">
                  <c:v>1/01/2028</c:v>
                </c:pt>
                <c:pt idx="112">
                  <c:v>1/02/2028</c:v>
                </c:pt>
                <c:pt idx="113">
                  <c:v>1/03/2028</c:v>
                </c:pt>
                <c:pt idx="114">
                  <c:v>1/04/2028</c:v>
                </c:pt>
                <c:pt idx="115">
                  <c:v>1/05/2028</c:v>
                </c:pt>
                <c:pt idx="116">
                  <c:v>1/06/2028</c:v>
                </c:pt>
                <c:pt idx="117">
                  <c:v>1/07/2028</c:v>
                </c:pt>
                <c:pt idx="118">
                  <c:v>1/08/2028</c:v>
                </c:pt>
                <c:pt idx="119">
                  <c:v>1/09/2028</c:v>
                </c:pt>
                <c:pt idx="120">
                  <c:v>1/10/2028</c:v>
                </c:pt>
                <c:pt idx="121">
                  <c:v>1/11/2028</c:v>
                </c:pt>
                <c:pt idx="122">
                  <c:v>1/12/2028</c:v>
                </c:pt>
                <c:pt idx="123">
                  <c:v>1/01/2029</c:v>
                </c:pt>
                <c:pt idx="124">
                  <c:v>1/02/2029</c:v>
                </c:pt>
                <c:pt idx="125">
                  <c:v>1/03/2029</c:v>
                </c:pt>
                <c:pt idx="126">
                  <c:v>1/04/2029</c:v>
                </c:pt>
                <c:pt idx="127">
                  <c:v>1/05/2029</c:v>
                </c:pt>
                <c:pt idx="128">
                  <c:v>1/06/2029</c:v>
                </c:pt>
                <c:pt idx="129">
                  <c:v>1/07/2029</c:v>
                </c:pt>
                <c:pt idx="130">
                  <c:v>1/08/2029</c:v>
                </c:pt>
                <c:pt idx="131">
                  <c:v>1/09/2029</c:v>
                </c:pt>
                <c:pt idx="132">
                  <c:v>1/10/2029</c:v>
                </c:pt>
                <c:pt idx="133">
                  <c:v>1/11/2029</c:v>
                </c:pt>
                <c:pt idx="134">
                  <c:v>1/12/2029</c:v>
                </c:pt>
                <c:pt idx="135">
                  <c:v>1/01/2030</c:v>
                </c:pt>
                <c:pt idx="136">
                  <c:v>1/02/2030</c:v>
                </c:pt>
                <c:pt idx="137">
                  <c:v>1/03/2030</c:v>
                </c:pt>
                <c:pt idx="138">
                  <c:v>1/04/2030</c:v>
                </c:pt>
                <c:pt idx="139">
                  <c:v>1/05/2030</c:v>
                </c:pt>
                <c:pt idx="140">
                  <c:v>1/06/2030</c:v>
                </c:pt>
                <c:pt idx="141">
                  <c:v>1/07/2030</c:v>
                </c:pt>
                <c:pt idx="142">
                  <c:v>1/08/2030</c:v>
                </c:pt>
                <c:pt idx="143">
                  <c:v>1/09/2030</c:v>
                </c:pt>
                <c:pt idx="144">
                  <c:v>1/10/2030</c:v>
                </c:pt>
                <c:pt idx="145">
                  <c:v>1/11/2030</c:v>
                </c:pt>
                <c:pt idx="146">
                  <c:v>1/12/2030</c:v>
                </c:pt>
                <c:pt idx="147">
                  <c:v>1/01/2031</c:v>
                </c:pt>
                <c:pt idx="148">
                  <c:v>1/02/2031</c:v>
                </c:pt>
                <c:pt idx="149">
                  <c:v>1/03/2031</c:v>
                </c:pt>
                <c:pt idx="150">
                  <c:v>1/04/2031</c:v>
                </c:pt>
                <c:pt idx="151">
                  <c:v>1/05/2031</c:v>
                </c:pt>
                <c:pt idx="152">
                  <c:v>1/06/2031</c:v>
                </c:pt>
                <c:pt idx="153">
                  <c:v>1/07/2031</c:v>
                </c:pt>
                <c:pt idx="154">
                  <c:v>1/08/2031</c:v>
                </c:pt>
                <c:pt idx="155">
                  <c:v>1/09/2031</c:v>
                </c:pt>
                <c:pt idx="156">
                  <c:v>1/10/2031</c:v>
                </c:pt>
                <c:pt idx="157">
                  <c:v>1/11/2031</c:v>
                </c:pt>
                <c:pt idx="158">
                  <c:v>1/12/2031</c:v>
                </c:pt>
                <c:pt idx="159">
                  <c:v>1/01/2032</c:v>
                </c:pt>
                <c:pt idx="160">
                  <c:v>1/02/2032</c:v>
                </c:pt>
                <c:pt idx="161">
                  <c:v>1/03/2032</c:v>
                </c:pt>
                <c:pt idx="162">
                  <c:v>1/04/2032</c:v>
                </c:pt>
                <c:pt idx="163">
                  <c:v>1/05/2032</c:v>
                </c:pt>
                <c:pt idx="164">
                  <c:v>1/06/2032</c:v>
                </c:pt>
                <c:pt idx="165">
                  <c:v>1/07/2032</c:v>
                </c:pt>
                <c:pt idx="166">
                  <c:v>1/08/2032</c:v>
                </c:pt>
                <c:pt idx="167">
                  <c:v>1/09/2032</c:v>
                </c:pt>
                <c:pt idx="168">
                  <c:v>1/10/2032</c:v>
                </c:pt>
                <c:pt idx="169">
                  <c:v>1/11/2032</c:v>
                </c:pt>
                <c:pt idx="170">
                  <c:v>1/12/2032</c:v>
                </c:pt>
                <c:pt idx="171">
                  <c:v>1/01/2033</c:v>
                </c:pt>
                <c:pt idx="172">
                  <c:v>1/02/2033</c:v>
                </c:pt>
                <c:pt idx="173">
                  <c:v>1/03/2033</c:v>
                </c:pt>
                <c:pt idx="174">
                  <c:v>1/04/2033</c:v>
                </c:pt>
                <c:pt idx="175">
                  <c:v>1/05/2033</c:v>
                </c:pt>
                <c:pt idx="176">
                  <c:v>1/06/2033</c:v>
                </c:pt>
                <c:pt idx="177">
                  <c:v>1/07/2033</c:v>
                </c:pt>
                <c:pt idx="178">
                  <c:v>1/08/2033</c:v>
                </c:pt>
                <c:pt idx="179">
                  <c:v>1/09/2033</c:v>
                </c:pt>
                <c:pt idx="180">
                  <c:v>1/10/2033</c:v>
                </c:pt>
                <c:pt idx="181">
                  <c:v>1/11/2033</c:v>
                </c:pt>
                <c:pt idx="182">
                  <c:v>1/12/2033</c:v>
                </c:pt>
                <c:pt idx="183">
                  <c:v>1/01/2034</c:v>
                </c:pt>
                <c:pt idx="184">
                  <c:v>1/02/2034</c:v>
                </c:pt>
                <c:pt idx="185">
                  <c:v>1/03/2034</c:v>
                </c:pt>
                <c:pt idx="186">
                  <c:v>1/04/2034</c:v>
                </c:pt>
                <c:pt idx="187">
                  <c:v>1/05/2034</c:v>
                </c:pt>
                <c:pt idx="188">
                  <c:v>1/06/2034</c:v>
                </c:pt>
                <c:pt idx="189">
                  <c:v>1/07/2034</c:v>
                </c:pt>
                <c:pt idx="190">
                  <c:v>1/08/2034</c:v>
                </c:pt>
                <c:pt idx="191">
                  <c:v>1/09/2034</c:v>
                </c:pt>
                <c:pt idx="192">
                  <c:v>1/10/2034</c:v>
                </c:pt>
                <c:pt idx="193">
                  <c:v>1/11/2034</c:v>
                </c:pt>
                <c:pt idx="194">
                  <c:v>1/12/2034</c:v>
                </c:pt>
                <c:pt idx="195">
                  <c:v>1/01/2035</c:v>
                </c:pt>
                <c:pt idx="196">
                  <c:v>1/02/2035</c:v>
                </c:pt>
                <c:pt idx="197">
                  <c:v>1/03/2035</c:v>
                </c:pt>
                <c:pt idx="198">
                  <c:v>1/04/2035</c:v>
                </c:pt>
                <c:pt idx="199">
                  <c:v>1/05/2035</c:v>
                </c:pt>
                <c:pt idx="200">
                  <c:v>1/06/2035</c:v>
                </c:pt>
                <c:pt idx="201">
                  <c:v>1/07/2035</c:v>
                </c:pt>
                <c:pt idx="202">
                  <c:v>1/08/2035</c:v>
                </c:pt>
                <c:pt idx="203">
                  <c:v>1/09/2035</c:v>
                </c:pt>
                <c:pt idx="204">
                  <c:v>1/10/2035</c:v>
                </c:pt>
                <c:pt idx="205">
                  <c:v>1/11/2035</c:v>
                </c:pt>
                <c:pt idx="206">
                  <c:v>1/12/2035</c:v>
                </c:pt>
                <c:pt idx="207">
                  <c:v>1/01/2036</c:v>
                </c:pt>
                <c:pt idx="208">
                  <c:v>1/02/2036</c:v>
                </c:pt>
                <c:pt idx="209">
                  <c:v>1/03/2036</c:v>
                </c:pt>
                <c:pt idx="210">
                  <c:v>1/04/2036</c:v>
                </c:pt>
                <c:pt idx="211">
                  <c:v>1/05/2036</c:v>
                </c:pt>
                <c:pt idx="212">
                  <c:v>1/06/2036</c:v>
                </c:pt>
                <c:pt idx="213">
                  <c:v>1/07/2036</c:v>
                </c:pt>
                <c:pt idx="214">
                  <c:v>1/08/2036</c:v>
                </c:pt>
                <c:pt idx="215">
                  <c:v>1/09/2036</c:v>
                </c:pt>
                <c:pt idx="216">
                  <c:v>1/10/2036</c:v>
                </c:pt>
                <c:pt idx="217">
                  <c:v>1/11/2036</c:v>
                </c:pt>
                <c:pt idx="218">
                  <c:v>1/12/2036</c:v>
                </c:pt>
                <c:pt idx="219">
                  <c:v>1/01/2037</c:v>
                </c:pt>
                <c:pt idx="220">
                  <c:v>1/02/2037</c:v>
                </c:pt>
                <c:pt idx="221">
                  <c:v>1/03/2037</c:v>
                </c:pt>
                <c:pt idx="222">
                  <c:v>1/04/2037</c:v>
                </c:pt>
                <c:pt idx="223">
                  <c:v>1/05/2037</c:v>
                </c:pt>
                <c:pt idx="224">
                  <c:v>1/06/2037</c:v>
                </c:pt>
                <c:pt idx="225">
                  <c:v>1/07/2037</c:v>
                </c:pt>
                <c:pt idx="226">
                  <c:v>1/08/2037</c:v>
                </c:pt>
                <c:pt idx="227">
                  <c:v>1/09/2037</c:v>
                </c:pt>
                <c:pt idx="228">
                  <c:v>1/10/2037</c:v>
                </c:pt>
                <c:pt idx="229">
                  <c:v>1/11/2037</c:v>
                </c:pt>
                <c:pt idx="230">
                  <c:v>1/12/2037</c:v>
                </c:pt>
                <c:pt idx="231">
                  <c:v>1/01/2038</c:v>
                </c:pt>
                <c:pt idx="232">
                  <c:v>1/02/2038</c:v>
                </c:pt>
                <c:pt idx="233">
                  <c:v>1/03/2038</c:v>
                </c:pt>
                <c:pt idx="234">
                  <c:v>1/04/2038</c:v>
                </c:pt>
                <c:pt idx="235">
                  <c:v>1/05/2038</c:v>
                </c:pt>
                <c:pt idx="236">
                  <c:v>1/06/2038</c:v>
                </c:pt>
                <c:pt idx="237">
                  <c:v>1/07/2038</c:v>
                </c:pt>
                <c:pt idx="238">
                  <c:v>1/08/2038</c:v>
                </c:pt>
                <c:pt idx="239">
                  <c:v>1/09/2038</c:v>
                </c:pt>
                <c:pt idx="240">
                  <c:v>1/10/2038</c:v>
                </c:pt>
                <c:pt idx="241">
                  <c:v>1/11/2038</c:v>
                </c:pt>
                <c:pt idx="242">
                  <c:v>1/12/2038</c:v>
                </c:pt>
                <c:pt idx="243">
                  <c:v>1/01/2039</c:v>
                </c:pt>
                <c:pt idx="244">
                  <c:v>1/02/2039</c:v>
                </c:pt>
                <c:pt idx="245">
                  <c:v>1/03/2039</c:v>
                </c:pt>
                <c:pt idx="246">
                  <c:v>1/04/2039</c:v>
                </c:pt>
                <c:pt idx="247">
                  <c:v>1/05/2039</c:v>
                </c:pt>
                <c:pt idx="248">
                  <c:v>1/06/2039</c:v>
                </c:pt>
                <c:pt idx="249">
                  <c:v>1/07/2039</c:v>
                </c:pt>
                <c:pt idx="250">
                  <c:v>1/08/2039</c:v>
                </c:pt>
                <c:pt idx="251">
                  <c:v>1/09/2039</c:v>
                </c:pt>
                <c:pt idx="252">
                  <c:v>1/10/2039</c:v>
                </c:pt>
                <c:pt idx="253">
                  <c:v>1/11/2039</c:v>
                </c:pt>
                <c:pt idx="254">
                  <c:v>1/12/2039</c:v>
                </c:pt>
                <c:pt idx="255">
                  <c:v>1/01/2040</c:v>
                </c:pt>
                <c:pt idx="256">
                  <c:v>1/02/2040</c:v>
                </c:pt>
                <c:pt idx="257">
                  <c:v>1/03/2040</c:v>
                </c:pt>
                <c:pt idx="258">
                  <c:v>1/04/2040</c:v>
                </c:pt>
                <c:pt idx="259">
                  <c:v>1/05/2040</c:v>
                </c:pt>
                <c:pt idx="260">
                  <c:v>1/06/2040</c:v>
                </c:pt>
                <c:pt idx="261">
                  <c:v>1/07/2040</c:v>
                </c:pt>
                <c:pt idx="262">
                  <c:v>1/08/2040</c:v>
                </c:pt>
                <c:pt idx="263">
                  <c:v>1/09/2040</c:v>
                </c:pt>
                <c:pt idx="264">
                  <c:v>1/10/2040</c:v>
                </c:pt>
                <c:pt idx="265">
                  <c:v>1/11/2040</c:v>
                </c:pt>
                <c:pt idx="266">
                  <c:v>1/12/2040</c:v>
                </c:pt>
                <c:pt idx="267">
                  <c:v>1/01/2041</c:v>
                </c:pt>
                <c:pt idx="268">
                  <c:v>1/02/2041</c:v>
                </c:pt>
                <c:pt idx="269">
                  <c:v>1/03/2041</c:v>
                </c:pt>
                <c:pt idx="270">
                  <c:v>1/04/2041</c:v>
                </c:pt>
                <c:pt idx="271">
                  <c:v>1/05/2041</c:v>
                </c:pt>
                <c:pt idx="272">
                  <c:v>1/06/2041</c:v>
                </c:pt>
                <c:pt idx="273">
                  <c:v>1/07/2041</c:v>
                </c:pt>
                <c:pt idx="274">
                  <c:v>1/08/2041</c:v>
                </c:pt>
                <c:pt idx="275">
                  <c:v>1/09/2041</c:v>
                </c:pt>
                <c:pt idx="276">
                  <c:v>1/10/2041</c:v>
                </c:pt>
                <c:pt idx="277">
                  <c:v>1/11/2041</c:v>
                </c:pt>
                <c:pt idx="278">
                  <c:v>1/12/2041</c:v>
                </c:pt>
                <c:pt idx="279">
                  <c:v>1/01/2042</c:v>
                </c:pt>
                <c:pt idx="280">
                  <c:v>1/02/2042</c:v>
                </c:pt>
                <c:pt idx="281">
                  <c:v>1/03/2042</c:v>
                </c:pt>
                <c:pt idx="282">
                  <c:v>1/04/2042</c:v>
                </c:pt>
                <c:pt idx="283">
                  <c:v>1/05/2042</c:v>
                </c:pt>
                <c:pt idx="284">
                  <c:v>1/06/2042</c:v>
                </c:pt>
                <c:pt idx="285">
                  <c:v>1/07/2042</c:v>
                </c:pt>
                <c:pt idx="286">
                  <c:v>1/08/2042</c:v>
                </c:pt>
                <c:pt idx="287">
                  <c:v>1/09/2042</c:v>
                </c:pt>
                <c:pt idx="288">
                  <c:v>1/10/2042</c:v>
                </c:pt>
                <c:pt idx="289">
                  <c:v>1/11/2042</c:v>
                </c:pt>
                <c:pt idx="290">
                  <c:v>1/12/2042</c:v>
                </c:pt>
                <c:pt idx="291">
                  <c:v>1/01/2043</c:v>
                </c:pt>
                <c:pt idx="292">
                  <c:v>1/02/2043</c:v>
                </c:pt>
                <c:pt idx="293">
                  <c:v>1/03/2043</c:v>
                </c:pt>
                <c:pt idx="294">
                  <c:v>1/04/2043</c:v>
                </c:pt>
                <c:pt idx="295">
                  <c:v>1/05/2043</c:v>
                </c:pt>
                <c:pt idx="296">
                  <c:v>1/06/2043</c:v>
                </c:pt>
                <c:pt idx="297">
                  <c:v>1/07/2043</c:v>
                </c:pt>
                <c:pt idx="298">
                  <c:v>1/08/2043</c:v>
                </c:pt>
                <c:pt idx="299">
                  <c:v>1/09/2043</c:v>
                </c:pt>
                <c:pt idx="300">
                  <c:v>1/10/2043</c:v>
                </c:pt>
                <c:pt idx="301">
                  <c:v>1/11/2043</c:v>
                </c:pt>
                <c:pt idx="302">
                  <c:v>1/12/2043</c:v>
                </c:pt>
                <c:pt idx="303">
                  <c:v>1/01/2044</c:v>
                </c:pt>
                <c:pt idx="304">
                  <c:v>1/02/2044</c:v>
                </c:pt>
                <c:pt idx="305">
                  <c:v>1/03/2044</c:v>
                </c:pt>
                <c:pt idx="306">
                  <c:v>1/04/2044</c:v>
                </c:pt>
                <c:pt idx="307">
                  <c:v>1/05/2044</c:v>
                </c:pt>
                <c:pt idx="308">
                  <c:v>1/06/2044</c:v>
                </c:pt>
                <c:pt idx="309">
                  <c:v>1/07/2044</c:v>
                </c:pt>
                <c:pt idx="310">
                  <c:v>1/08/2044</c:v>
                </c:pt>
                <c:pt idx="311">
                  <c:v>1/09/2044</c:v>
                </c:pt>
                <c:pt idx="312">
                  <c:v>1/10/2044</c:v>
                </c:pt>
                <c:pt idx="313">
                  <c:v>1/11/2044</c:v>
                </c:pt>
                <c:pt idx="314">
                  <c:v>1/12/2044</c:v>
                </c:pt>
                <c:pt idx="315">
                  <c:v>1/01/2045</c:v>
                </c:pt>
                <c:pt idx="316">
                  <c:v>1/02/2045</c:v>
                </c:pt>
                <c:pt idx="317">
                  <c:v>1/03/2045</c:v>
                </c:pt>
                <c:pt idx="318">
                  <c:v>1/04/2045</c:v>
                </c:pt>
                <c:pt idx="319">
                  <c:v>1/05/2045</c:v>
                </c:pt>
                <c:pt idx="320">
                  <c:v>1/06/2045</c:v>
                </c:pt>
                <c:pt idx="321">
                  <c:v>1/07/2045</c:v>
                </c:pt>
                <c:pt idx="322">
                  <c:v>1/08/2045</c:v>
                </c:pt>
                <c:pt idx="323">
                  <c:v>1/09/2045</c:v>
                </c:pt>
                <c:pt idx="324">
                  <c:v>1/10/2045</c:v>
                </c:pt>
                <c:pt idx="325">
                  <c:v>1/11/2045</c:v>
                </c:pt>
                <c:pt idx="326">
                  <c:v>1/12/2045</c:v>
                </c:pt>
                <c:pt idx="327">
                  <c:v>1/01/2046</c:v>
                </c:pt>
                <c:pt idx="328">
                  <c:v>1/02/2046</c:v>
                </c:pt>
                <c:pt idx="329">
                  <c:v>1/03/2046</c:v>
                </c:pt>
                <c:pt idx="330">
                  <c:v>1/04/2046</c:v>
                </c:pt>
                <c:pt idx="331">
                  <c:v>1/05/2046</c:v>
                </c:pt>
                <c:pt idx="332">
                  <c:v>1/06/2046</c:v>
                </c:pt>
                <c:pt idx="333">
                  <c:v>1/07/2046</c:v>
                </c:pt>
                <c:pt idx="334">
                  <c:v>1/08/2046</c:v>
                </c:pt>
                <c:pt idx="335">
                  <c:v>1/09/2046</c:v>
                </c:pt>
                <c:pt idx="336">
                  <c:v>1/10/2046</c:v>
                </c:pt>
                <c:pt idx="337">
                  <c:v>1/11/2046</c:v>
                </c:pt>
                <c:pt idx="338">
                  <c:v>1/12/2046</c:v>
                </c:pt>
                <c:pt idx="339">
                  <c:v>1/01/2047</c:v>
                </c:pt>
                <c:pt idx="340">
                  <c:v>1/02/2047</c:v>
                </c:pt>
                <c:pt idx="341">
                  <c:v>1/03/2047</c:v>
                </c:pt>
                <c:pt idx="342">
                  <c:v>1/04/2047</c:v>
                </c:pt>
                <c:pt idx="343">
                  <c:v>1/05/2047</c:v>
                </c:pt>
                <c:pt idx="344">
                  <c:v>1/06/2047</c:v>
                </c:pt>
                <c:pt idx="345">
                  <c:v>1/07/2047</c:v>
                </c:pt>
                <c:pt idx="346">
                  <c:v>1/08/2047</c:v>
                </c:pt>
                <c:pt idx="347">
                  <c:v>1/09/2047</c:v>
                </c:pt>
                <c:pt idx="348">
                  <c:v>1/10/2047</c:v>
                </c:pt>
                <c:pt idx="349">
                  <c:v>1/11/2047</c:v>
                </c:pt>
                <c:pt idx="350">
                  <c:v>1/12/2047</c:v>
                </c:pt>
                <c:pt idx="351">
                  <c:v>1/01/2048</c:v>
                </c:pt>
                <c:pt idx="352">
                  <c:v>1/02/2048</c:v>
                </c:pt>
                <c:pt idx="353">
                  <c:v>1/03/2048</c:v>
                </c:pt>
                <c:pt idx="354">
                  <c:v>1/04/2048</c:v>
                </c:pt>
                <c:pt idx="355">
                  <c:v>1/05/2048</c:v>
                </c:pt>
                <c:pt idx="356">
                  <c:v>1/06/2048</c:v>
                </c:pt>
                <c:pt idx="357">
                  <c:v>1/07/2048</c:v>
                </c:pt>
                <c:pt idx="358">
                  <c:v>1/08/2048</c:v>
                </c:pt>
                <c:pt idx="359">
                  <c:v>1/09/2048</c:v>
                </c:pt>
                <c:pt idx="360">
                  <c:v>1/10/2048</c:v>
                </c:pt>
                <c:pt idx="361">
                  <c:v>1/11/2048</c:v>
                </c:pt>
                <c:pt idx="362">
                  <c:v>1/12/2048</c:v>
                </c:pt>
                <c:pt idx="363">
                  <c:v>1/01/2049</c:v>
                </c:pt>
                <c:pt idx="364">
                  <c:v>1/02/2049</c:v>
                </c:pt>
                <c:pt idx="365">
                  <c:v>1/03/2049</c:v>
                </c:pt>
                <c:pt idx="366">
                  <c:v>1/04/2049</c:v>
                </c:pt>
                <c:pt idx="367">
                  <c:v>1/05/2049</c:v>
                </c:pt>
                <c:pt idx="368">
                  <c:v>1/06/2049</c:v>
                </c:pt>
                <c:pt idx="369">
                  <c:v>1/07/2049</c:v>
                </c:pt>
                <c:pt idx="370">
                  <c:v>1/08/2049</c:v>
                </c:pt>
                <c:pt idx="371">
                  <c:v>1/09/2049</c:v>
                </c:pt>
                <c:pt idx="372">
                  <c:v>1/10/2049</c:v>
                </c:pt>
                <c:pt idx="373">
                  <c:v>1/11/2049</c:v>
                </c:pt>
                <c:pt idx="374">
                  <c:v>1/12/2049</c:v>
                </c:pt>
                <c:pt idx="375">
                  <c:v>1/01/2050</c:v>
                </c:pt>
                <c:pt idx="376">
                  <c:v>1/02/2050</c:v>
                </c:pt>
                <c:pt idx="377">
                  <c:v>1/03/2050</c:v>
                </c:pt>
                <c:pt idx="378">
                  <c:v>1/04/2050</c:v>
                </c:pt>
                <c:pt idx="379">
                  <c:v>1/05/2050</c:v>
                </c:pt>
                <c:pt idx="380">
                  <c:v>1/06/2050</c:v>
                </c:pt>
                <c:pt idx="381">
                  <c:v>1/07/2050</c:v>
                </c:pt>
                <c:pt idx="382">
                  <c:v>1/08/2050</c:v>
                </c:pt>
                <c:pt idx="383">
                  <c:v>1/09/2050</c:v>
                </c:pt>
                <c:pt idx="384">
                  <c:v>1/10/2050</c:v>
                </c:pt>
                <c:pt idx="385">
                  <c:v>1/11/2050</c:v>
                </c:pt>
              </c:strCache>
            </c:strRef>
          </c:cat>
          <c:val>
            <c:numRef>
              <c:f>_Hidden35!$F$2:$F$387</c:f>
              <c:numCache>
                <c:ptCount val="386"/>
                <c:pt idx="0">
                  <c:v>1750000000</c:v>
                </c:pt>
                <c:pt idx="1">
                  <c:v>1750000000</c:v>
                </c:pt>
                <c:pt idx="2">
                  <c:v>1750000000</c:v>
                </c:pt>
                <c:pt idx="3">
                  <c:v>1750000000</c:v>
                </c:pt>
                <c:pt idx="4">
                  <c:v>1750000000</c:v>
                </c:pt>
                <c:pt idx="5">
                  <c:v>1750000000</c:v>
                </c:pt>
                <c:pt idx="6">
                  <c:v>1750000000</c:v>
                </c:pt>
                <c:pt idx="7">
                  <c:v>1750000000</c:v>
                </c:pt>
                <c:pt idx="8">
                  <c:v>1750000000</c:v>
                </c:pt>
                <c:pt idx="9">
                  <c:v>1750000000</c:v>
                </c:pt>
                <c:pt idx="10">
                  <c:v>1750000000</c:v>
                </c:pt>
                <c:pt idx="11">
                  <c:v>1750000000</c:v>
                </c:pt>
                <c:pt idx="12">
                  <c:v>1750000000</c:v>
                </c:pt>
                <c:pt idx="13">
                  <c:v>1750000000</c:v>
                </c:pt>
                <c:pt idx="14">
                  <c:v>1750000000</c:v>
                </c:pt>
                <c:pt idx="15">
                  <c:v>1750000000</c:v>
                </c:pt>
                <c:pt idx="16">
                  <c:v>1750000000</c:v>
                </c:pt>
                <c:pt idx="17">
                  <c:v>1750000000</c:v>
                </c:pt>
                <c:pt idx="18">
                  <c:v>1750000000</c:v>
                </c:pt>
                <c:pt idx="19">
                  <c:v>1750000000</c:v>
                </c:pt>
                <c:pt idx="20">
                  <c:v>1750000000</c:v>
                </c:pt>
                <c:pt idx="21">
                  <c:v>1750000000</c:v>
                </c:pt>
                <c:pt idx="22">
                  <c:v>1750000000</c:v>
                </c:pt>
                <c:pt idx="23">
                  <c:v>1750000000</c:v>
                </c:pt>
                <c:pt idx="24">
                  <c:v>1750000000</c:v>
                </c:pt>
                <c:pt idx="25">
                  <c:v>1750000000</c:v>
                </c:pt>
                <c:pt idx="26">
                  <c:v>1750000000</c:v>
                </c:pt>
                <c:pt idx="27">
                  <c:v>1750000000</c:v>
                </c:pt>
                <c:pt idx="28">
                  <c:v>1750000000</c:v>
                </c:pt>
                <c:pt idx="29">
                  <c:v>1750000000</c:v>
                </c:pt>
                <c:pt idx="30">
                  <c:v>1750000000</c:v>
                </c:pt>
                <c:pt idx="31">
                  <c:v>1750000000</c:v>
                </c:pt>
                <c:pt idx="32">
                  <c:v>1750000000</c:v>
                </c:pt>
                <c:pt idx="33">
                  <c:v>1750000000</c:v>
                </c:pt>
                <c:pt idx="34">
                  <c:v>1750000000</c:v>
                </c:pt>
                <c:pt idx="35">
                  <c:v>1750000000</c:v>
                </c:pt>
                <c:pt idx="36">
                  <c:v>1750000000</c:v>
                </c:pt>
                <c:pt idx="37">
                  <c:v>1750000000</c:v>
                </c:pt>
                <c:pt idx="38">
                  <c:v>1750000000</c:v>
                </c:pt>
                <c:pt idx="39">
                  <c:v>1750000000</c:v>
                </c:pt>
                <c:pt idx="40">
                  <c:v>1750000000</c:v>
                </c:pt>
                <c:pt idx="41">
                  <c:v>1750000000</c:v>
                </c:pt>
                <c:pt idx="42">
                  <c:v>1750000000</c:v>
                </c:pt>
                <c:pt idx="43">
                  <c:v>1750000000</c:v>
                </c:pt>
                <c:pt idx="44">
                  <c:v>1750000000</c:v>
                </c:pt>
                <c:pt idx="45">
                  <c:v>1750000000</c:v>
                </c:pt>
                <c:pt idx="46">
                  <c:v>1750000000</c:v>
                </c:pt>
                <c:pt idx="47">
                  <c:v>1750000000</c:v>
                </c:pt>
                <c:pt idx="48">
                  <c:v>1750000000</c:v>
                </c:pt>
                <c:pt idx="49">
                  <c:v>1750000000</c:v>
                </c:pt>
                <c:pt idx="50">
                  <c:v>1750000000</c:v>
                </c:pt>
                <c:pt idx="51">
                  <c:v>1750000000</c:v>
                </c:pt>
                <c:pt idx="52">
                  <c:v>1750000000</c:v>
                </c:pt>
                <c:pt idx="53">
                  <c:v>1750000000</c:v>
                </c:pt>
                <c:pt idx="54">
                  <c:v>1750000000</c:v>
                </c:pt>
                <c:pt idx="55">
                  <c:v>1750000000</c:v>
                </c:pt>
                <c:pt idx="56">
                  <c:v>1750000000</c:v>
                </c:pt>
                <c:pt idx="57">
                  <c:v>1750000000</c:v>
                </c:pt>
                <c:pt idx="58">
                  <c:v>1750000000</c:v>
                </c:pt>
                <c:pt idx="59">
                  <c:v>1750000000</c:v>
                </c:pt>
                <c:pt idx="60">
                  <c:v>1250000000</c:v>
                </c:pt>
                <c:pt idx="61">
                  <c:v>1250000000</c:v>
                </c:pt>
                <c:pt idx="62">
                  <c:v>1250000000</c:v>
                </c:pt>
                <c:pt idx="63">
                  <c:v>1250000000</c:v>
                </c:pt>
                <c:pt idx="64">
                  <c:v>1250000000</c:v>
                </c:pt>
                <c:pt idx="65">
                  <c:v>1250000000</c:v>
                </c:pt>
                <c:pt idx="66">
                  <c:v>1250000000</c:v>
                </c:pt>
                <c:pt idx="67">
                  <c:v>1250000000</c:v>
                </c:pt>
                <c:pt idx="68">
                  <c:v>1250000000</c:v>
                </c:pt>
                <c:pt idx="69">
                  <c:v>1250000000</c:v>
                </c:pt>
                <c:pt idx="70">
                  <c:v>1250000000</c:v>
                </c:pt>
                <c:pt idx="71">
                  <c:v>750000000</c:v>
                </c:pt>
                <c:pt idx="72">
                  <c:v>750000000</c:v>
                </c:pt>
                <c:pt idx="73">
                  <c:v>750000000</c:v>
                </c:pt>
                <c:pt idx="74">
                  <c:v>750000000</c:v>
                </c:pt>
                <c:pt idx="75">
                  <c:v>750000000</c:v>
                </c:pt>
                <c:pt idx="76">
                  <c:v>750000000</c:v>
                </c:pt>
                <c:pt idx="77">
                  <c:v>750000000</c:v>
                </c:pt>
                <c:pt idx="78">
                  <c:v>750000000</c:v>
                </c:pt>
                <c:pt idx="79">
                  <c:v>750000000</c:v>
                </c:pt>
                <c:pt idx="80">
                  <c:v>750000000</c:v>
                </c:pt>
                <c:pt idx="81">
                  <c:v>750000000</c:v>
                </c:pt>
                <c:pt idx="82">
                  <c:v>750000000</c:v>
                </c:pt>
                <c:pt idx="83">
                  <c:v>750000000</c:v>
                </c:pt>
                <c:pt idx="84">
                  <c:v>750000000</c:v>
                </c:pt>
                <c:pt idx="85">
                  <c:v>750000000</c:v>
                </c:pt>
                <c:pt idx="86">
                  <c:v>750000000</c:v>
                </c:pt>
                <c:pt idx="87">
                  <c:v>750000000</c:v>
                </c:pt>
                <c:pt idx="88">
                  <c:v>750000000</c:v>
                </c:pt>
                <c:pt idx="89">
                  <c:v>750000000</c:v>
                </c:pt>
                <c:pt idx="90">
                  <c:v>750000000</c:v>
                </c:pt>
                <c:pt idx="91">
                  <c:v>750000000</c:v>
                </c:pt>
                <c:pt idx="92">
                  <c:v>750000000</c:v>
                </c:pt>
                <c:pt idx="93">
                  <c:v>750000000</c:v>
                </c:pt>
                <c:pt idx="94">
                  <c:v>750000000</c:v>
                </c:pt>
                <c:pt idx="95">
                  <c:v>750000000</c:v>
                </c:pt>
                <c:pt idx="96">
                  <c:v>750000000</c:v>
                </c:pt>
                <c:pt idx="97">
                  <c:v>750000000</c:v>
                </c:pt>
                <c:pt idx="98">
                  <c:v>750000000</c:v>
                </c:pt>
                <c:pt idx="99">
                  <c:v>750000000</c:v>
                </c:pt>
                <c:pt idx="100">
                  <c:v>750000000</c:v>
                </c:pt>
                <c:pt idx="101">
                  <c:v>750000000</c:v>
                </c:pt>
                <c:pt idx="102">
                  <c:v>750000000</c:v>
                </c:pt>
                <c:pt idx="103">
                  <c:v>750000000</c:v>
                </c:pt>
                <c:pt idx="104">
                  <c:v>750000000</c:v>
                </c:pt>
                <c:pt idx="105">
                  <c:v>750000000</c:v>
                </c:pt>
                <c:pt idx="106">
                  <c:v>750000000</c:v>
                </c:pt>
                <c:pt idx="107">
                  <c:v>750000000</c:v>
                </c:pt>
                <c:pt idx="108">
                  <c:v>750000000</c:v>
                </c:pt>
                <c:pt idx="109">
                  <c:v>750000000</c:v>
                </c:pt>
                <c:pt idx="110">
                  <c:v>750000000</c:v>
                </c:pt>
                <c:pt idx="111">
                  <c:v>750000000</c:v>
                </c:pt>
                <c:pt idx="112">
                  <c:v>750000000</c:v>
                </c:pt>
                <c:pt idx="113">
                  <c:v>0</c:v>
                </c:pt>
              </c:numCache>
            </c:numRef>
          </c:val>
          <c:smooth val="0"/>
        </c:ser>
        <c:axId val="13574344"/>
        <c:axId val="55060233"/>
      </c:lineChart>
      <c:catAx>
        <c:axId val="13574344"/>
        <c:scaling>
          <c:orientation val="minMax"/>
        </c:scaling>
        <c:axPos val="b"/>
        <c:delete val="0"/>
        <c:numFmt formatCode="0.00"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defRPr>
            </a:pPr>
          </a:p>
        </c:txPr>
        <c:crossAx val="55060233"/>
        <c:crosses val="autoZero"/>
        <c:auto val="1"/>
        <c:lblOffset val="100"/>
        <c:tickLblSkip val="1"/>
        <c:noMultiLvlLbl val="0"/>
      </c:catAx>
      <c:valAx>
        <c:axId val="55060233"/>
        <c:scaling>
          <c:orientation val="minMax"/>
        </c:scaling>
        <c:axPos val="l"/>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13574344"/>
        <c:crossesAt val="1"/>
        <c:crossBetween val="between"/>
        <c:dispUnits/>
      </c:valAx>
      <c:spPr>
        <a:noFill/>
        <a:ln>
          <a:noFill/>
        </a:ln>
      </c:spPr>
    </c:plotArea>
    <c:legend>
      <c:legendPos val="r"/>
      <c:layout>
        <c:manualLayout>
          <c:xMode val="edge"/>
          <c:yMode val="edge"/>
          <c:x val="0.668"/>
          <c:y val="0.02225"/>
          <c:w val="0.332"/>
          <c:h val="0.24775"/>
        </c:manualLayout>
      </c:layout>
      <c:overlay val="0"/>
      <c:spPr>
        <a:solidFill>
          <a:srgbClr val="FFFFFF"/>
        </a:solidFill>
        <a:ln w="3175">
          <a:solidFill>
            <a:srgbClr val="000000"/>
          </a:solidFill>
        </a:ln>
      </c:spPr>
      <c:txPr>
        <a:bodyPr vert="horz" rot="0"/>
        <a:lstStyle/>
        <a:p>
          <a:pPr>
            <a:defRPr lang="en-US" cap="none" sz="825" b="0" i="0" u="none" baseline="0">
              <a:solidFill>
                <a:srgbClr val="000000"/>
              </a:solidFill>
            </a:defRPr>
          </a:pPr>
        </a:p>
      </c:txPr>
    </c:legend>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per Seasoning</a:t>
            </a:r>
          </a:p>
        </c:rich>
      </c:tx>
      <c:layout>
        <c:manualLayout>
          <c:xMode val="factor"/>
          <c:yMode val="factor"/>
          <c:x val="-0.17175"/>
          <c:y val="0.009"/>
        </c:manualLayout>
      </c:layout>
      <c:spPr>
        <a:noFill/>
        <a:ln w="3175">
          <a:solidFill>
            <a:srgbClr val="000000"/>
          </a:solidFill>
        </a:ln>
      </c:spPr>
    </c:title>
    <c:plotArea>
      <c:layout>
        <c:manualLayout>
          <c:xMode val="edge"/>
          <c:yMode val="edge"/>
          <c:x val="0.015"/>
          <c:y val="0.12525"/>
          <c:w val="0.97025"/>
          <c:h val="0.8525"/>
        </c:manualLayout>
      </c:layout>
      <c:barChart>
        <c:barDir val="col"/>
        <c:grouping val="clustered"/>
        <c:varyColors val="0"/>
        <c:ser>
          <c:idx val="0"/>
          <c:order val="0"/>
          <c:tx>
            <c:strRef>
              <c:f>_Hidden17!$B$1:$B$1</c:f>
              <c:strCache>
                <c:ptCount val="1"/>
                <c:pt idx="0">
                  <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00915A"/>
                  </a:solidFill>
                </c14:spPr>
              </c14:invertSolidFillFmt>
            </c:ext>
          </c:extLst>
          <c:cat>
            <c:strRef>
              <c:f>_Hidden17!$A$2:$A$20</c:f>
              <c:strCache>
                <c:ptCount val="19"/>
                <c:pt idx="0">
                  <c:v>&lt;=1</c:v>
                </c:pt>
                <c:pt idx="1">
                  <c:v>&gt;1 and &lt;=2</c:v>
                </c:pt>
                <c:pt idx="2">
                  <c:v>&gt;2 and &lt;=3</c:v>
                </c:pt>
                <c:pt idx="3">
                  <c:v>&gt;3 and &lt;=4</c:v>
                </c:pt>
                <c:pt idx="4">
                  <c:v>&gt;4 and &lt;=5</c:v>
                </c:pt>
                <c:pt idx="5">
                  <c:v>&gt;5 and &lt;=6</c:v>
                </c:pt>
                <c:pt idx="6">
                  <c:v>&gt;6 and &lt;=7</c:v>
                </c:pt>
                <c:pt idx="7">
                  <c:v>&gt;7 and &lt;=8</c:v>
                </c:pt>
                <c:pt idx="8">
                  <c:v>&gt;8 and &lt;=9</c:v>
                </c:pt>
                <c:pt idx="9">
                  <c:v>&gt;9 and &lt;=10</c:v>
                </c:pt>
                <c:pt idx="10">
                  <c:v>&gt;10 and &lt;=11</c:v>
                </c:pt>
                <c:pt idx="11">
                  <c:v>&gt;11 and &lt;=12</c:v>
                </c:pt>
                <c:pt idx="12">
                  <c:v>&gt;12 and &lt;=13</c:v>
                </c:pt>
                <c:pt idx="13">
                  <c:v>&gt;13 and &lt;=14</c:v>
                </c:pt>
                <c:pt idx="14">
                  <c:v>&gt;14 and &lt;=15</c:v>
                </c:pt>
                <c:pt idx="15">
                  <c:v>&gt;15 and &lt;=16</c:v>
                </c:pt>
                <c:pt idx="16">
                  <c:v>&gt;16 and &lt;=17</c:v>
                </c:pt>
                <c:pt idx="17">
                  <c:v>&gt;18 and &lt;=19</c:v>
                </c:pt>
                <c:pt idx="18">
                  <c:v>&gt;19 and &lt;=20</c:v>
                </c:pt>
              </c:strCache>
            </c:strRef>
          </c:cat>
          <c:val>
            <c:numRef>
              <c:f>_Hidden17!$B$2:$B$20</c:f>
              <c:numCache>
                <c:ptCount val="19"/>
                <c:pt idx="0">
                  <c:v>0.12479643314731884</c:v>
                </c:pt>
                <c:pt idx="1">
                  <c:v>0.25505639398454527</c:v>
                </c:pt>
                <c:pt idx="2">
                  <c:v>0.3191541293521139</c:v>
                </c:pt>
                <c:pt idx="3">
                  <c:v>0.27267400252500873</c:v>
                </c:pt>
                <c:pt idx="4">
                  <c:v>0.010580277459798434</c:v>
                </c:pt>
                <c:pt idx="5">
                  <c:v>0.0031115633190155127</c:v>
                </c:pt>
                <c:pt idx="6">
                  <c:v>0.001115873792836598</c:v>
                </c:pt>
                <c:pt idx="7">
                  <c:v>0.0022274004333978806</c:v>
                </c:pt>
                <c:pt idx="8">
                  <c:v>0.006035826835598051</c:v>
                </c:pt>
                <c:pt idx="9">
                  <c:v>0.001736159060496656</c:v>
                </c:pt>
                <c:pt idx="10">
                  <c:v>0.0005940790544111487</c:v>
                </c:pt>
                <c:pt idx="11">
                  <c:v>0.00027461776993311087</c:v>
                </c:pt>
                <c:pt idx="12">
                  <c:v>0.0009133027485884868</c:v>
                </c:pt>
                <c:pt idx="13">
                  <c:v>0.0011026314832304688</c:v>
                </c:pt>
                <c:pt idx="14">
                  <c:v>0.0004147501399979159</c:v>
                </c:pt>
                <c:pt idx="15">
                  <c:v>0.00014546701826284044</c:v>
                </c:pt>
                <c:pt idx="16">
                  <c:v>2.0714791131875026E-05</c:v>
                </c:pt>
                <c:pt idx="17">
                  <c:v>1.0092117727637593E-05</c:v>
                </c:pt>
                <c:pt idx="18">
                  <c:v>3.628496658633443E-05</c:v>
                </c:pt>
              </c:numCache>
            </c:numRef>
          </c:val>
        </c:ser>
        <c:gapWidth val="80"/>
        <c:axId val="59751952"/>
        <c:axId val="896657"/>
      </c:barChart>
      <c:catAx>
        <c:axId val="59751952"/>
        <c:scaling>
          <c:orientation val="minMax"/>
        </c:scaling>
        <c:axPos val="b"/>
        <c:delete val="0"/>
        <c:numFmt formatCode="0.00" sourceLinked="0"/>
        <c:majorTickMark val="out"/>
        <c:minorTickMark val="none"/>
        <c:tickLblPos val="low"/>
        <c:spPr>
          <a:ln w="3175">
            <a:solidFill>
              <a:srgbClr val="000000"/>
            </a:solidFill>
          </a:ln>
        </c:spPr>
        <c:txPr>
          <a:bodyPr vert="horz" rot="0"/>
          <a:lstStyle/>
          <a:p>
            <a:pPr>
              <a:defRPr lang="en-US" cap="none" sz="700" b="0" i="0" u="none" baseline="0">
                <a:solidFill>
                  <a:srgbClr val="000000"/>
                </a:solidFill>
              </a:defRPr>
            </a:pPr>
          </a:p>
        </c:txPr>
        <c:crossAx val="896657"/>
        <c:crosses val="autoZero"/>
        <c:auto val="1"/>
        <c:lblOffset val="100"/>
        <c:tickLblSkip val="1"/>
        <c:noMultiLvlLbl val="0"/>
      </c:catAx>
      <c:valAx>
        <c:axId val="896657"/>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59751952"/>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of Remaining Term to Maturity (in years)</a:t>
            </a:r>
          </a:p>
        </c:rich>
      </c:tx>
      <c:layout>
        <c:manualLayout>
          <c:xMode val="factor"/>
          <c:yMode val="factor"/>
          <c:x val="-0.00625"/>
          <c:y val="0"/>
        </c:manualLayout>
      </c:layout>
      <c:spPr>
        <a:noFill/>
        <a:ln w="3175">
          <a:solidFill>
            <a:srgbClr val="000000"/>
          </a:solidFill>
        </a:ln>
      </c:spPr>
    </c:title>
    <c:plotArea>
      <c:layout>
        <c:manualLayout>
          <c:xMode val="edge"/>
          <c:yMode val="edge"/>
          <c:x val="0.01575"/>
          <c:y val="0.12675"/>
          <c:w val="0.9685"/>
          <c:h val="0.85025"/>
        </c:manualLayout>
      </c:layout>
      <c:barChart>
        <c:barDir val="col"/>
        <c:grouping val="clustered"/>
        <c:varyColors val="0"/>
        <c:ser>
          <c:idx val="0"/>
          <c:order val="0"/>
          <c:tx>
            <c:strRef>
              <c:f>_Hidden18!$B$1:$B$1</c:f>
              <c:strCache>
                <c:ptCount val="1"/>
                <c:pt idx="0">
                  <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00915A"/>
                  </a:solidFill>
                </c14:spPr>
              </c14:invertSolidFillFmt>
            </c:ext>
          </c:extLst>
          <c:cat>
            <c:strRef>
              <c:f>_Hidden18!$A$2:$A$34</c:f>
              <c:strCache>
                <c:ptCount val="33"/>
                <c:pt idx="0">
                  <c:v>&lt;0</c:v>
                </c:pt>
                <c:pt idx="1">
                  <c:v>&lt;=1</c:v>
                </c:pt>
                <c:pt idx="2">
                  <c:v>&gt;1 and &lt;=2</c:v>
                </c:pt>
                <c:pt idx="3">
                  <c:v>&gt;2 and &lt;=3</c:v>
                </c:pt>
                <c:pt idx="4">
                  <c:v>&gt;3 and &lt;=4</c:v>
                </c:pt>
                <c:pt idx="5">
                  <c:v>&gt;4 and &lt;=5</c:v>
                </c:pt>
                <c:pt idx="6">
                  <c:v>&gt;5 and &lt;=6</c:v>
                </c:pt>
                <c:pt idx="7">
                  <c:v>&gt;6 and &lt;=7</c:v>
                </c:pt>
                <c:pt idx="8">
                  <c:v>&gt;7 and &lt;=8</c:v>
                </c:pt>
                <c:pt idx="9">
                  <c:v>&gt;8 and &lt;=9</c:v>
                </c:pt>
                <c:pt idx="10">
                  <c:v>&gt;9 and &lt;=10</c:v>
                </c:pt>
                <c:pt idx="11">
                  <c:v>&gt;10 and &lt;=11</c:v>
                </c:pt>
                <c:pt idx="12">
                  <c:v>&gt;11 and &lt;=12</c:v>
                </c:pt>
                <c:pt idx="13">
                  <c:v>&gt;12 and &lt;=13</c:v>
                </c:pt>
                <c:pt idx="14">
                  <c:v>&gt;13 and &lt;=14</c:v>
                </c:pt>
                <c:pt idx="15">
                  <c:v>&gt;14 and &lt;=15</c:v>
                </c:pt>
                <c:pt idx="16">
                  <c:v>&gt;15 and &lt;=16</c:v>
                </c:pt>
                <c:pt idx="17">
                  <c:v>&gt;16 and &lt;=17</c:v>
                </c:pt>
                <c:pt idx="18">
                  <c:v>&gt;17 and &lt;=18</c:v>
                </c:pt>
                <c:pt idx="19">
                  <c:v>&gt;18 and &lt;=19</c:v>
                </c:pt>
                <c:pt idx="20">
                  <c:v>&gt;19 and &lt;=20</c:v>
                </c:pt>
                <c:pt idx="21">
                  <c:v>&gt;20 and &lt;=21</c:v>
                </c:pt>
                <c:pt idx="22">
                  <c:v>&gt;21 and &lt;=22</c:v>
                </c:pt>
                <c:pt idx="23">
                  <c:v>&gt;22 and &lt;=23</c:v>
                </c:pt>
                <c:pt idx="24">
                  <c:v>&gt;23 and &lt;=24</c:v>
                </c:pt>
                <c:pt idx="25">
                  <c:v>&gt;24 and &lt;=25</c:v>
                </c:pt>
                <c:pt idx="26">
                  <c:v>&gt;25 and &lt;=26</c:v>
                </c:pt>
                <c:pt idx="27">
                  <c:v>&gt;26 and &lt;=27</c:v>
                </c:pt>
                <c:pt idx="28">
                  <c:v>&gt;27 and &lt;=28</c:v>
                </c:pt>
                <c:pt idx="29">
                  <c:v>&gt;28 and &lt;=29</c:v>
                </c:pt>
                <c:pt idx="30">
                  <c:v>&gt;29 and &lt;=30</c:v>
                </c:pt>
                <c:pt idx="31">
                  <c:v>&gt;31 and &lt;=32</c:v>
                </c:pt>
                <c:pt idx="32">
                  <c:v>&gt;32 and &lt;=33</c:v>
                </c:pt>
              </c:strCache>
            </c:strRef>
          </c:cat>
          <c:val>
            <c:numRef>
              <c:f>_Hidden18!$B$2:$B$34</c:f>
              <c:numCache>
                <c:ptCount val="33"/>
                <c:pt idx="0">
                  <c:v>0</c:v>
                </c:pt>
                <c:pt idx="1">
                  <c:v>0.0010459088474258189</c:v>
                </c:pt>
                <c:pt idx="2">
                  <c:v>0.0027730025301032626</c:v>
                </c:pt>
                <c:pt idx="3">
                  <c:v>0.005745402803104064</c:v>
                </c:pt>
                <c:pt idx="4">
                  <c:v>0.005147091808212997</c:v>
                </c:pt>
                <c:pt idx="5">
                  <c:v>0.009518596669894505</c:v>
                </c:pt>
                <c:pt idx="6">
                  <c:v>0.013943222438537569</c:v>
                </c:pt>
                <c:pt idx="7">
                  <c:v>0.056497568245749266</c:v>
                </c:pt>
                <c:pt idx="8">
                  <c:v>0.06425196076960306</c:v>
                </c:pt>
                <c:pt idx="9">
                  <c:v>0.05109828765150784</c:v>
                </c:pt>
                <c:pt idx="10">
                  <c:v>0.05442146739565532</c:v>
                </c:pt>
                <c:pt idx="11">
                  <c:v>0.0407482589976586</c:v>
                </c:pt>
                <c:pt idx="12">
                  <c:v>0.063002232901378</c:v>
                </c:pt>
                <c:pt idx="13">
                  <c:v>0.05658145833105134</c:v>
                </c:pt>
                <c:pt idx="14">
                  <c:v>0.04379434108480194</c:v>
                </c:pt>
                <c:pt idx="15">
                  <c:v>0.0487392887525202</c:v>
                </c:pt>
                <c:pt idx="16">
                  <c:v>0.030556301053795566</c:v>
                </c:pt>
                <c:pt idx="17">
                  <c:v>0.08056473388043929</c:v>
                </c:pt>
                <c:pt idx="18">
                  <c:v>0.06489256467335379</c:v>
                </c:pt>
                <c:pt idx="19">
                  <c:v>0.05570681289438228</c:v>
                </c:pt>
                <c:pt idx="20">
                  <c:v>0.048562443221217624</c:v>
                </c:pt>
                <c:pt idx="21">
                  <c:v>0.012140970650841621</c:v>
                </c:pt>
                <c:pt idx="22">
                  <c:v>0.060881438804805836</c:v>
                </c:pt>
                <c:pt idx="23">
                  <c:v>0.05849325522094944</c:v>
                </c:pt>
                <c:pt idx="24">
                  <c:v>0.048859228939717614</c:v>
                </c:pt>
                <c:pt idx="25">
                  <c:v>0.019202611499092758</c:v>
                </c:pt>
                <c:pt idx="26">
                  <c:v>0.000314404901853909</c:v>
                </c:pt>
                <c:pt idx="27">
                  <c:v>0.0015574205350560918</c:v>
                </c:pt>
                <c:pt idx="28">
                  <c:v>0.00030393575971493416</c:v>
                </c:pt>
                <c:pt idx="29">
                  <c:v>0.0006059626544365364</c:v>
                </c:pt>
                <c:pt idx="30">
                  <c:v>1.6862056235875642E-05</c:v>
                </c:pt>
                <c:pt idx="31">
                  <c:v>4.706915633346038E-06</c:v>
                </c:pt>
                <c:pt idx="32">
                  <c:v>2.825711126965255E-05</c:v>
                </c:pt>
              </c:numCache>
            </c:numRef>
          </c:val>
        </c:ser>
        <c:gapWidth val="80"/>
        <c:axId val="8069914"/>
        <c:axId val="5520363"/>
      </c:barChart>
      <c:catAx>
        <c:axId val="8069914"/>
        <c:scaling>
          <c:orientation val="minMax"/>
        </c:scaling>
        <c:axPos val="b"/>
        <c:delete val="0"/>
        <c:numFmt formatCode="0.00" sourceLinked="0"/>
        <c:majorTickMark val="out"/>
        <c:minorTickMark val="none"/>
        <c:tickLblPos val="low"/>
        <c:spPr>
          <a:ln w="3175">
            <a:solidFill>
              <a:srgbClr val="000000"/>
            </a:solidFill>
          </a:ln>
        </c:spPr>
        <c:txPr>
          <a:bodyPr vert="horz" rot="-2700000"/>
          <a:lstStyle/>
          <a:p>
            <a:pPr>
              <a:defRPr lang="en-US" cap="none" sz="700" b="0" i="0" u="none" baseline="0">
                <a:solidFill>
                  <a:srgbClr val="000000"/>
                </a:solidFill>
              </a:defRPr>
            </a:pPr>
          </a:p>
        </c:txPr>
        <c:crossAx val="5520363"/>
        <c:crosses val="autoZero"/>
        <c:auto val="1"/>
        <c:lblOffset val="100"/>
        <c:tickLblSkip val="1"/>
        <c:noMultiLvlLbl val="0"/>
      </c:catAx>
      <c:valAx>
        <c:axId val="5520363"/>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8069914"/>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of Initial Term (in years)</a:t>
            </a:r>
          </a:p>
        </c:rich>
      </c:tx>
      <c:layout>
        <c:manualLayout>
          <c:xMode val="factor"/>
          <c:yMode val="factor"/>
          <c:x val="-0.1835"/>
          <c:y val="0.00925"/>
        </c:manualLayout>
      </c:layout>
      <c:spPr>
        <a:noFill/>
        <a:ln w="3175">
          <a:solidFill>
            <a:srgbClr val="000000"/>
          </a:solidFill>
        </a:ln>
      </c:spPr>
    </c:title>
    <c:plotArea>
      <c:layout>
        <c:manualLayout>
          <c:xMode val="edge"/>
          <c:yMode val="edge"/>
          <c:x val="0.015"/>
          <c:y val="0.12575"/>
          <c:w val="0.97025"/>
          <c:h val="0.85125"/>
        </c:manualLayout>
      </c:layout>
      <c:barChart>
        <c:barDir val="col"/>
        <c:grouping val="clustered"/>
        <c:varyColors val="0"/>
        <c:ser>
          <c:idx val="0"/>
          <c:order val="0"/>
          <c:tx>
            <c:strRef>
              <c:f>_Hidden19!$B$1:$B$1</c:f>
              <c:strCache>
                <c:ptCount val="1"/>
                <c:pt idx="0">
                  <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00915A"/>
                  </a:solidFill>
                </c14:spPr>
              </c14:invertSolidFillFmt>
            </c:ext>
          </c:extLst>
          <c:cat>
            <c:strRef>
              <c:f>_Hidden19!$A$2:$A$33</c:f>
              <c:strCache>
                <c:ptCount val="32"/>
                <c:pt idx="0">
                  <c:v>&lt;=1</c:v>
                </c:pt>
                <c:pt idx="1">
                  <c:v>&gt;1 and &lt;=2</c:v>
                </c:pt>
                <c:pt idx="2">
                  <c:v>&gt;2 and &lt;=3</c:v>
                </c:pt>
                <c:pt idx="3">
                  <c:v>&gt;3 and &lt;=4</c:v>
                </c:pt>
                <c:pt idx="4">
                  <c:v>&gt;4 and &lt;=5</c:v>
                </c:pt>
                <c:pt idx="5">
                  <c:v>&gt;5 and &lt;=6</c:v>
                </c:pt>
                <c:pt idx="6">
                  <c:v>&gt;6 and &lt;=7</c:v>
                </c:pt>
                <c:pt idx="7">
                  <c:v>&gt;7 and &lt;=8</c:v>
                </c:pt>
                <c:pt idx="8">
                  <c:v>&gt;8 and &lt;=9</c:v>
                </c:pt>
                <c:pt idx="9">
                  <c:v>&gt;9 and &lt;=10</c:v>
                </c:pt>
                <c:pt idx="10">
                  <c:v>&gt;10 and &lt;=11</c:v>
                </c:pt>
                <c:pt idx="11">
                  <c:v>&gt;11 and &lt;=12</c:v>
                </c:pt>
                <c:pt idx="12">
                  <c:v>&gt;12 and &lt;=13</c:v>
                </c:pt>
                <c:pt idx="13">
                  <c:v>&gt;13 and &lt;=14</c:v>
                </c:pt>
                <c:pt idx="14">
                  <c:v>&gt;14 and &lt;=15</c:v>
                </c:pt>
                <c:pt idx="15">
                  <c:v>&gt;15 and &lt;=16</c:v>
                </c:pt>
                <c:pt idx="16">
                  <c:v>&gt;16 and &lt;=17</c:v>
                </c:pt>
                <c:pt idx="17">
                  <c:v>&gt;17 and &lt;=18</c:v>
                </c:pt>
                <c:pt idx="18">
                  <c:v>&gt;18 and &lt;=19</c:v>
                </c:pt>
                <c:pt idx="19">
                  <c:v>&gt;19 and &lt;=20</c:v>
                </c:pt>
                <c:pt idx="20">
                  <c:v>&gt;20 and &lt;=21</c:v>
                </c:pt>
                <c:pt idx="21">
                  <c:v>&gt;21 and &lt;=22</c:v>
                </c:pt>
                <c:pt idx="22">
                  <c:v>&gt;22 and &lt;=23</c:v>
                </c:pt>
                <c:pt idx="23">
                  <c:v>&gt;23 and &lt;=24</c:v>
                </c:pt>
                <c:pt idx="24">
                  <c:v>&gt;24 and &lt;=25</c:v>
                </c:pt>
                <c:pt idx="25">
                  <c:v>&gt;25 and &lt;=26</c:v>
                </c:pt>
                <c:pt idx="26">
                  <c:v>&gt;26 and &lt;=27</c:v>
                </c:pt>
                <c:pt idx="27">
                  <c:v>&gt;27 and &lt;=28</c:v>
                </c:pt>
                <c:pt idx="28">
                  <c:v>&gt;28 and &lt;=29</c:v>
                </c:pt>
                <c:pt idx="29">
                  <c:v>&gt;29 and &lt;=30</c:v>
                </c:pt>
                <c:pt idx="30">
                  <c:v>&gt;30 and &lt;=31</c:v>
                </c:pt>
                <c:pt idx="31">
                  <c:v>&gt;39 and &lt;=40</c:v>
                </c:pt>
              </c:strCache>
            </c:strRef>
          </c:cat>
          <c:val>
            <c:numRef>
              <c:f>_Hidden19!$B$2:$B$33</c:f>
              <c:numCache>
                <c:ptCount val="32"/>
                <c:pt idx="0">
                  <c:v>1.8510656321286937E-06</c:v>
                </c:pt>
                <c:pt idx="1">
                  <c:v>0.0006148418450362303</c:v>
                </c:pt>
                <c:pt idx="2">
                  <c:v>0.0011867821450365123</c:v>
                </c:pt>
                <c:pt idx="3">
                  <c:v>0.0006006969888173396</c:v>
                </c:pt>
                <c:pt idx="4">
                  <c:v>0.007869263607773602</c:v>
                </c:pt>
                <c:pt idx="5">
                  <c:v>0.00306149166392244</c:v>
                </c:pt>
                <c:pt idx="6">
                  <c:v>0.006732450951980617</c:v>
                </c:pt>
                <c:pt idx="7">
                  <c:v>0.01003263071753873</c:v>
                </c:pt>
                <c:pt idx="8">
                  <c:v>0.014996924595033401</c:v>
                </c:pt>
                <c:pt idx="9">
                  <c:v>0.1430751928056085</c:v>
                </c:pt>
                <c:pt idx="10">
                  <c:v>0.026209920608823656</c:v>
                </c:pt>
                <c:pt idx="11">
                  <c:v>0.02681989226530354</c:v>
                </c:pt>
                <c:pt idx="12">
                  <c:v>0.08605741240766288</c:v>
                </c:pt>
                <c:pt idx="13">
                  <c:v>0.005918662281243425</c:v>
                </c:pt>
                <c:pt idx="14">
                  <c:v>0.13801738493072652</c:v>
                </c:pt>
                <c:pt idx="15">
                  <c:v>0.005152413297468785</c:v>
                </c:pt>
                <c:pt idx="16">
                  <c:v>0.0144040094992274</c:v>
                </c:pt>
                <c:pt idx="17">
                  <c:v>0.07500793581334346</c:v>
                </c:pt>
                <c:pt idx="18">
                  <c:v>0.006598343175746893</c:v>
                </c:pt>
                <c:pt idx="19">
                  <c:v>0.2066983083111843</c:v>
                </c:pt>
                <c:pt idx="20">
                  <c:v>0.004105015798047636</c:v>
                </c:pt>
                <c:pt idx="21">
                  <c:v>0.0044543364345471246</c:v>
                </c:pt>
                <c:pt idx="22">
                  <c:v>0.008792736143693403</c:v>
                </c:pt>
                <c:pt idx="23">
                  <c:v>0.009419174115688102</c:v>
                </c:pt>
                <c:pt idx="24">
                  <c:v>0.18575367313667096</c:v>
                </c:pt>
                <c:pt idx="25">
                  <c:v>0.003154372576824964</c:v>
                </c:pt>
                <c:pt idx="26">
                  <c:v>0.00021992146057242862</c:v>
                </c:pt>
                <c:pt idx="27">
                  <c:v>0.0001409355688892987</c:v>
                </c:pt>
                <c:pt idx="28">
                  <c:v>0.00039043547590290694</c:v>
                </c:pt>
                <c:pt idx="29">
                  <c:v>0.004200016581277346</c:v>
                </c:pt>
                <c:pt idx="30">
                  <c:v>0.00026314764763655737</c:v>
                </c:pt>
                <c:pt idx="31">
                  <c:v>4.9826083138874197E-05</c:v>
                </c:pt>
              </c:numCache>
            </c:numRef>
          </c:val>
        </c:ser>
        <c:gapWidth val="80"/>
        <c:axId val="49683268"/>
        <c:axId val="44496229"/>
      </c:barChart>
      <c:catAx>
        <c:axId val="49683268"/>
        <c:scaling>
          <c:orientation val="minMax"/>
        </c:scaling>
        <c:axPos val="b"/>
        <c:delete val="0"/>
        <c:numFmt formatCode="0.00" sourceLinked="0"/>
        <c:majorTickMark val="out"/>
        <c:minorTickMark val="none"/>
        <c:tickLblPos val="low"/>
        <c:spPr>
          <a:ln w="3175">
            <a:solidFill>
              <a:srgbClr val="000000"/>
            </a:solidFill>
          </a:ln>
        </c:spPr>
        <c:txPr>
          <a:bodyPr vert="horz" rot="-2700000"/>
          <a:lstStyle/>
          <a:p>
            <a:pPr>
              <a:defRPr lang="en-US" cap="none" sz="700" b="0" i="0" u="none" baseline="0">
                <a:solidFill>
                  <a:srgbClr val="000000"/>
                </a:solidFill>
              </a:defRPr>
            </a:pPr>
          </a:p>
        </c:txPr>
        <c:crossAx val="44496229"/>
        <c:crosses val="autoZero"/>
        <c:auto val="1"/>
        <c:lblOffset val="100"/>
        <c:tickLblSkip val="1"/>
        <c:noMultiLvlLbl val="0"/>
      </c:catAx>
      <c:valAx>
        <c:axId val="44496229"/>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49683268"/>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Origination Year</a:t>
            </a:r>
          </a:p>
        </c:rich>
      </c:tx>
      <c:layout>
        <c:manualLayout>
          <c:xMode val="factor"/>
          <c:yMode val="factor"/>
          <c:x val="-0.192"/>
          <c:y val="0.00925"/>
        </c:manualLayout>
      </c:layout>
      <c:spPr>
        <a:noFill/>
        <a:ln w="3175">
          <a:solidFill>
            <a:srgbClr val="000000"/>
          </a:solidFill>
        </a:ln>
      </c:spPr>
    </c:title>
    <c:plotArea>
      <c:layout>
        <c:manualLayout>
          <c:xMode val="edge"/>
          <c:yMode val="edge"/>
          <c:x val="0.01525"/>
          <c:y val="0.12575"/>
          <c:w val="0.9695"/>
          <c:h val="0.85125"/>
        </c:manualLayout>
      </c:layout>
      <c:barChart>
        <c:barDir val="col"/>
        <c:grouping val="clustered"/>
        <c:varyColors val="0"/>
        <c:ser>
          <c:idx val="0"/>
          <c:order val="0"/>
          <c:tx>
            <c:strRef>
              <c:f>_Hidden20!$B$1:$B$1</c:f>
              <c:strCache>
                <c:ptCount val="1"/>
                <c:pt idx="0">
                  <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00915A"/>
                  </a:solidFill>
                </c14:spPr>
              </c14:invertSolidFillFmt>
            </c:ext>
          </c:extLst>
          <c:cat>
            <c:numRef>
              <c:f>_Hidden20!$A$2:$A$20</c:f>
              <c:numCache>
                <c:ptCount val="19"/>
                <c:pt idx="0">
                  <c:v>1999</c:v>
                </c:pt>
                <c:pt idx="1">
                  <c:v>2000</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numCache>
            </c:numRef>
          </c:cat>
          <c:val>
            <c:numRef>
              <c:f>_Hidden20!$B$2:$B$20</c:f>
              <c:numCache>
                <c:ptCount val="19"/>
                <c:pt idx="0">
                  <c:v>3.729666085535834E-05</c:v>
                </c:pt>
                <c:pt idx="1">
                  <c:v>9.080423458613607E-06</c:v>
                </c:pt>
                <c:pt idx="2">
                  <c:v>3.190778809073446E-05</c:v>
                </c:pt>
                <c:pt idx="3">
                  <c:v>0.00021643293698293112</c:v>
                </c:pt>
                <c:pt idx="4">
                  <c:v>0.0004295116037741168</c:v>
                </c:pt>
                <c:pt idx="5">
                  <c:v>0.0014190903066143578</c:v>
                </c:pt>
                <c:pt idx="6">
                  <c:v>0.0006562597236141635</c:v>
                </c:pt>
                <c:pt idx="7">
                  <c:v>0.00018858418778775154</c:v>
                </c:pt>
                <c:pt idx="8">
                  <c:v>0.0006256714079667278</c:v>
                </c:pt>
                <c:pt idx="9">
                  <c:v>0.0030428579168762407</c:v>
                </c:pt>
                <c:pt idx="10">
                  <c:v>0.005491435700568388</c:v>
                </c:pt>
                <c:pt idx="11">
                  <c:v>0.0017428395366879375</c:v>
                </c:pt>
                <c:pt idx="12">
                  <c:v>0.0010471114884589127</c:v>
                </c:pt>
                <c:pt idx="13">
                  <c:v>0.0042523652230298725</c:v>
                </c:pt>
                <c:pt idx="14">
                  <c:v>0.03244984902123309</c:v>
                </c:pt>
                <c:pt idx="15">
                  <c:v>0.2965419618840345</c:v>
                </c:pt>
                <c:pt idx="16">
                  <c:v>0.3785260681477213</c:v>
                </c:pt>
                <c:pt idx="17">
                  <c:v>0.1885020601617978</c:v>
                </c:pt>
                <c:pt idx="18">
                  <c:v>0.08478961588044737</c:v>
                </c:pt>
              </c:numCache>
            </c:numRef>
          </c:val>
        </c:ser>
        <c:gapWidth val="80"/>
        <c:axId val="64921742"/>
        <c:axId val="47424767"/>
      </c:barChart>
      <c:catAx>
        <c:axId val="64921742"/>
        <c:scaling>
          <c:orientation val="minMax"/>
        </c:scaling>
        <c:axPos val="b"/>
        <c:delete val="0"/>
        <c:numFmt formatCode="0" sourceLinked="0"/>
        <c:majorTickMark val="out"/>
        <c:minorTickMark val="none"/>
        <c:tickLblPos val="low"/>
        <c:spPr>
          <a:ln w="3175">
            <a:solidFill>
              <a:srgbClr val="000000"/>
            </a:solidFill>
          </a:ln>
        </c:spPr>
        <c:txPr>
          <a:bodyPr vert="horz" rot="-2700000"/>
          <a:lstStyle/>
          <a:p>
            <a:pPr>
              <a:defRPr lang="en-US" cap="none" sz="900" b="0" i="0" u="none" baseline="0">
                <a:solidFill>
                  <a:srgbClr val="000000"/>
                </a:solidFill>
              </a:defRPr>
            </a:pPr>
          </a:p>
        </c:txPr>
        <c:crossAx val="47424767"/>
        <c:crosses val="autoZero"/>
        <c:auto val="1"/>
        <c:lblOffset val="100"/>
        <c:tickLblSkip val="1"/>
        <c:noMultiLvlLbl val="0"/>
      </c:catAx>
      <c:valAx>
        <c:axId val="47424767"/>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64921742"/>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Outstanding Loan Balance by Borrower</a:t>
            </a:r>
          </a:p>
        </c:rich>
      </c:tx>
      <c:layout>
        <c:manualLayout>
          <c:xMode val="factor"/>
          <c:yMode val="factor"/>
          <c:x val="-0.25975"/>
          <c:y val="0.00925"/>
        </c:manualLayout>
      </c:layout>
      <c:spPr>
        <a:noFill/>
        <a:ln w="3175">
          <a:solidFill>
            <a:srgbClr val="000000"/>
          </a:solidFill>
        </a:ln>
      </c:spPr>
    </c:title>
    <c:plotArea>
      <c:layout>
        <c:manualLayout>
          <c:xMode val="edge"/>
          <c:yMode val="edge"/>
          <c:x val="0.015"/>
          <c:y val="0.128"/>
          <c:w val="0.97025"/>
          <c:h val="0.84875"/>
        </c:manualLayout>
      </c:layout>
      <c:barChart>
        <c:barDir val="col"/>
        <c:grouping val="clustered"/>
        <c:varyColors val="0"/>
        <c:ser>
          <c:idx val="0"/>
          <c:order val="0"/>
          <c:tx>
            <c:strRef>
              <c:f>_Hidden21!$B$1:$B$1</c:f>
              <c:strCache>
                <c:ptCount val="1"/>
                <c:pt idx="0">
                  <c:v>In % of the Portfolio Amount</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00915A"/>
                  </a:solidFill>
                </c14:spPr>
              </c14:invertSolidFillFmt>
            </c:ext>
          </c:extLst>
          <c:cat>
            <c:strRef>
              <c:f>_Hidden21!$A$2:$A$6</c:f>
              <c:strCache>
                <c:ptCount val="5"/>
                <c:pt idx="0">
                  <c:v>&lt;=100</c:v>
                </c:pt>
                <c:pt idx="1">
                  <c:v>&gt;100 and &lt;=200</c:v>
                </c:pt>
                <c:pt idx="2">
                  <c:v>&gt;200 and &lt;=300</c:v>
                </c:pt>
                <c:pt idx="3">
                  <c:v>&gt;300 and &lt;=400</c:v>
                </c:pt>
                <c:pt idx="4">
                  <c:v>&gt;400</c:v>
                </c:pt>
              </c:strCache>
            </c:strRef>
          </c:cat>
          <c:val>
            <c:numRef>
              <c:f>_Hidden21!$B$2:$B$6</c:f>
              <c:numCache>
                <c:ptCount val="5"/>
                <c:pt idx="0">
                  <c:v>0.20392199492889268</c:v>
                </c:pt>
                <c:pt idx="1">
                  <c:v>0.36931252644273105</c:v>
                </c:pt>
                <c:pt idx="2">
                  <c:v>0.24731625188977233</c:v>
                </c:pt>
                <c:pt idx="3">
                  <c:v>0.08350035373881043</c:v>
                </c:pt>
                <c:pt idx="4">
                  <c:v>0.09594887299979327</c:v>
                </c:pt>
              </c:numCache>
            </c:numRef>
          </c:val>
        </c:ser>
        <c:ser>
          <c:idx val="1"/>
          <c:order val="1"/>
          <c:tx>
            <c:strRef>
              <c:f>_Hidden21!$C$1:$C$1</c:f>
              <c:strCache>
                <c:ptCount val="1"/>
                <c:pt idx="0">
                  <c:v>In % Number Of Borrowers</c:v>
                </c:pt>
              </c:strCache>
            </c:strRef>
          </c:tx>
          <c:spPr>
            <a:solidFill>
              <a:srgbClr val="FF8040"/>
            </a:solidFill>
            <a:ln w="3175">
              <a:solidFill>
                <a:srgbClr val="FF8040"/>
              </a:solidFill>
            </a:ln>
          </c:spPr>
          <c:invertIfNegative val="0"/>
          <c:extLst>
            <c:ext xmlns:c14="http://schemas.microsoft.com/office/drawing/2007/8/2/chart" uri="{6F2FDCE9-48DA-4B69-8628-5D25D57E5C99}">
              <c14:invertSolidFillFmt>
                <c14:spPr>
                  <a:solidFill>
                    <a:srgbClr val="00915A"/>
                  </a:solidFill>
                </c14:spPr>
              </c14:invertSolidFillFmt>
            </c:ext>
          </c:extLst>
          <c:cat>
            <c:strRef>
              <c:f>_Hidden21!$A$2:$A$6</c:f>
              <c:strCache>
                <c:ptCount val="5"/>
                <c:pt idx="0">
                  <c:v>&lt;=100</c:v>
                </c:pt>
                <c:pt idx="1">
                  <c:v>&gt;100 and &lt;=200</c:v>
                </c:pt>
                <c:pt idx="2">
                  <c:v>&gt;200 and &lt;=300</c:v>
                </c:pt>
                <c:pt idx="3">
                  <c:v>&gt;300 and &lt;=400</c:v>
                </c:pt>
                <c:pt idx="4">
                  <c:v>&gt;400</c:v>
                </c:pt>
              </c:strCache>
            </c:strRef>
          </c:cat>
          <c:val>
            <c:numRef>
              <c:f>_Hidden21!$C$2:$C$6</c:f>
              <c:numCache>
                <c:ptCount val="5"/>
                <c:pt idx="0">
                  <c:v>0.48005882090815916</c:v>
                </c:pt>
                <c:pt idx="1">
                  <c:v>0.3341205828617263</c:v>
                </c:pt>
                <c:pt idx="2">
                  <c:v>0.1341740564145983</c:v>
                </c:pt>
                <c:pt idx="3">
                  <c:v>0.03177220266476539</c:v>
                </c:pt>
                <c:pt idx="4">
                  <c:v>0.01987433715075086</c:v>
                </c:pt>
              </c:numCache>
            </c:numRef>
          </c:val>
        </c:ser>
        <c:axId val="24169720"/>
        <c:axId val="16200889"/>
      </c:barChart>
      <c:catAx>
        <c:axId val="24169720"/>
        <c:scaling>
          <c:orientation val="minMax"/>
        </c:scaling>
        <c:axPos val="b"/>
        <c:delete val="0"/>
        <c:numFmt formatCode="0.00" sourceLinked="0"/>
        <c:majorTickMark val="out"/>
        <c:minorTickMark val="none"/>
        <c:tickLblPos val="low"/>
        <c:spPr>
          <a:ln w="3175">
            <a:solidFill>
              <a:srgbClr val="000000"/>
            </a:solidFill>
          </a:ln>
        </c:spPr>
        <c:txPr>
          <a:bodyPr vert="horz" rot="0"/>
          <a:lstStyle/>
          <a:p>
            <a:pPr>
              <a:defRPr lang="en-US" cap="none" sz="700" b="0" i="0" u="none" baseline="0">
                <a:solidFill>
                  <a:srgbClr val="000000"/>
                </a:solidFill>
              </a:defRPr>
            </a:pPr>
          </a:p>
        </c:txPr>
        <c:crossAx val="16200889"/>
        <c:crosses val="autoZero"/>
        <c:auto val="1"/>
        <c:lblOffset val="100"/>
        <c:tickLblSkip val="1"/>
        <c:noMultiLvlLbl val="0"/>
      </c:catAx>
      <c:valAx>
        <c:axId val="16200889"/>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24169720"/>
        <c:crossesAt val="1"/>
        <c:crossBetween val="between"/>
        <c:dispUnits/>
      </c:valAx>
      <c:spPr>
        <a:noFill/>
        <a:ln>
          <a:noFill/>
        </a:ln>
      </c:spPr>
    </c:plotArea>
    <c:legend>
      <c:legendPos val="r"/>
      <c:layout>
        <c:manualLayout>
          <c:xMode val="edge"/>
          <c:yMode val="edge"/>
          <c:x val="0.72675"/>
          <c:y val="0.10925"/>
          <c:w val="0.27325"/>
          <c:h val="0.0815"/>
        </c:manualLayout>
      </c:layout>
      <c:overlay val="0"/>
      <c:spPr>
        <a:solidFill>
          <a:srgbClr val="FFFFFF"/>
        </a:solidFill>
        <a:ln w="3175">
          <a:solidFill>
            <a:srgbClr val="000000"/>
          </a:solidFill>
        </a:ln>
      </c:spPr>
      <c:txPr>
        <a:bodyPr vert="horz" rot="0"/>
        <a:lstStyle/>
        <a:p>
          <a:pPr>
            <a:defRPr lang="en-US" cap="none" sz="825" b="0" i="0" u="none" baseline="0">
              <a:solidFill>
                <a:srgbClr val="000000"/>
              </a:solidFill>
            </a:defRPr>
          </a:pPr>
        </a:p>
      </c:txPr>
    </c:legend>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per Interest Rate
</a:t>
            </a:r>
          </a:p>
        </c:rich>
      </c:tx>
      <c:layout>
        <c:manualLayout>
          <c:xMode val="factor"/>
          <c:yMode val="factor"/>
          <c:x val="-0.2135"/>
          <c:y val="0.03025"/>
        </c:manualLayout>
      </c:layout>
      <c:spPr>
        <a:noFill/>
        <a:ln w="3175">
          <a:solidFill>
            <a:srgbClr val="000000"/>
          </a:solidFill>
        </a:ln>
      </c:spPr>
    </c:title>
    <c:plotArea>
      <c:layout>
        <c:manualLayout>
          <c:xMode val="edge"/>
          <c:yMode val="edge"/>
          <c:x val="0.016"/>
          <c:y val="0.21525"/>
          <c:w val="0.96825"/>
          <c:h val="0.7545"/>
        </c:manualLayout>
      </c:layout>
      <c:barChart>
        <c:barDir val="col"/>
        <c:grouping val="clustered"/>
        <c:varyColors val="0"/>
        <c:ser>
          <c:idx val="0"/>
          <c:order val="0"/>
          <c:tx>
            <c:strRef>
              <c:f>_Hidden22!$B$1:$B$1</c:f>
              <c:strCache>
                <c:ptCount val="1"/>
                <c:pt idx="0">
                  <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00915A"/>
                  </a:solidFill>
                </c14:spPr>
              </c14:invertSolidFillFmt>
            </c:ext>
          </c:extLst>
          <c:cat>
            <c:strRef>
              <c:f>_Hidden22!$A$2:$A$15</c:f>
              <c:strCache>
                <c:ptCount val="14"/>
                <c:pt idx="0">
                  <c:v>0 - 0.5%</c:v>
                </c:pt>
                <c:pt idx="1">
                  <c:v>0.5 - 1%</c:v>
                </c:pt>
                <c:pt idx="2">
                  <c:v>1 - 1.5%</c:v>
                </c:pt>
                <c:pt idx="3">
                  <c:v>1.5 - 2%</c:v>
                </c:pt>
                <c:pt idx="4">
                  <c:v>2 - 2.5%</c:v>
                </c:pt>
                <c:pt idx="5">
                  <c:v>2.5 - 3%</c:v>
                </c:pt>
                <c:pt idx="6">
                  <c:v>3 - 3.5%</c:v>
                </c:pt>
                <c:pt idx="7">
                  <c:v>3.5 - 4%</c:v>
                </c:pt>
                <c:pt idx="8">
                  <c:v>4 - 4.5%</c:v>
                </c:pt>
                <c:pt idx="9">
                  <c:v>4.5 - 5%</c:v>
                </c:pt>
                <c:pt idx="10">
                  <c:v>5 - 5.5%</c:v>
                </c:pt>
                <c:pt idx="11">
                  <c:v>5.5 - 6%</c:v>
                </c:pt>
                <c:pt idx="12">
                  <c:v>6 - 6.5%</c:v>
                </c:pt>
                <c:pt idx="13">
                  <c:v>&gt; 10%</c:v>
                </c:pt>
              </c:strCache>
            </c:strRef>
          </c:cat>
          <c:val>
            <c:numRef>
              <c:f>_Hidden22!$B$2:$B$15</c:f>
              <c:numCache>
                <c:ptCount val="14"/>
                <c:pt idx="0">
                  <c:v>0.0007201549382756589</c:v>
                </c:pt>
                <c:pt idx="1">
                  <c:v>0.008271890663899995</c:v>
                </c:pt>
                <c:pt idx="2">
                  <c:v>0.11168187820886946</c:v>
                </c:pt>
                <c:pt idx="3">
                  <c:v>0.67956119563887</c:v>
                </c:pt>
                <c:pt idx="4">
                  <c:v>0.11514246285409066</c:v>
                </c:pt>
                <c:pt idx="5">
                  <c:v>0.06593387241427295</c:v>
                </c:pt>
                <c:pt idx="6">
                  <c:v>0.012340432226422286</c:v>
                </c:pt>
                <c:pt idx="7">
                  <c:v>0.0042644423790085</c:v>
                </c:pt>
                <c:pt idx="8">
                  <c:v>0.0015301894275063163</c:v>
                </c:pt>
                <c:pt idx="9">
                  <c:v>0.00035930873249762643</c:v>
                </c:pt>
                <c:pt idx="10">
                  <c:v>0.00018107647193577465</c:v>
                </c:pt>
                <c:pt idx="11">
                  <c:v>1.1472046659171196E-05</c:v>
                </c:pt>
                <c:pt idx="12">
                  <c:v>1.623997691439409E-06</c:v>
                </c:pt>
                <c:pt idx="13">
                  <c:v>0</c:v>
                </c:pt>
              </c:numCache>
            </c:numRef>
          </c:val>
        </c:ser>
        <c:gapWidth val="80"/>
        <c:axId val="11590274"/>
        <c:axId val="37203603"/>
      </c:barChart>
      <c:catAx>
        <c:axId val="11590274"/>
        <c:scaling>
          <c:orientation val="minMax"/>
        </c:scaling>
        <c:axPos val="b"/>
        <c:delete val="0"/>
        <c:numFmt formatCode="0.00" sourceLinked="0"/>
        <c:majorTickMark val="out"/>
        <c:minorTickMark val="none"/>
        <c:tickLblPos val="low"/>
        <c:spPr>
          <a:ln w="3175">
            <a:solidFill>
              <a:srgbClr val="000000"/>
            </a:solidFill>
          </a:ln>
        </c:spPr>
        <c:txPr>
          <a:bodyPr vert="horz" rot="0"/>
          <a:lstStyle/>
          <a:p>
            <a:pPr>
              <a:defRPr lang="en-US" cap="none" sz="800" b="0" i="0" u="none" baseline="0">
                <a:solidFill>
                  <a:srgbClr val="000000"/>
                </a:solidFill>
              </a:defRPr>
            </a:pPr>
          </a:p>
        </c:txPr>
        <c:crossAx val="37203603"/>
        <c:crosses val="autoZero"/>
        <c:auto val="1"/>
        <c:lblOffset val="100"/>
        <c:tickLblSkip val="1"/>
        <c:noMultiLvlLbl val="0"/>
      </c:catAx>
      <c:valAx>
        <c:axId val="37203603"/>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11590274"/>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per Interest Type</a:t>
            </a:r>
          </a:p>
        </c:rich>
      </c:tx>
      <c:layout>
        <c:manualLayout>
          <c:xMode val="factor"/>
          <c:yMode val="factor"/>
          <c:x val="-0.00375"/>
          <c:y val="0"/>
        </c:manualLayout>
      </c:layout>
      <c:spPr>
        <a:noFill/>
        <a:ln w="3175">
          <a:solidFill>
            <a:srgbClr val="000000"/>
          </a:solidFill>
        </a:ln>
      </c:spPr>
    </c:title>
    <c:plotArea>
      <c:layout>
        <c:manualLayout>
          <c:xMode val="edge"/>
          <c:yMode val="edge"/>
          <c:x val="0.4415"/>
          <c:y val="0.44225"/>
          <c:w val="0.11425"/>
          <c:h val="0.28825"/>
        </c:manualLayout>
      </c:layout>
      <c:pieChart>
        <c:varyColors val="1"/>
        <c:ser>
          <c:idx val="0"/>
          <c:order val="0"/>
          <c:tx>
            <c:strRef>
              <c:f>_Hidden23!$B$1:$B$1</c:f>
              <c:strCache>
                <c:ptCount val="1"/>
                <c:pt idx="0">
                  <c:v>OUT_BKD_EUR(Loan Register)</c:v>
                </c:pt>
              </c:strCache>
            </c:strRef>
          </c:tx>
          <c:spPr>
            <a:solidFill>
              <a:srgbClr val="7F0000"/>
            </a:solidFill>
            <a:ln w="12700">
              <a:solidFill>
                <a:srgbClr val="000000"/>
              </a:solidFill>
            </a:ln>
          </c:spPr>
          <c:explosion val="0"/>
          <c:extLst>
            <c:ext xmlns:c14="http://schemas.microsoft.com/office/drawing/2007/8/2/chart" uri="{6F2FDCE9-48DA-4B69-8628-5D25D57E5C99}">
              <c14:invertSolidFillFmt>
                <c14:spPr>
                  <a:solidFill>
                    <a:srgbClr val="00915A"/>
                  </a:solidFill>
                </c14:spPr>
              </c14:invertSolidFillFmt>
            </c:ext>
          </c:extLst>
          <c:dPt>
            <c:idx val="0"/>
            <c:spPr>
              <a:solidFill>
                <a:srgbClr val="FF8000"/>
              </a:solidFill>
              <a:ln w="12700">
                <a:solidFill>
                  <a:srgbClr val="000000"/>
                </a:solidFill>
              </a:ln>
            </c:spPr>
          </c:dPt>
          <c:dPt>
            <c:idx val="1"/>
            <c:spPr>
              <a:solidFill>
                <a:srgbClr val="FFFF00"/>
              </a:solidFill>
              <a:ln w="12700">
                <a:solidFill>
                  <a:srgbClr val="000000"/>
                </a:solidFill>
              </a:ln>
            </c:spPr>
          </c:dPt>
          <c:dPt>
            <c:idx val="2"/>
            <c:spPr>
              <a:solidFill>
                <a:srgbClr val="00915A"/>
              </a:solidFill>
              <a:ln w="12700">
                <a:solidFill>
                  <a:srgbClr val="000000"/>
                </a:solidFill>
              </a:ln>
            </c:spPr>
          </c:dPt>
          <c:dLbls>
            <c:numFmt formatCode="0\ %" sourceLinked="0"/>
            <c:txPr>
              <a:bodyPr vert="horz" rot="0" anchor="ctr"/>
              <a:lstStyle/>
              <a:p>
                <a:pPr algn="ctr">
                  <a:defRPr lang="en-US" cap="none" sz="900" b="0" i="0" u="none" baseline="0">
                    <a:solidFill>
                      <a:srgbClr val="000000"/>
                    </a:solidFill>
                  </a:defRPr>
                </a:pPr>
              </a:p>
            </c:txPr>
            <c:showLegendKey val="0"/>
            <c:showVal val="0"/>
            <c:showBubbleSize val="0"/>
            <c:showCatName val="1"/>
            <c:showSerName val="0"/>
            <c:showLeaderLines val="1"/>
            <c:showPercent val="1"/>
          </c:dLbls>
          <c:cat>
            <c:strRef>
              <c:f>_Hidden23!$A$2:$A$4</c:f>
              <c:strCache>
                <c:ptCount val="3"/>
                <c:pt idx="0">
                  <c:v>Variable With Cap</c:v>
                </c:pt>
                <c:pt idx="1">
                  <c:v>Variable</c:v>
                </c:pt>
                <c:pt idx="2">
                  <c:v>Fixed</c:v>
                </c:pt>
              </c:strCache>
            </c:strRef>
          </c:cat>
          <c:val>
            <c:numRef>
              <c:f>_Hidden23!$B$2:$B$4</c:f>
              <c:numCache>
                <c:ptCount val="3"/>
                <c:pt idx="0">
                  <c:v>97683616.02000013</c:v>
                </c:pt>
                <c:pt idx="1">
                  <c:v>175546.27999999997</c:v>
                </c:pt>
                <c:pt idx="2">
                  <c:v>2822588338.9500184</c:v>
                </c:pt>
              </c:numCache>
            </c:numRef>
          </c:val>
        </c:ser>
        <c:firstSliceAng val="65"/>
      </c:pieChart>
      <c:spPr>
        <a:noFill/>
        <a:ln>
          <a:noFill/>
        </a:ln>
      </c:spPr>
    </c:plotArea>
    <c:plotVisOnly val="0"/>
    <c:dispBlanksAs val="zero"/>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Next Reset Date</a:t>
            </a:r>
          </a:p>
        </c:rich>
      </c:tx>
      <c:layout>
        <c:manualLayout>
          <c:xMode val="factor"/>
          <c:yMode val="factor"/>
          <c:x val="-0.19325"/>
          <c:y val="0.02125"/>
        </c:manualLayout>
      </c:layout>
      <c:spPr>
        <a:noFill/>
        <a:ln w="3175">
          <a:solidFill>
            <a:srgbClr val="000000"/>
          </a:solidFill>
        </a:ln>
      </c:spPr>
    </c:title>
    <c:plotArea>
      <c:layout>
        <c:manualLayout>
          <c:xMode val="edge"/>
          <c:yMode val="edge"/>
          <c:x val="0.016"/>
          <c:y val="0.1725"/>
          <c:w val="0.96775"/>
          <c:h val="0.79225"/>
        </c:manualLayout>
      </c:layout>
      <c:barChart>
        <c:barDir val="col"/>
        <c:grouping val="clustered"/>
        <c:varyColors val="0"/>
        <c:ser>
          <c:idx val="0"/>
          <c:order val="0"/>
          <c:tx>
            <c:strRef>
              <c:f>_Hidden24!$B$1:$B$1</c:f>
              <c:strCache>
                <c:ptCount val="1"/>
                <c:pt idx="0">
                  <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00915A"/>
                  </a:solidFill>
                </c14:spPr>
              </c14:invertSolidFillFmt>
            </c:ext>
          </c:extLst>
          <c:cat>
            <c:strRef>
              <c:f>_Hidden24!$A$2:$A$13</c:f>
              <c:strCache>
                <c:ptCount val="12"/>
                <c:pt idx="0">
                  <c:v>2018</c:v>
                </c:pt>
                <c:pt idx="1">
                  <c:v>2019</c:v>
                </c:pt>
                <c:pt idx="2">
                  <c:v>2020</c:v>
                </c:pt>
                <c:pt idx="3">
                  <c:v>2021</c:v>
                </c:pt>
                <c:pt idx="4">
                  <c:v>2022</c:v>
                </c:pt>
                <c:pt idx="5">
                  <c:v>2023</c:v>
                </c:pt>
                <c:pt idx="6">
                  <c:v>2024</c:v>
                </c:pt>
                <c:pt idx="7">
                  <c:v>2025</c:v>
                </c:pt>
                <c:pt idx="8">
                  <c:v>2026</c:v>
                </c:pt>
                <c:pt idx="9">
                  <c:v>2027</c:v>
                </c:pt>
                <c:pt idx="10">
                  <c:v>2028</c:v>
                </c:pt>
                <c:pt idx="11">
                  <c:v>Fixed To Maturity</c:v>
                </c:pt>
              </c:strCache>
            </c:strRef>
          </c:cat>
          <c:val>
            <c:numRef>
              <c:f>_Hidden24!$B$2:$B$13</c:f>
              <c:numCache>
                <c:ptCount val="12"/>
                <c:pt idx="0">
                  <c:v>0.0032548130948874877</c:v>
                </c:pt>
                <c:pt idx="1">
                  <c:v>0.014177036485770903</c:v>
                </c:pt>
                <c:pt idx="2">
                  <c:v>0.004636290224085369</c:v>
                </c:pt>
                <c:pt idx="3">
                  <c:v>0.0016277919421476435</c:v>
                </c:pt>
                <c:pt idx="4">
                  <c:v>0.0016344556777538022</c:v>
                </c:pt>
                <c:pt idx="5">
                  <c:v>0.0016958957412794096</c:v>
                </c:pt>
                <c:pt idx="6">
                  <c:v>0.0004906830714767642</c:v>
                </c:pt>
                <c:pt idx="7">
                  <c:v>0.001615662444875449</c:v>
                </c:pt>
                <c:pt idx="8">
                  <c:v>0.0018845288530762172</c:v>
                </c:pt>
                <c:pt idx="9">
                  <c:v>0.001405484193173518</c:v>
                </c:pt>
                <c:pt idx="10">
                  <c:v>0.0002018949458080063</c:v>
                </c:pt>
                <c:pt idx="11">
                  <c:v>0.9673754633256654</c:v>
                </c:pt>
              </c:numCache>
            </c:numRef>
          </c:val>
        </c:ser>
        <c:gapWidth val="80"/>
        <c:axId val="66396972"/>
        <c:axId val="60701837"/>
      </c:barChart>
      <c:catAx>
        <c:axId val="66396972"/>
        <c:scaling>
          <c:orientation val="minMax"/>
        </c:scaling>
        <c:axPos val="b"/>
        <c:delete val="0"/>
        <c:numFmt formatCode="0.00" sourceLinked="0"/>
        <c:majorTickMark val="out"/>
        <c:minorTickMark val="none"/>
        <c:tickLblPos val="low"/>
        <c:spPr>
          <a:ln w="3175">
            <a:solidFill>
              <a:srgbClr val="000000"/>
            </a:solidFill>
          </a:ln>
        </c:spPr>
        <c:txPr>
          <a:bodyPr vert="horz" rot="0"/>
          <a:lstStyle/>
          <a:p>
            <a:pPr>
              <a:defRPr lang="en-US" cap="none" sz="700" b="0" i="0" u="none" baseline="0">
                <a:solidFill>
                  <a:srgbClr val="000000"/>
                </a:solidFill>
              </a:defRPr>
            </a:pPr>
          </a:p>
        </c:txPr>
        <c:crossAx val="60701837"/>
        <c:crosses val="autoZero"/>
        <c:auto val="1"/>
        <c:lblOffset val="100"/>
        <c:tickLblSkip val="1"/>
        <c:noMultiLvlLbl val="0"/>
      </c:catAx>
      <c:valAx>
        <c:axId val="60701837"/>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66396972"/>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 Id="rId11" Type="http://schemas.openxmlformats.org/officeDocument/2006/relationships/chart" Target="/xl/charts/chart11.xml" /><Relationship Id="rId12" Type="http://schemas.openxmlformats.org/officeDocument/2006/relationships/chart" Target="/xl/charts/chart12.xml" /><Relationship Id="rId13" Type="http://schemas.openxmlformats.org/officeDocument/2006/relationships/chart" Target="/xl/charts/chart13.xml" /><Relationship Id="rId14" Type="http://schemas.openxmlformats.org/officeDocument/2006/relationships/chart" Target="/xl/charts/chart14.xml" /><Relationship Id="rId15" Type="http://schemas.openxmlformats.org/officeDocument/2006/relationships/chart" Target="/xl/charts/chart15.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7.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666750</xdr:colOff>
      <xdr:row>12</xdr:row>
      <xdr:rowOff>19050</xdr:rowOff>
    </xdr:from>
    <xdr:to>
      <xdr:col>8</xdr:col>
      <xdr:colOff>228600</xdr:colOff>
      <xdr:row>19</xdr:row>
      <xdr:rowOff>123825</xdr:rowOff>
    </xdr:to>
    <xdr:pic>
      <xdr:nvPicPr>
        <xdr:cNvPr id="1" name="Picture 1"/>
        <xdr:cNvPicPr preferRelativeResize="1">
          <a:picLocks noChangeAspect="1"/>
        </xdr:cNvPicPr>
      </xdr:nvPicPr>
      <xdr:blipFill>
        <a:blip r:embed="rId1"/>
        <a:stretch>
          <a:fillRect/>
        </a:stretch>
      </xdr:blipFill>
      <xdr:spPr>
        <a:xfrm>
          <a:off x="2105025" y="3248025"/>
          <a:ext cx="4533900" cy="1438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9</xdr:row>
      <xdr:rowOff>0</xdr:rowOff>
    </xdr:from>
    <xdr:to>
      <xdr:col>14</xdr:col>
      <xdr:colOff>0</xdr:colOff>
      <xdr:row>10</xdr:row>
      <xdr:rowOff>0</xdr:rowOff>
    </xdr:to>
    <xdr:graphicFrame>
      <xdr:nvGraphicFramePr>
        <xdr:cNvPr id="1" name="Chart 2"/>
        <xdr:cNvGraphicFramePr/>
      </xdr:nvGraphicFramePr>
      <xdr:xfrm>
        <a:off x="66675" y="1828800"/>
        <a:ext cx="6134100" cy="27432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12</xdr:row>
      <xdr:rowOff>0</xdr:rowOff>
    </xdr:from>
    <xdr:to>
      <xdr:col>17</xdr:col>
      <xdr:colOff>0</xdr:colOff>
      <xdr:row>13</xdr:row>
      <xdr:rowOff>0</xdr:rowOff>
    </xdr:to>
    <xdr:graphicFrame>
      <xdr:nvGraphicFramePr>
        <xdr:cNvPr id="2" name="Chart 5"/>
        <xdr:cNvGraphicFramePr/>
      </xdr:nvGraphicFramePr>
      <xdr:xfrm>
        <a:off x="66675" y="4924425"/>
        <a:ext cx="6467475" cy="4343400"/>
      </xdr:xfrm>
      <a:graphic>
        <a:graphicData uri="http://schemas.openxmlformats.org/drawingml/2006/chart">
          <c:chart xmlns:c="http://schemas.openxmlformats.org/drawingml/2006/chart" r:id="rId2"/>
        </a:graphicData>
      </a:graphic>
    </xdr:graphicFrame>
    <xdr:clientData/>
  </xdr:twoCellAnchor>
  <xdr:twoCellAnchor>
    <xdr:from>
      <xdr:col>1</xdr:col>
      <xdr:colOff>0</xdr:colOff>
      <xdr:row>15</xdr:row>
      <xdr:rowOff>0</xdr:rowOff>
    </xdr:from>
    <xdr:to>
      <xdr:col>14</xdr:col>
      <xdr:colOff>0</xdr:colOff>
      <xdr:row>16</xdr:row>
      <xdr:rowOff>0</xdr:rowOff>
    </xdr:to>
    <xdr:graphicFrame>
      <xdr:nvGraphicFramePr>
        <xdr:cNvPr id="3" name="Chart 6"/>
        <xdr:cNvGraphicFramePr/>
      </xdr:nvGraphicFramePr>
      <xdr:xfrm>
        <a:off x="66675" y="9667875"/>
        <a:ext cx="6134100" cy="42195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18</xdr:row>
      <xdr:rowOff>0</xdr:rowOff>
    </xdr:from>
    <xdr:to>
      <xdr:col>16</xdr:col>
      <xdr:colOff>0</xdr:colOff>
      <xdr:row>19</xdr:row>
      <xdr:rowOff>0</xdr:rowOff>
    </xdr:to>
    <xdr:graphicFrame>
      <xdr:nvGraphicFramePr>
        <xdr:cNvPr id="4" name="Chart 7"/>
        <xdr:cNvGraphicFramePr/>
      </xdr:nvGraphicFramePr>
      <xdr:xfrm>
        <a:off x="0" y="14239875"/>
        <a:ext cx="6467475" cy="4248150"/>
      </xdr:xfrm>
      <a:graphic>
        <a:graphicData uri="http://schemas.openxmlformats.org/drawingml/2006/chart">
          <c:chart xmlns:c="http://schemas.openxmlformats.org/drawingml/2006/chart" r:id="rId4"/>
        </a:graphicData>
      </a:graphic>
    </xdr:graphicFrame>
    <xdr:clientData/>
  </xdr:twoCellAnchor>
  <xdr:twoCellAnchor>
    <xdr:from>
      <xdr:col>0</xdr:col>
      <xdr:colOff>0</xdr:colOff>
      <xdr:row>21</xdr:row>
      <xdr:rowOff>0</xdr:rowOff>
    </xdr:from>
    <xdr:to>
      <xdr:col>15</xdr:col>
      <xdr:colOff>0</xdr:colOff>
      <xdr:row>22</xdr:row>
      <xdr:rowOff>0</xdr:rowOff>
    </xdr:to>
    <xdr:graphicFrame>
      <xdr:nvGraphicFramePr>
        <xdr:cNvPr id="5" name="Chart 8"/>
        <xdr:cNvGraphicFramePr/>
      </xdr:nvGraphicFramePr>
      <xdr:xfrm>
        <a:off x="0" y="18964275"/>
        <a:ext cx="6334125" cy="4248150"/>
      </xdr:xfrm>
      <a:graphic>
        <a:graphicData uri="http://schemas.openxmlformats.org/drawingml/2006/chart">
          <c:chart xmlns:c="http://schemas.openxmlformats.org/drawingml/2006/chart" r:id="rId5"/>
        </a:graphicData>
      </a:graphic>
    </xdr:graphicFrame>
    <xdr:clientData/>
  </xdr:twoCellAnchor>
  <xdr:twoCellAnchor>
    <xdr:from>
      <xdr:col>1</xdr:col>
      <xdr:colOff>0</xdr:colOff>
      <xdr:row>23</xdr:row>
      <xdr:rowOff>0</xdr:rowOff>
    </xdr:from>
    <xdr:to>
      <xdr:col>17</xdr:col>
      <xdr:colOff>0</xdr:colOff>
      <xdr:row>24</xdr:row>
      <xdr:rowOff>0</xdr:rowOff>
    </xdr:to>
    <xdr:graphicFrame>
      <xdr:nvGraphicFramePr>
        <xdr:cNvPr id="6" name="Chart 9"/>
        <xdr:cNvGraphicFramePr/>
      </xdr:nvGraphicFramePr>
      <xdr:xfrm>
        <a:off x="66675" y="23488650"/>
        <a:ext cx="6467475" cy="4181475"/>
      </xdr:xfrm>
      <a:graphic>
        <a:graphicData uri="http://schemas.openxmlformats.org/drawingml/2006/chart">
          <c:chart xmlns:c="http://schemas.openxmlformats.org/drawingml/2006/chart" r:id="rId6"/>
        </a:graphicData>
      </a:graphic>
    </xdr:graphicFrame>
    <xdr:clientData/>
  </xdr:twoCellAnchor>
  <xdr:twoCellAnchor>
    <xdr:from>
      <xdr:col>2</xdr:col>
      <xdr:colOff>0</xdr:colOff>
      <xdr:row>26</xdr:row>
      <xdr:rowOff>0</xdr:rowOff>
    </xdr:from>
    <xdr:to>
      <xdr:col>14</xdr:col>
      <xdr:colOff>0</xdr:colOff>
      <xdr:row>27</xdr:row>
      <xdr:rowOff>0</xdr:rowOff>
    </xdr:to>
    <xdr:graphicFrame>
      <xdr:nvGraphicFramePr>
        <xdr:cNvPr id="7" name="Chart 11"/>
        <xdr:cNvGraphicFramePr/>
      </xdr:nvGraphicFramePr>
      <xdr:xfrm>
        <a:off x="133350" y="28241625"/>
        <a:ext cx="6067425" cy="3228975"/>
      </xdr:xfrm>
      <a:graphic>
        <a:graphicData uri="http://schemas.openxmlformats.org/drawingml/2006/chart">
          <c:chart xmlns:c="http://schemas.openxmlformats.org/drawingml/2006/chart" r:id="rId7"/>
        </a:graphicData>
      </a:graphic>
    </xdr:graphicFrame>
    <xdr:clientData/>
  </xdr:twoCellAnchor>
  <xdr:twoCellAnchor>
    <xdr:from>
      <xdr:col>6</xdr:col>
      <xdr:colOff>0</xdr:colOff>
      <xdr:row>28</xdr:row>
      <xdr:rowOff>0</xdr:rowOff>
    </xdr:from>
    <xdr:to>
      <xdr:col>12</xdr:col>
      <xdr:colOff>0</xdr:colOff>
      <xdr:row>29</xdr:row>
      <xdr:rowOff>0</xdr:rowOff>
    </xdr:to>
    <xdr:graphicFrame>
      <xdr:nvGraphicFramePr>
        <xdr:cNvPr id="8" name="Chart 12"/>
        <xdr:cNvGraphicFramePr/>
      </xdr:nvGraphicFramePr>
      <xdr:xfrm>
        <a:off x="466725" y="31708725"/>
        <a:ext cx="5067300" cy="2066925"/>
      </xdr:xfrm>
      <a:graphic>
        <a:graphicData uri="http://schemas.openxmlformats.org/drawingml/2006/chart">
          <c:chart xmlns:c="http://schemas.openxmlformats.org/drawingml/2006/chart" r:id="rId8"/>
        </a:graphicData>
      </a:graphic>
    </xdr:graphicFrame>
    <xdr:clientData/>
  </xdr:twoCellAnchor>
  <xdr:twoCellAnchor>
    <xdr:from>
      <xdr:col>3</xdr:col>
      <xdr:colOff>0</xdr:colOff>
      <xdr:row>32</xdr:row>
      <xdr:rowOff>0</xdr:rowOff>
    </xdr:from>
    <xdr:to>
      <xdr:col>14</xdr:col>
      <xdr:colOff>0</xdr:colOff>
      <xdr:row>33</xdr:row>
      <xdr:rowOff>0</xdr:rowOff>
    </xdr:to>
    <xdr:graphicFrame>
      <xdr:nvGraphicFramePr>
        <xdr:cNvPr id="9" name="Chart 15"/>
        <xdr:cNvGraphicFramePr/>
      </xdr:nvGraphicFramePr>
      <xdr:xfrm>
        <a:off x="200025" y="34232850"/>
        <a:ext cx="6000750" cy="2790825"/>
      </xdr:xfrm>
      <a:graphic>
        <a:graphicData uri="http://schemas.openxmlformats.org/drawingml/2006/chart">
          <c:chart xmlns:c="http://schemas.openxmlformats.org/drawingml/2006/chart" r:id="rId9"/>
        </a:graphicData>
      </a:graphic>
    </xdr:graphicFrame>
    <xdr:clientData/>
  </xdr:twoCellAnchor>
  <xdr:twoCellAnchor>
    <xdr:from>
      <xdr:col>2</xdr:col>
      <xdr:colOff>0</xdr:colOff>
      <xdr:row>35</xdr:row>
      <xdr:rowOff>0</xdr:rowOff>
    </xdr:from>
    <xdr:to>
      <xdr:col>17</xdr:col>
      <xdr:colOff>0</xdr:colOff>
      <xdr:row>36</xdr:row>
      <xdr:rowOff>0</xdr:rowOff>
    </xdr:to>
    <xdr:graphicFrame>
      <xdr:nvGraphicFramePr>
        <xdr:cNvPr id="10" name="Chart 16"/>
        <xdr:cNvGraphicFramePr/>
      </xdr:nvGraphicFramePr>
      <xdr:xfrm>
        <a:off x="133350" y="37547550"/>
        <a:ext cx="6400800" cy="2257425"/>
      </xdr:xfrm>
      <a:graphic>
        <a:graphicData uri="http://schemas.openxmlformats.org/drawingml/2006/chart">
          <c:chart xmlns:c="http://schemas.openxmlformats.org/drawingml/2006/chart" r:id="rId10"/>
        </a:graphicData>
      </a:graphic>
    </xdr:graphicFrame>
    <xdr:clientData/>
  </xdr:twoCellAnchor>
  <xdr:twoCellAnchor>
    <xdr:from>
      <xdr:col>5</xdr:col>
      <xdr:colOff>0</xdr:colOff>
      <xdr:row>38</xdr:row>
      <xdr:rowOff>0</xdr:rowOff>
    </xdr:from>
    <xdr:to>
      <xdr:col>11</xdr:col>
      <xdr:colOff>0</xdr:colOff>
      <xdr:row>39</xdr:row>
      <xdr:rowOff>0</xdr:rowOff>
    </xdr:to>
    <xdr:graphicFrame>
      <xdr:nvGraphicFramePr>
        <xdr:cNvPr id="11" name="Chart 17"/>
        <xdr:cNvGraphicFramePr/>
      </xdr:nvGraphicFramePr>
      <xdr:xfrm>
        <a:off x="333375" y="40185975"/>
        <a:ext cx="4933950" cy="2162175"/>
      </xdr:xfrm>
      <a:graphic>
        <a:graphicData uri="http://schemas.openxmlformats.org/drawingml/2006/chart">
          <c:chart xmlns:c="http://schemas.openxmlformats.org/drawingml/2006/chart" r:id="rId11"/>
        </a:graphicData>
      </a:graphic>
    </xdr:graphicFrame>
    <xdr:clientData/>
  </xdr:twoCellAnchor>
  <xdr:twoCellAnchor>
    <xdr:from>
      <xdr:col>1</xdr:col>
      <xdr:colOff>0</xdr:colOff>
      <xdr:row>42</xdr:row>
      <xdr:rowOff>0</xdr:rowOff>
    </xdr:from>
    <xdr:to>
      <xdr:col>12</xdr:col>
      <xdr:colOff>0</xdr:colOff>
      <xdr:row>43</xdr:row>
      <xdr:rowOff>0</xdr:rowOff>
    </xdr:to>
    <xdr:graphicFrame>
      <xdr:nvGraphicFramePr>
        <xdr:cNvPr id="12" name="Chart 20"/>
        <xdr:cNvGraphicFramePr/>
      </xdr:nvGraphicFramePr>
      <xdr:xfrm>
        <a:off x="66675" y="42805350"/>
        <a:ext cx="5467350" cy="3648075"/>
      </xdr:xfrm>
      <a:graphic>
        <a:graphicData uri="http://schemas.openxmlformats.org/drawingml/2006/chart">
          <c:chart xmlns:c="http://schemas.openxmlformats.org/drawingml/2006/chart" r:id="rId12"/>
        </a:graphicData>
      </a:graphic>
    </xdr:graphicFrame>
    <xdr:clientData/>
  </xdr:twoCellAnchor>
  <xdr:twoCellAnchor>
    <xdr:from>
      <xdr:col>3</xdr:col>
      <xdr:colOff>0</xdr:colOff>
      <xdr:row>45</xdr:row>
      <xdr:rowOff>0</xdr:rowOff>
    </xdr:from>
    <xdr:to>
      <xdr:col>13</xdr:col>
      <xdr:colOff>0</xdr:colOff>
      <xdr:row>46</xdr:row>
      <xdr:rowOff>0</xdr:rowOff>
    </xdr:to>
    <xdr:graphicFrame>
      <xdr:nvGraphicFramePr>
        <xdr:cNvPr id="13" name="Chart 21"/>
        <xdr:cNvGraphicFramePr/>
      </xdr:nvGraphicFramePr>
      <xdr:xfrm>
        <a:off x="200025" y="46863000"/>
        <a:ext cx="5400675" cy="3305175"/>
      </xdr:xfrm>
      <a:graphic>
        <a:graphicData uri="http://schemas.openxmlformats.org/drawingml/2006/chart">
          <c:chart xmlns:c="http://schemas.openxmlformats.org/drawingml/2006/chart" r:id="rId13"/>
        </a:graphicData>
      </a:graphic>
    </xdr:graphicFrame>
    <xdr:clientData/>
  </xdr:twoCellAnchor>
  <xdr:twoCellAnchor>
    <xdr:from>
      <xdr:col>4</xdr:col>
      <xdr:colOff>0</xdr:colOff>
      <xdr:row>49</xdr:row>
      <xdr:rowOff>0</xdr:rowOff>
    </xdr:from>
    <xdr:to>
      <xdr:col>15</xdr:col>
      <xdr:colOff>0</xdr:colOff>
      <xdr:row>50</xdr:row>
      <xdr:rowOff>0</xdr:rowOff>
    </xdr:to>
    <xdr:graphicFrame>
      <xdr:nvGraphicFramePr>
        <xdr:cNvPr id="14" name="Chart 22"/>
        <xdr:cNvGraphicFramePr/>
      </xdr:nvGraphicFramePr>
      <xdr:xfrm>
        <a:off x="266700" y="50692050"/>
        <a:ext cx="6067425" cy="4352925"/>
      </xdr:xfrm>
      <a:graphic>
        <a:graphicData uri="http://schemas.openxmlformats.org/drawingml/2006/chart">
          <c:chart xmlns:c="http://schemas.openxmlformats.org/drawingml/2006/chart" r:id="rId14"/>
        </a:graphicData>
      </a:graphic>
    </xdr:graphicFrame>
    <xdr:clientData/>
  </xdr:twoCellAnchor>
  <xdr:twoCellAnchor>
    <xdr:from>
      <xdr:col>3</xdr:col>
      <xdr:colOff>0</xdr:colOff>
      <xdr:row>53</xdr:row>
      <xdr:rowOff>0</xdr:rowOff>
    </xdr:from>
    <xdr:to>
      <xdr:col>17</xdr:col>
      <xdr:colOff>0</xdr:colOff>
      <xdr:row>54</xdr:row>
      <xdr:rowOff>0</xdr:rowOff>
    </xdr:to>
    <xdr:graphicFrame>
      <xdr:nvGraphicFramePr>
        <xdr:cNvPr id="15" name="Chart 23"/>
        <xdr:cNvGraphicFramePr/>
      </xdr:nvGraphicFramePr>
      <xdr:xfrm>
        <a:off x="200025" y="56302275"/>
        <a:ext cx="6334125" cy="5172075"/>
      </xdr:xfrm>
      <a:graphic>
        <a:graphicData uri="http://schemas.openxmlformats.org/drawingml/2006/chart">
          <c:chart xmlns:c="http://schemas.openxmlformats.org/drawingml/2006/chart" r:id="rId15"/>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17</xdr:row>
      <xdr:rowOff>0</xdr:rowOff>
    </xdr:from>
    <xdr:to>
      <xdr:col>10</xdr:col>
      <xdr:colOff>0</xdr:colOff>
      <xdr:row>18</xdr:row>
      <xdr:rowOff>0</xdr:rowOff>
    </xdr:to>
    <xdr:graphicFrame>
      <xdr:nvGraphicFramePr>
        <xdr:cNvPr id="1" name="Chart 2"/>
        <xdr:cNvGraphicFramePr/>
      </xdr:nvGraphicFramePr>
      <xdr:xfrm>
        <a:off x="0" y="3590925"/>
        <a:ext cx="6534150" cy="43243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0</xdr:rowOff>
    </xdr:from>
    <xdr:to>
      <xdr:col>2</xdr:col>
      <xdr:colOff>0</xdr:colOff>
      <xdr:row>2</xdr:row>
      <xdr:rowOff>0</xdr:rowOff>
    </xdr:to>
    <xdr:graphicFrame>
      <xdr:nvGraphicFramePr>
        <xdr:cNvPr id="1" name="Chart 2"/>
        <xdr:cNvGraphicFramePr/>
      </xdr:nvGraphicFramePr>
      <xdr:xfrm>
        <a:off x="66675" y="19050"/>
        <a:ext cx="9467850" cy="520065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Monthly%20HTT%20Master%20template%20with%20links%20for%20HTT%20-%202018%20version.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troduction"/>
      <sheetName val="A. HTT General"/>
      <sheetName val="B1. HTT Mortgage Assets"/>
      <sheetName val="C. HTT Harmonised Glossary"/>
      <sheetName val="Disclaimer"/>
      <sheetName val="E. Optional ECB-ECAIs 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hyperlink" Target="http://eur-lex.europa.eu/legal-content/EN/TXT/?qid=1432731300799&amp;uri=CELEX:02009L0065-20140917" TargetMode="External" /><Relationship Id="rId2" Type="http://schemas.openxmlformats.org/officeDocument/2006/relationships/hyperlink" Target="http://ec.europa.eu/finance/bank/regcapital/legislation-in-force/index_en.htm" TargetMode="External" /><Relationship Id="rId3" Type="http://schemas.openxmlformats.org/officeDocument/2006/relationships/hyperlink" Target="http://ec.europa.eu/finance/bank/docs/regcapital/acts/delegated/141010_delegated-act-liquidity-coverage_en.pdf" TargetMode="External" /><Relationship Id="rId4" Type="http://schemas.openxmlformats.org/officeDocument/2006/relationships/hyperlink" Target="https://www.bnpparibasfortis.com/investors/coveredbonds" TargetMode="External" /><Relationship Id="rId5" Type="http://schemas.openxmlformats.org/officeDocument/2006/relationships/hyperlink" Target="https://www.coveredbondlabel.com/issuer/131/" TargetMode="External" /><Relationship Id="rId6" Type="http://schemas.openxmlformats.org/officeDocument/2006/relationships/hyperlink" Target="mailto:almt-coveredbond@bnpparibasfortis.com" TargetMode="External" /><Relationship Id="rId7" Type="http://schemas.openxmlformats.org/officeDocument/2006/relationships/hyperlink" Target="https://www.coveredbondlabel.com/issuer/131/" TargetMode="External" /><Relationship Id="rId8" Type="http://schemas.openxmlformats.org/officeDocument/2006/relationships/vmlDrawing" Target="../drawings/vmlDrawing1.vml" /><Relationship Id="rId9" Type="http://schemas.openxmlformats.org/officeDocument/2006/relationships/printerSettings" Target="../printerSettings/printerSettings2.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2.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4.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32.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16.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mailto:philippe.goosse@bnpparibasfortis.com" TargetMode="External" /><Relationship Id="rId2" Type="http://schemas.openxmlformats.org/officeDocument/2006/relationships/hyperlink" Target="mailto:nancy.verret@bnpparibasfortis.com" TargetMode="External" /><Relationship Id="rId3" Type="http://schemas.openxmlformats.org/officeDocument/2006/relationships/hyperlink" Target="mailto:oscar.meester@bnpparibasfortis.com" TargetMode="Externa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mailto:BD@135194" TargetMode="External" /><Relationship Id="rId2" Type="http://schemas.openxmlformats.org/officeDocument/2006/relationships/hyperlink" Target="mailto:BD@138090" TargetMode="External" /><Relationship Id="rId3" Type="http://schemas.openxmlformats.org/officeDocument/2006/relationships/hyperlink" Target="mailto:BD@150169" TargetMode="Externa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847A75"/>
  </sheetPr>
  <dimension ref="B2:J53"/>
  <sheetViews>
    <sheetView tabSelected="1" zoomScale="80" zoomScaleNormal="80" zoomScalePageLayoutView="0" workbookViewId="0" topLeftCell="A1">
      <selection activeCell="A1" sqref="A1"/>
    </sheetView>
  </sheetViews>
  <sheetFormatPr defaultColWidth="9.140625" defaultRowHeight="12.75"/>
  <cols>
    <col min="1" max="1" width="9.140625" style="33" customWidth="1"/>
    <col min="2" max="10" width="12.421875" style="33" customWidth="1"/>
    <col min="11" max="18" width="9.140625" style="33" customWidth="1"/>
    <col min="19" max="16384" width="9.140625" style="53" customWidth="1"/>
  </cols>
  <sheetData>
    <row r="2" spans="2:10" ht="15.75" thickBot="1">
      <c r="B2" s="32"/>
      <c r="C2" s="32"/>
      <c r="D2" s="32"/>
      <c r="E2" s="32"/>
      <c r="F2" s="32"/>
      <c r="G2" s="32"/>
      <c r="H2" s="32"/>
      <c r="I2" s="32"/>
      <c r="J2" s="32"/>
    </row>
    <row r="3" spans="2:10" ht="15">
      <c r="B3" s="34"/>
      <c r="C3" s="35"/>
      <c r="D3" s="35"/>
      <c r="E3" s="35"/>
      <c r="F3" s="35"/>
      <c r="G3" s="35"/>
      <c r="H3" s="35"/>
      <c r="I3" s="35"/>
      <c r="J3" s="36"/>
    </row>
    <row r="4" spans="2:10" ht="15">
      <c r="B4" s="37"/>
      <c r="C4" s="32"/>
      <c r="D4" s="32"/>
      <c r="E4" s="32"/>
      <c r="F4" s="32"/>
      <c r="G4" s="32"/>
      <c r="H4" s="32"/>
      <c r="I4" s="32"/>
      <c r="J4" s="38"/>
    </row>
    <row r="5" spans="2:10" ht="31.5">
      <c r="B5" s="37"/>
      <c r="C5" s="32"/>
      <c r="D5" s="32"/>
      <c r="E5" s="39"/>
      <c r="F5" s="40" t="s">
        <v>705</v>
      </c>
      <c r="G5" s="32"/>
      <c r="H5" s="32"/>
      <c r="I5" s="32"/>
      <c r="J5" s="38"/>
    </row>
    <row r="6" spans="2:10" ht="31.5">
      <c r="B6" s="37"/>
      <c r="C6" s="32"/>
      <c r="D6" s="32"/>
      <c r="E6" s="167" t="s">
        <v>706</v>
      </c>
      <c r="F6" s="167"/>
      <c r="G6" s="167"/>
      <c r="H6" s="32"/>
      <c r="I6" s="32"/>
      <c r="J6" s="38"/>
    </row>
    <row r="7" spans="2:10" ht="26.25">
      <c r="B7" s="37"/>
      <c r="C7" s="32"/>
      <c r="D7" s="32"/>
      <c r="E7" s="32"/>
      <c r="F7" s="41" t="s">
        <v>707</v>
      </c>
      <c r="G7" s="32"/>
      <c r="H7" s="32"/>
      <c r="I7" s="32"/>
      <c r="J7" s="38"/>
    </row>
    <row r="8" spans="2:10" ht="26.25">
      <c r="B8" s="37"/>
      <c r="C8" s="32"/>
      <c r="D8" s="32"/>
      <c r="E8" s="32"/>
      <c r="F8" s="41" t="s">
        <v>708</v>
      </c>
      <c r="G8" s="32"/>
      <c r="H8" s="32"/>
      <c r="I8" s="32"/>
      <c r="J8" s="38"/>
    </row>
    <row r="9" spans="2:10" ht="21">
      <c r="B9" s="37"/>
      <c r="C9" s="32"/>
      <c r="D9" s="32"/>
      <c r="E9" s="32"/>
      <c r="F9" s="42" t="s">
        <v>2042</v>
      </c>
      <c r="G9" s="32"/>
      <c r="H9" s="32"/>
      <c r="I9" s="32"/>
      <c r="J9" s="38"/>
    </row>
    <row r="10" spans="2:10" ht="21">
      <c r="B10" s="37"/>
      <c r="C10" s="32"/>
      <c r="D10" s="32"/>
      <c r="E10" s="32"/>
      <c r="F10" s="42" t="s">
        <v>2043</v>
      </c>
      <c r="G10" s="32"/>
      <c r="H10" s="32"/>
      <c r="I10" s="32"/>
      <c r="J10" s="38"/>
    </row>
    <row r="11" spans="2:10" ht="21">
      <c r="B11" s="37"/>
      <c r="C11" s="32"/>
      <c r="D11" s="32"/>
      <c r="E11" s="32"/>
      <c r="F11" s="42"/>
      <c r="G11" s="32"/>
      <c r="H11" s="32"/>
      <c r="I11" s="32"/>
      <c r="J11" s="38"/>
    </row>
    <row r="12" spans="2:10" ht="15">
      <c r="B12" s="37"/>
      <c r="C12" s="32"/>
      <c r="D12" s="32"/>
      <c r="E12" s="32"/>
      <c r="F12" s="32"/>
      <c r="G12" s="32"/>
      <c r="H12" s="32"/>
      <c r="I12" s="32"/>
      <c r="J12" s="38"/>
    </row>
    <row r="13" spans="2:10" ht="15">
      <c r="B13" s="37"/>
      <c r="C13" s="32"/>
      <c r="D13" s="32"/>
      <c r="E13" s="32"/>
      <c r="F13" s="32"/>
      <c r="G13" s="32"/>
      <c r="H13" s="32"/>
      <c r="I13" s="32"/>
      <c r="J13" s="38"/>
    </row>
    <row r="14" spans="2:10" ht="15">
      <c r="B14" s="37"/>
      <c r="C14" s="32"/>
      <c r="D14" s="32"/>
      <c r="E14" s="32"/>
      <c r="F14" s="32"/>
      <c r="G14" s="32"/>
      <c r="H14" s="32"/>
      <c r="I14" s="32"/>
      <c r="J14" s="38"/>
    </row>
    <row r="15" spans="2:10" ht="15">
      <c r="B15" s="37"/>
      <c r="C15" s="32"/>
      <c r="D15" s="32"/>
      <c r="E15" s="32"/>
      <c r="F15" s="32"/>
      <c r="G15" s="32"/>
      <c r="H15" s="32"/>
      <c r="I15" s="32"/>
      <c r="J15" s="38"/>
    </row>
    <row r="16" spans="2:10" ht="15">
      <c r="B16" s="37"/>
      <c r="C16" s="32"/>
      <c r="D16" s="32"/>
      <c r="E16" s="32"/>
      <c r="F16" s="32"/>
      <c r="G16" s="32"/>
      <c r="H16" s="32"/>
      <c r="I16" s="32"/>
      <c r="J16" s="38"/>
    </row>
    <row r="17" spans="2:10" ht="15">
      <c r="B17" s="37"/>
      <c r="C17" s="32"/>
      <c r="D17" s="32"/>
      <c r="E17" s="32"/>
      <c r="F17" s="32"/>
      <c r="G17" s="32"/>
      <c r="H17" s="32"/>
      <c r="I17" s="32"/>
      <c r="J17" s="38"/>
    </row>
    <row r="18" spans="2:10" ht="15">
      <c r="B18" s="37"/>
      <c r="C18" s="32"/>
      <c r="D18" s="32"/>
      <c r="E18" s="32"/>
      <c r="F18" s="32"/>
      <c r="G18" s="32"/>
      <c r="H18" s="32"/>
      <c r="I18" s="32"/>
      <c r="J18" s="38"/>
    </row>
    <row r="19" spans="2:10" ht="15">
      <c r="B19" s="37"/>
      <c r="C19" s="32"/>
      <c r="D19" s="32"/>
      <c r="E19" s="32"/>
      <c r="F19" s="32"/>
      <c r="G19" s="32"/>
      <c r="H19" s="32"/>
      <c r="I19" s="32"/>
      <c r="J19" s="38"/>
    </row>
    <row r="20" spans="2:10" ht="15">
      <c r="B20" s="37"/>
      <c r="C20" s="32"/>
      <c r="D20" s="32"/>
      <c r="E20" s="32"/>
      <c r="F20" s="32"/>
      <c r="G20" s="32"/>
      <c r="H20" s="32"/>
      <c r="I20" s="32"/>
      <c r="J20" s="38"/>
    </row>
    <row r="21" spans="2:10" ht="15">
      <c r="B21" s="37"/>
      <c r="C21" s="32"/>
      <c r="D21" s="32"/>
      <c r="E21" s="32"/>
      <c r="F21" s="32"/>
      <c r="G21" s="32"/>
      <c r="H21" s="32"/>
      <c r="I21" s="32"/>
      <c r="J21" s="38"/>
    </row>
    <row r="22" spans="2:10" ht="15">
      <c r="B22" s="37"/>
      <c r="C22" s="32"/>
      <c r="D22" s="32"/>
      <c r="E22" s="32"/>
      <c r="F22" s="43" t="s">
        <v>709</v>
      </c>
      <c r="G22" s="32"/>
      <c r="H22" s="32"/>
      <c r="I22" s="32"/>
      <c r="J22" s="38"/>
    </row>
    <row r="23" spans="2:10" ht="15">
      <c r="B23" s="37"/>
      <c r="C23" s="32"/>
      <c r="D23" s="32"/>
      <c r="E23" s="32"/>
      <c r="F23" s="44"/>
      <c r="G23" s="32"/>
      <c r="H23" s="32"/>
      <c r="I23" s="32"/>
      <c r="J23" s="38"/>
    </row>
    <row r="24" spans="2:10" ht="15">
      <c r="B24" s="37"/>
      <c r="C24" s="32"/>
      <c r="D24" s="168" t="s">
        <v>710</v>
      </c>
      <c r="E24" s="166" t="s">
        <v>711</v>
      </c>
      <c r="F24" s="166"/>
      <c r="G24" s="166"/>
      <c r="H24" s="166"/>
      <c r="I24" s="32"/>
      <c r="J24" s="38"/>
    </row>
    <row r="25" spans="2:10" ht="15">
      <c r="B25" s="37"/>
      <c r="C25" s="32"/>
      <c r="D25" s="32"/>
      <c r="E25" s="45"/>
      <c r="F25" s="45"/>
      <c r="G25" s="45"/>
      <c r="H25" s="32"/>
      <c r="I25" s="32"/>
      <c r="J25" s="38"/>
    </row>
    <row r="26" spans="2:10" ht="15">
      <c r="B26" s="37"/>
      <c r="C26" s="32"/>
      <c r="D26" s="168" t="s">
        <v>712</v>
      </c>
      <c r="E26" s="166"/>
      <c r="F26" s="166"/>
      <c r="G26" s="166"/>
      <c r="H26" s="166"/>
      <c r="I26" s="32"/>
      <c r="J26" s="38"/>
    </row>
    <row r="27" spans="2:10" ht="15">
      <c r="B27" s="37"/>
      <c r="C27" s="32"/>
      <c r="D27" s="46"/>
      <c r="E27" s="46"/>
      <c r="F27" s="46"/>
      <c r="G27" s="46"/>
      <c r="H27" s="46"/>
      <c r="I27" s="32"/>
      <c r="J27" s="38"/>
    </row>
    <row r="28" spans="2:10" ht="15">
      <c r="B28" s="37"/>
      <c r="C28" s="32"/>
      <c r="D28" s="168" t="s">
        <v>713</v>
      </c>
      <c r="E28" s="166" t="s">
        <v>711</v>
      </c>
      <c r="F28" s="166"/>
      <c r="G28" s="166"/>
      <c r="H28" s="166"/>
      <c r="I28" s="32"/>
      <c r="J28" s="38"/>
    </row>
    <row r="29" spans="2:10" ht="15">
      <c r="B29" s="37"/>
      <c r="C29" s="32"/>
      <c r="D29" s="45"/>
      <c r="E29" s="45"/>
      <c r="F29" s="45"/>
      <c r="G29" s="45"/>
      <c r="H29" s="45"/>
      <c r="I29" s="32"/>
      <c r="J29" s="38"/>
    </row>
    <row r="30" spans="2:10" ht="15">
      <c r="B30" s="37"/>
      <c r="C30" s="32"/>
      <c r="D30" s="168" t="s">
        <v>714</v>
      </c>
      <c r="E30" s="166" t="s">
        <v>711</v>
      </c>
      <c r="F30" s="166"/>
      <c r="G30" s="166"/>
      <c r="H30" s="166"/>
      <c r="I30" s="32"/>
      <c r="J30" s="38"/>
    </row>
    <row r="31" spans="2:10" ht="15">
      <c r="B31" s="37"/>
      <c r="C31" s="32"/>
      <c r="D31" s="32"/>
      <c r="E31" s="32"/>
      <c r="F31" s="32"/>
      <c r="G31" s="32"/>
      <c r="H31" s="32"/>
      <c r="I31" s="32"/>
      <c r="J31" s="38"/>
    </row>
    <row r="32" spans="2:10" ht="15">
      <c r="B32" s="37"/>
      <c r="C32" s="32"/>
      <c r="D32" s="165" t="s">
        <v>715</v>
      </c>
      <c r="E32" s="166"/>
      <c r="F32" s="166"/>
      <c r="G32" s="166"/>
      <c r="H32" s="166"/>
      <c r="I32" s="32"/>
      <c r="J32" s="38"/>
    </row>
    <row r="33" spans="2:10" ht="15">
      <c r="B33" s="37"/>
      <c r="C33" s="32"/>
      <c r="D33" s="32"/>
      <c r="E33" s="32"/>
      <c r="F33" s="44"/>
      <c r="G33" s="32"/>
      <c r="H33" s="32"/>
      <c r="I33" s="32"/>
      <c r="J33" s="38"/>
    </row>
    <row r="34" spans="2:10" ht="15">
      <c r="B34" s="37"/>
      <c r="C34" s="32"/>
      <c r="D34" s="165" t="s">
        <v>716</v>
      </c>
      <c r="E34" s="166"/>
      <c r="F34" s="166"/>
      <c r="G34" s="166"/>
      <c r="H34" s="166"/>
      <c r="I34" s="32"/>
      <c r="J34" s="38"/>
    </row>
    <row r="35" spans="2:10" ht="15">
      <c r="B35" s="37"/>
      <c r="C35" s="32"/>
      <c r="D35" s="32"/>
      <c r="E35" s="32"/>
      <c r="F35" s="32"/>
      <c r="G35" s="32"/>
      <c r="H35" s="32"/>
      <c r="I35" s="32"/>
      <c r="J35" s="38"/>
    </row>
    <row r="36" spans="2:10" ht="15">
      <c r="B36" s="47"/>
      <c r="C36" s="48"/>
      <c r="D36" s="165" t="s">
        <v>717</v>
      </c>
      <c r="E36" s="166"/>
      <c r="F36" s="166"/>
      <c r="G36" s="166"/>
      <c r="H36" s="166"/>
      <c r="I36" s="48"/>
      <c r="J36" s="49"/>
    </row>
    <row r="37" spans="2:10" ht="15">
      <c r="B37" s="47"/>
      <c r="C37" s="48"/>
      <c r="D37" s="48"/>
      <c r="E37" s="48"/>
      <c r="F37" s="48"/>
      <c r="G37" s="48"/>
      <c r="H37" s="48"/>
      <c r="I37" s="48"/>
      <c r="J37" s="49"/>
    </row>
    <row r="38" spans="2:10" ht="15">
      <c r="B38" s="47"/>
      <c r="C38" s="48"/>
      <c r="D38" s="165" t="s">
        <v>718</v>
      </c>
      <c r="E38" s="166"/>
      <c r="F38" s="166"/>
      <c r="G38" s="166"/>
      <c r="H38" s="166"/>
      <c r="I38" s="48"/>
      <c r="J38" s="49"/>
    </row>
    <row r="39" spans="2:10" ht="15">
      <c r="B39" s="47"/>
      <c r="C39" s="48"/>
      <c r="D39" s="48"/>
      <c r="E39" s="48"/>
      <c r="F39" s="48"/>
      <c r="G39" s="48"/>
      <c r="H39" s="48"/>
      <c r="I39" s="48"/>
      <c r="J39" s="49"/>
    </row>
    <row r="40" spans="2:10" ht="15">
      <c r="B40" s="47"/>
      <c r="C40" s="48"/>
      <c r="D40" s="165" t="s">
        <v>719</v>
      </c>
      <c r="E40" s="166"/>
      <c r="F40" s="166"/>
      <c r="G40" s="166"/>
      <c r="H40" s="166"/>
      <c r="I40" s="48"/>
      <c r="J40" s="49"/>
    </row>
    <row r="41" spans="2:10" ht="15">
      <c r="B41" s="47"/>
      <c r="C41" s="48"/>
      <c r="D41" s="48"/>
      <c r="E41" s="48"/>
      <c r="F41" s="48"/>
      <c r="G41" s="48"/>
      <c r="H41" s="48"/>
      <c r="I41" s="48"/>
      <c r="J41" s="49"/>
    </row>
    <row r="42" spans="2:10" ht="15">
      <c r="B42" s="47"/>
      <c r="C42" s="48"/>
      <c r="D42" s="165" t="s">
        <v>720</v>
      </c>
      <c r="E42" s="166"/>
      <c r="F42" s="166"/>
      <c r="G42" s="166"/>
      <c r="H42" s="166"/>
      <c r="I42" s="48"/>
      <c r="J42" s="49"/>
    </row>
    <row r="43" spans="2:10" ht="15">
      <c r="B43" s="47"/>
      <c r="C43" s="48"/>
      <c r="D43" s="48"/>
      <c r="E43" s="48"/>
      <c r="F43" s="48"/>
      <c r="G43" s="48"/>
      <c r="H43" s="48"/>
      <c r="I43" s="48"/>
      <c r="J43" s="49"/>
    </row>
    <row r="44" spans="2:10" ht="15">
      <c r="B44" s="47"/>
      <c r="C44" s="48"/>
      <c r="D44" s="165" t="s">
        <v>721</v>
      </c>
      <c r="E44" s="166"/>
      <c r="F44" s="166"/>
      <c r="G44" s="166"/>
      <c r="H44" s="166"/>
      <c r="I44" s="48"/>
      <c r="J44" s="49"/>
    </row>
    <row r="45" spans="2:10" ht="15">
      <c r="B45" s="47"/>
      <c r="C45" s="48"/>
      <c r="D45" s="48"/>
      <c r="E45" s="48"/>
      <c r="F45" s="48"/>
      <c r="G45" s="48"/>
      <c r="H45" s="48"/>
      <c r="I45" s="48"/>
      <c r="J45" s="49"/>
    </row>
    <row r="46" spans="2:10" ht="15">
      <c r="B46" s="47"/>
      <c r="C46" s="48"/>
      <c r="D46" s="165" t="s">
        <v>722</v>
      </c>
      <c r="E46" s="166"/>
      <c r="F46" s="166"/>
      <c r="G46" s="166"/>
      <c r="H46" s="166"/>
      <c r="I46" s="48"/>
      <c r="J46" s="49"/>
    </row>
    <row r="47" spans="2:10" ht="15">
      <c r="B47" s="47"/>
      <c r="C47" s="48"/>
      <c r="D47" s="48"/>
      <c r="E47" s="48"/>
      <c r="F47" s="48"/>
      <c r="G47" s="48"/>
      <c r="H47" s="48"/>
      <c r="I47" s="48"/>
      <c r="J47" s="49"/>
    </row>
    <row r="48" spans="2:10" ht="15">
      <c r="B48" s="47"/>
      <c r="C48" s="48"/>
      <c r="D48" s="165" t="s">
        <v>723</v>
      </c>
      <c r="E48" s="166"/>
      <c r="F48" s="166"/>
      <c r="G48" s="166"/>
      <c r="H48" s="166"/>
      <c r="I48" s="48"/>
      <c r="J48" s="49"/>
    </row>
    <row r="49" spans="2:10" ht="15">
      <c r="B49" s="47"/>
      <c r="C49" s="48"/>
      <c r="D49" s="48"/>
      <c r="E49" s="48"/>
      <c r="F49" s="48"/>
      <c r="G49" s="48"/>
      <c r="H49" s="48"/>
      <c r="I49" s="48"/>
      <c r="J49" s="49"/>
    </row>
    <row r="50" spans="2:10" ht="15">
      <c r="B50" s="47"/>
      <c r="C50" s="48"/>
      <c r="D50" s="165" t="s">
        <v>724</v>
      </c>
      <c r="E50" s="166"/>
      <c r="F50" s="166"/>
      <c r="G50" s="166"/>
      <c r="H50" s="166"/>
      <c r="I50" s="48"/>
      <c r="J50" s="49"/>
    </row>
    <row r="51" spans="2:10" ht="15">
      <c r="B51" s="47"/>
      <c r="C51" s="48"/>
      <c r="D51" s="48"/>
      <c r="E51" s="48"/>
      <c r="F51" s="48"/>
      <c r="G51" s="48"/>
      <c r="H51" s="48"/>
      <c r="I51" s="48"/>
      <c r="J51" s="49"/>
    </row>
    <row r="52" spans="2:10" ht="15">
      <c r="B52" s="47"/>
      <c r="C52" s="48"/>
      <c r="D52" s="165" t="s">
        <v>725</v>
      </c>
      <c r="E52" s="166"/>
      <c r="F52" s="166"/>
      <c r="G52" s="166"/>
      <c r="H52" s="166"/>
      <c r="I52" s="48"/>
      <c r="J52" s="49"/>
    </row>
    <row r="53" spans="2:10" ht="15.75" thickBot="1">
      <c r="B53" s="50"/>
      <c r="C53" s="51"/>
      <c r="D53" s="51"/>
      <c r="E53" s="51"/>
      <c r="F53" s="51"/>
      <c r="G53" s="51"/>
      <c r="H53" s="51"/>
      <c r="I53" s="51"/>
      <c r="J53" s="52"/>
    </row>
  </sheetData>
  <sheetProtection/>
  <mergeCells count="16">
    <mergeCell ref="E6:G6"/>
    <mergeCell ref="D24:H24"/>
    <mergeCell ref="D26:H26"/>
    <mergeCell ref="D28:H28"/>
    <mergeCell ref="D30:H30"/>
    <mergeCell ref="D32:H32"/>
    <mergeCell ref="D46:H46"/>
    <mergeCell ref="D48:H48"/>
    <mergeCell ref="D50:H50"/>
    <mergeCell ref="D52:H52"/>
    <mergeCell ref="D34:H34"/>
    <mergeCell ref="D36:H36"/>
    <mergeCell ref="D38:H38"/>
    <mergeCell ref="D40:H40"/>
    <mergeCell ref="D42:H42"/>
    <mergeCell ref="D44:H44"/>
  </mergeCells>
  <hyperlinks>
    <hyperlink ref="D24:H24" location="'A. HTT General'!A1" display="Tab A: HTT General"/>
    <hyperlink ref="D26:H26" location="'B1. HTT Mortgage Assets'!A1" display="Worksheet B1: HTT Mortgage Assets"/>
    <hyperlink ref="D28:H28" location="'C. HTT Harmonised Glossary'!A1" display="Worksheet C: HTT Harmonised Glossary"/>
    <hyperlink ref="D30:H30" location="Disclaimer!A1" display="Disclaimer"/>
    <hyperlink ref="D32:H32" location="'D1. Front Page'!A1" display="D1. Front Page"/>
    <hyperlink ref="D34:H34" location="'D2. Covered Bond Series'!A1" display="D2. Covered Bond Series"/>
    <hyperlink ref="D36:H36" location="'D3. Ratings'!A1" display="D3. Ratings"/>
    <hyperlink ref="D38:H38" location="'D4. Tests Royal Decree'!A1" display="D4. Tests Royal Decree"/>
    <hyperlink ref="D40:H40" location="'D5. Cover Pool Summary'!A1" display="D5. Cover Pool Summary"/>
    <hyperlink ref="D42:H42" location="'D6. Stratification Tables'!A1" display="D6. Stratification Tables"/>
    <hyperlink ref="D44:H44" location="'D7. Stratification Graphs'!A1" display="D7. Stratification Graphs"/>
    <hyperlink ref="D46:H46" location="'D8. Performance'!A1" display="D8. Performance"/>
    <hyperlink ref="D48:H48" location="'D9. Amortisation'!A1" display="D9. Amortisation"/>
    <hyperlink ref="D50:H50" location="'D10. Amortisation Graph'!A1" display="D10. Amortisation Graph"/>
    <hyperlink ref="D52:H52" location="'D10. Amortisation Graph'!A1" display="D10. Amortisation Graph"/>
  </hyperlinks>
  <printOptions horizontalCentered="1" verticalCentered="1"/>
  <pageMargins left="0.7086614173228347" right="0.7086614173228347" top="0.7480314960629921" bottom="0.7480314960629921" header="0.31496062992125984" footer="0.31496062992125984"/>
  <pageSetup horizontalDpi="600" verticalDpi="600" orientation="landscape" paperSize="9" scale="50" r:id="rId2"/>
  <headerFooter>
    <oddHeader>&amp;R&amp;G</oddHeader>
  </headerFooter>
  <drawing r:id="rId1"/>
</worksheet>
</file>

<file path=xl/worksheets/sheet10.xml><?xml version="1.0" encoding="utf-8"?>
<worksheet xmlns="http://schemas.openxmlformats.org/spreadsheetml/2006/main" xmlns:r="http://schemas.openxmlformats.org/officeDocument/2006/relationships">
  <dimension ref="B2:AH287"/>
  <sheetViews>
    <sheetView showGridLines="0" zoomScalePageLayoutView="0" workbookViewId="0" topLeftCell="B58">
      <selection activeCell="A1" sqref="A1"/>
    </sheetView>
  </sheetViews>
  <sheetFormatPr defaultColWidth="9.140625" defaultRowHeight="12.75"/>
  <cols>
    <col min="1" max="1" width="0" style="0" hidden="1" customWidth="1"/>
    <col min="2" max="2" width="14.00390625" style="0" customWidth="1"/>
    <col min="3" max="9" width="0.9921875" style="0" customWidth="1"/>
    <col min="10" max="10" width="3.00390625" style="0" customWidth="1"/>
    <col min="11" max="11" width="4.00390625" style="0" customWidth="1"/>
    <col min="12" max="12" width="7.00390625" style="0" customWidth="1"/>
    <col min="13" max="13" width="2.00390625" style="0" customWidth="1"/>
    <col min="14" max="18" width="0.9921875" style="0" customWidth="1"/>
    <col min="19" max="19" width="2.00390625" style="0" customWidth="1"/>
    <col min="20" max="20" width="9.00390625" style="0" customWidth="1"/>
    <col min="21" max="25" width="0.9921875" style="0" customWidth="1"/>
    <col min="26" max="26" width="2.00390625" style="0" customWidth="1"/>
    <col min="27" max="27" width="17.00390625" style="0" customWidth="1"/>
    <col min="28" max="30" width="0.9921875" style="0" customWidth="1"/>
    <col min="31" max="32" width="2.00390625" style="0" customWidth="1"/>
    <col min="33" max="33" width="11.00390625" style="0" customWidth="1"/>
    <col min="34" max="34" width="0.9921875" style="0" customWidth="1"/>
  </cols>
  <sheetData>
    <row r="1" ht="0.75" customHeight="1"/>
    <row r="2" spans="2:34" ht="37.5" customHeight="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row>
    <row r="3" spans="2:34" ht="34.5" customHeight="1">
      <c r="B3" s="177" t="s">
        <v>168</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row>
    <row r="4" spans="2:34" ht="6.75" customHeight="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row>
    <row r="5" spans="2:34" ht="24" customHeight="1">
      <c r="B5" s="182" t="s">
        <v>129</v>
      </c>
      <c r="C5" s="183"/>
      <c r="D5" s="183"/>
      <c r="E5" s="183"/>
      <c r="F5" s="183"/>
      <c r="G5" s="183"/>
      <c r="H5" s="183"/>
      <c r="I5" s="183"/>
      <c r="J5" s="183"/>
      <c r="K5" s="1"/>
      <c r="L5" s="184">
        <v>43373</v>
      </c>
      <c r="M5" s="170"/>
      <c r="N5" s="170"/>
      <c r="O5" s="170"/>
      <c r="P5" s="170"/>
      <c r="Q5" s="170"/>
      <c r="R5" s="170"/>
      <c r="S5" s="170"/>
      <c r="T5" s="1"/>
      <c r="U5" s="1"/>
      <c r="V5" s="1"/>
      <c r="W5" s="1"/>
      <c r="X5" s="1"/>
      <c r="Y5" s="1"/>
      <c r="Z5" s="1"/>
      <c r="AA5" s="1"/>
      <c r="AB5" s="1"/>
      <c r="AC5" s="1"/>
      <c r="AD5" s="1"/>
      <c r="AE5" s="1"/>
      <c r="AF5" s="1"/>
      <c r="AG5" s="1"/>
      <c r="AH5" s="1"/>
    </row>
    <row r="6" spans="2:34" ht="5.25" customHeight="1">
      <c r="B6" s="183"/>
      <c r="C6" s="183"/>
      <c r="D6" s="183"/>
      <c r="E6" s="183"/>
      <c r="F6" s="183"/>
      <c r="G6" s="183"/>
      <c r="H6" s="183"/>
      <c r="I6" s="183"/>
      <c r="J6" s="183"/>
      <c r="K6" s="1"/>
      <c r="L6" s="1"/>
      <c r="M6" s="1"/>
      <c r="N6" s="1"/>
      <c r="O6" s="1"/>
      <c r="P6" s="1"/>
      <c r="Q6" s="1"/>
      <c r="R6" s="1"/>
      <c r="S6" s="1"/>
      <c r="T6" s="1"/>
      <c r="U6" s="1"/>
      <c r="V6" s="1"/>
      <c r="W6" s="1"/>
      <c r="X6" s="1"/>
      <c r="Y6" s="1"/>
      <c r="Z6" s="1"/>
      <c r="AA6" s="1"/>
      <c r="AB6" s="1"/>
      <c r="AC6" s="1"/>
      <c r="AD6" s="1"/>
      <c r="AE6" s="1"/>
      <c r="AF6" s="1"/>
      <c r="AG6" s="1"/>
      <c r="AH6" s="1"/>
    </row>
    <row r="7" spans="2:34" ht="21" customHeight="1">
      <c r="B7" s="204" t="s">
        <v>169</v>
      </c>
      <c r="C7" s="205"/>
      <c r="D7" s="205"/>
      <c r="E7" s="205"/>
      <c r="F7" s="205"/>
      <c r="G7" s="205"/>
      <c r="H7" s="205"/>
      <c r="I7" s="205"/>
      <c r="J7" s="205"/>
      <c r="K7" s="205"/>
      <c r="L7" s="205"/>
      <c r="M7" s="205"/>
      <c r="N7" s="205"/>
      <c r="O7" s="205"/>
      <c r="P7" s="205"/>
      <c r="Q7" s="205"/>
      <c r="R7" s="205"/>
      <c r="S7" s="205"/>
      <c r="T7" s="205"/>
      <c r="U7" s="205"/>
      <c r="V7" s="205"/>
      <c r="W7" s="205"/>
      <c r="X7" s="205"/>
      <c r="Y7" s="205"/>
      <c r="Z7" s="205"/>
      <c r="AA7" s="205"/>
      <c r="AB7" s="205"/>
      <c r="AC7" s="205"/>
      <c r="AD7" s="205"/>
      <c r="AE7" s="205"/>
      <c r="AF7" s="205"/>
      <c r="AG7" s="205"/>
      <c r="AH7" s="206"/>
    </row>
    <row r="8" spans="2:34" ht="5.25" customHeight="1">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row>
    <row r="9" spans="2:34" ht="15" customHeight="1">
      <c r="B9" s="278"/>
      <c r="C9" s="196"/>
      <c r="D9" s="196"/>
      <c r="E9" s="196"/>
      <c r="F9" s="196"/>
      <c r="G9" s="196"/>
      <c r="H9" s="196"/>
      <c r="I9" s="195" t="s">
        <v>184</v>
      </c>
      <c r="J9" s="196"/>
      <c r="K9" s="196"/>
      <c r="L9" s="196"/>
      <c r="M9" s="196"/>
      <c r="N9" s="196"/>
      <c r="O9" s="196"/>
      <c r="P9" s="196"/>
      <c r="Q9" s="196"/>
      <c r="R9" s="196"/>
      <c r="S9" s="196"/>
      <c r="T9" s="195" t="s">
        <v>185</v>
      </c>
      <c r="U9" s="196"/>
      <c r="V9" s="196"/>
      <c r="W9" s="196"/>
      <c r="X9" s="196"/>
      <c r="Y9" s="196"/>
      <c r="Z9" s="196"/>
      <c r="AA9" s="195" t="s">
        <v>186</v>
      </c>
      <c r="AB9" s="196"/>
      <c r="AC9" s="196"/>
      <c r="AD9" s="196"/>
      <c r="AE9" s="196"/>
      <c r="AF9" s="196"/>
      <c r="AG9" s="195" t="s">
        <v>185</v>
      </c>
      <c r="AH9" s="196"/>
    </row>
    <row r="10" spans="2:34" ht="12" customHeight="1">
      <c r="B10" s="260" t="s">
        <v>7</v>
      </c>
      <c r="C10" s="190"/>
      <c r="D10" s="190"/>
      <c r="E10" s="190"/>
      <c r="F10" s="190"/>
      <c r="G10" s="190"/>
      <c r="H10" s="190"/>
      <c r="I10" s="276">
        <v>488137334.6099995</v>
      </c>
      <c r="J10" s="190"/>
      <c r="K10" s="190"/>
      <c r="L10" s="190"/>
      <c r="M10" s="190"/>
      <c r="N10" s="190"/>
      <c r="O10" s="190"/>
      <c r="P10" s="190"/>
      <c r="Q10" s="190"/>
      <c r="R10" s="190"/>
      <c r="S10" s="190"/>
      <c r="T10" s="275">
        <v>0.16714470450198782</v>
      </c>
      <c r="U10" s="190"/>
      <c r="V10" s="190"/>
      <c r="W10" s="190"/>
      <c r="X10" s="190"/>
      <c r="Y10" s="190"/>
      <c r="Z10" s="190"/>
      <c r="AA10" s="189">
        <v>6115</v>
      </c>
      <c r="AB10" s="190"/>
      <c r="AC10" s="190"/>
      <c r="AD10" s="190"/>
      <c r="AE10" s="190"/>
      <c r="AF10" s="190"/>
      <c r="AG10" s="275">
        <v>0.16720899073036014</v>
      </c>
      <c r="AH10" s="190"/>
    </row>
    <row r="11" spans="2:34" ht="12" customHeight="1">
      <c r="B11" s="260" t="s">
        <v>9</v>
      </c>
      <c r="C11" s="190"/>
      <c r="D11" s="190"/>
      <c r="E11" s="190"/>
      <c r="F11" s="190"/>
      <c r="G11" s="190"/>
      <c r="H11" s="190"/>
      <c r="I11" s="276">
        <v>433167687.25999856</v>
      </c>
      <c r="J11" s="190"/>
      <c r="K11" s="190"/>
      <c r="L11" s="190"/>
      <c r="M11" s="190"/>
      <c r="N11" s="190"/>
      <c r="O11" s="190"/>
      <c r="P11" s="190"/>
      <c r="Q11" s="190"/>
      <c r="R11" s="190"/>
      <c r="S11" s="190"/>
      <c r="T11" s="275">
        <v>0.14832236740246008</v>
      </c>
      <c r="U11" s="190"/>
      <c r="V11" s="190"/>
      <c r="W11" s="190"/>
      <c r="X11" s="190"/>
      <c r="Y11" s="190"/>
      <c r="Z11" s="190"/>
      <c r="AA11" s="189">
        <v>5779</v>
      </c>
      <c r="AB11" s="190"/>
      <c r="AC11" s="190"/>
      <c r="AD11" s="190"/>
      <c r="AE11" s="190"/>
      <c r="AF11" s="190"/>
      <c r="AG11" s="275">
        <v>0.15802138306308278</v>
      </c>
      <c r="AH11" s="190"/>
    </row>
    <row r="12" spans="2:34" ht="12" customHeight="1">
      <c r="B12" s="260" t="s">
        <v>8</v>
      </c>
      <c r="C12" s="190"/>
      <c r="D12" s="190"/>
      <c r="E12" s="190"/>
      <c r="F12" s="190"/>
      <c r="G12" s="190"/>
      <c r="H12" s="190"/>
      <c r="I12" s="276">
        <v>419050449.0799995</v>
      </c>
      <c r="J12" s="190"/>
      <c r="K12" s="190"/>
      <c r="L12" s="190"/>
      <c r="M12" s="190"/>
      <c r="N12" s="190"/>
      <c r="O12" s="190"/>
      <c r="P12" s="190"/>
      <c r="Q12" s="190"/>
      <c r="R12" s="190"/>
      <c r="S12" s="190"/>
      <c r="T12" s="275">
        <v>0.14348843761123573</v>
      </c>
      <c r="U12" s="190"/>
      <c r="V12" s="190"/>
      <c r="W12" s="190"/>
      <c r="X12" s="190"/>
      <c r="Y12" s="190"/>
      <c r="Z12" s="190"/>
      <c r="AA12" s="189">
        <v>4938</v>
      </c>
      <c r="AB12" s="190"/>
      <c r="AC12" s="190"/>
      <c r="AD12" s="190"/>
      <c r="AE12" s="190"/>
      <c r="AF12" s="190"/>
      <c r="AG12" s="275">
        <v>0.13502501982445106</v>
      </c>
      <c r="AH12" s="190"/>
    </row>
    <row r="13" spans="2:34" ht="12" customHeight="1">
      <c r="B13" s="260" t="s">
        <v>10</v>
      </c>
      <c r="C13" s="190"/>
      <c r="D13" s="190"/>
      <c r="E13" s="190"/>
      <c r="F13" s="190"/>
      <c r="G13" s="190"/>
      <c r="H13" s="190"/>
      <c r="I13" s="276">
        <v>327174914.75999993</v>
      </c>
      <c r="J13" s="190"/>
      <c r="K13" s="190"/>
      <c r="L13" s="190"/>
      <c r="M13" s="190"/>
      <c r="N13" s="190"/>
      <c r="O13" s="190"/>
      <c r="P13" s="190"/>
      <c r="Q13" s="190"/>
      <c r="R13" s="190"/>
      <c r="S13" s="190"/>
      <c r="T13" s="275">
        <v>0.11202903480372921</v>
      </c>
      <c r="U13" s="190"/>
      <c r="V13" s="190"/>
      <c r="W13" s="190"/>
      <c r="X13" s="190"/>
      <c r="Y13" s="190"/>
      <c r="Z13" s="190"/>
      <c r="AA13" s="189">
        <v>3040</v>
      </c>
      <c r="AB13" s="190"/>
      <c r="AC13" s="190"/>
      <c r="AD13" s="190"/>
      <c r="AE13" s="190"/>
      <c r="AF13" s="190"/>
      <c r="AG13" s="275">
        <v>0.08312597413250937</v>
      </c>
      <c r="AH13" s="190"/>
    </row>
    <row r="14" spans="2:34" ht="12" customHeight="1">
      <c r="B14" s="260" t="s">
        <v>11</v>
      </c>
      <c r="C14" s="190"/>
      <c r="D14" s="190"/>
      <c r="E14" s="190"/>
      <c r="F14" s="190"/>
      <c r="G14" s="190"/>
      <c r="H14" s="190"/>
      <c r="I14" s="276">
        <v>320330402.69999975</v>
      </c>
      <c r="J14" s="190"/>
      <c r="K14" s="190"/>
      <c r="L14" s="190"/>
      <c r="M14" s="190"/>
      <c r="N14" s="190"/>
      <c r="O14" s="190"/>
      <c r="P14" s="190"/>
      <c r="Q14" s="190"/>
      <c r="R14" s="190"/>
      <c r="S14" s="190"/>
      <c r="T14" s="275">
        <v>0.10968538299794581</v>
      </c>
      <c r="U14" s="190"/>
      <c r="V14" s="190"/>
      <c r="W14" s="190"/>
      <c r="X14" s="190"/>
      <c r="Y14" s="190"/>
      <c r="Z14" s="190"/>
      <c r="AA14" s="189">
        <v>4509</v>
      </c>
      <c r="AB14" s="190"/>
      <c r="AC14" s="190"/>
      <c r="AD14" s="190"/>
      <c r="AE14" s="190"/>
      <c r="AF14" s="190"/>
      <c r="AG14" s="275">
        <v>0.12329441360640946</v>
      </c>
      <c r="AH14" s="190"/>
    </row>
    <row r="15" spans="2:34" ht="12" customHeight="1">
      <c r="B15" s="260" t="s">
        <v>13</v>
      </c>
      <c r="C15" s="190"/>
      <c r="D15" s="190"/>
      <c r="E15" s="190"/>
      <c r="F15" s="190"/>
      <c r="G15" s="190"/>
      <c r="H15" s="190"/>
      <c r="I15" s="276">
        <v>237090976.23999968</v>
      </c>
      <c r="J15" s="190"/>
      <c r="K15" s="190"/>
      <c r="L15" s="190"/>
      <c r="M15" s="190"/>
      <c r="N15" s="190"/>
      <c r="O15" s="190"/>
      <c r="P15" s="190"/>
      <c r="Q15" s="190"/>
      <c r="R15" s="190"/>
      <c r="S15" s="190"/>
      <c r="T15" s="275">
        <v>0.08118309818564486</v>
      </c>
      <c r="U15" s="190"/>
      <c r="V15" s="190"/>
      <c r="W15" s="190"/>
      <c r="X15" s="190"/>
      <c r="Y15" s="190"/>
      <c r="Z15" s="190"/>
      <c r="AA15" s="189">
        <v>3085</v>
      </c>
      <c r="AB15" s="190"/>
      <c r="AC15" s="190"/>
      <c r="AD15" s="190"/>
      <c r="AE15" s="190"/>
      <c r="AF15" s="190"/>
      <c r="AG15" s="275">
        <v>0.08435645730223401</v>
      </c>
      <c r="AH15" s="190"/>
    </row>
    <row r="16" spans="2:34" ht="12" customHeight="1">
      <c r="B16" s="260" t="s">
        <v>12</v>
      </c>
      <c r="C16" s="190"/>
      <c r="D16" s="190"/>
      <c r="E16" s="190"/>
      <c r="F16" s="190"/>
      <c r="G16" s="190"/>
      <c r="H16" s="190"/>
      <c r="I16" s="276">
        <v>186097975.11000034</v>
      </c>
      <c r="J16" s="190"/>
      <c r="K16" s="190"/>
      <c r="L16" s="190"/>
      <c r="M16" s="190"/>
      <c r="N16" s="190"/>
      <c r="O16" s="190"/>
      <c r="P16" s="190"/>
      <c r="Q16" s="190"/>
      <c r="R16" s="190"/>
      <c r="S16" s="190"/>
      <c r="T16" s="275">
        <v>0.06372241755085394</v>
      </c>
      <c r="U16" s="190"/>
      <c r="V16" s="190"/>
      <c r="W16" s="190"/>
      <c r="X16" s="190"/>
      <c r="Y16" s="190"/>
      <c r="Z16" s="190"/>
      <c r="AA16" s="189">
        <v>2699</v>
      </c>
      <c r="AB16" s="190"/>
      <c r="AC16" s="190"/>
      <c r="AD16" s="190"/>
      <c r="AE16" s="190"/>
      <c r="AF16" s="190"/>
      <c r="AG16" s="275">
        <v>0.07380164611304038</v>
      </c>
      <c r="AH16" s="190"/>
    </row>
    <row r="17" spans="2:34" ht="12" customHeight="1">
      <c r="B17" s="260" t="s">
        <v>14</v>
      </c>
      <c r="C17" s="190"/>
      <c r="D17" s="190"/>
      <c r="E17" s="190"/>
      <c r="F17" s="190"/>
      <c r="G17" s="190"/>
      <c r="H17" s="190"/>
      <c r="I17" s="276">
        <v>182473243.72000012</v>
      </c>
      <c r="J17" s="190"/>
      <c r="K17" s="190"/>
      <c r="L17" s="190"/>
      <c r="M17" s="190"/>
      <c r="N17" s="190"/>
      <c r="O17" s="190"/>
      <c r="P17" s="190"/>
      <c r="Q17" s="190"/>
      <c r="R17" s="190"/>
      <c r="S17" s="190"/>
      <c r="T17" s="275">
        <v>0.06248126139637803</v>
      </c>
      <c r="U17" s="190"/>
      <c r="V17" s="190"/>
      <c r="W17" s="190"/>
      <c r="X17" s="190"/>
      <c r="Y17" s="190"/>
      <c r="Z17" s="190"/>
      <c r="AA17" s="189">
        <v>2470</v>
      </c>
      <c r="AB17" s="190"/>
      <c r="AC17" s="190"/>
      <c r="AD17" s="190"/>
      <c r="AE17" s="190"/>
      <c r="AF17" s="190"/>
      <c r="AG17" s="275">
        <v>0.06753985398266386</v>
      </c>
      <c r="AH17" s="190"/>
    </row>
    <row r="18" spans="2:34" ht="12" customHeight="1">
      <c r="B18" s="260" t="s">
        <v>15</v>
      </c>
      <c r="C18" s="190"/>
      <c r="D18" s="190"/>
      <c r="E18" s="190"/>
      <c r="F18" s="190"/>
      <c r="G18" s="190"/>
      <c r="H18" s="190"/>
      <c r="I18" s="276">
        <v>154382816.92000014</v>
      </c>
      <c r="J18" s="190"/>
      <c r="K18" s="190"/>
      <c r="L18" s="190"/>
      <c r="M18" s="190"/>
      <c r="N18" s="190"/>
      <c r="O18" s="190"/>
      <c r="P18" s="190"/>
      <c r="Q18" s="190"/>
      <c r="R18" s="190"/>
      <c r="S18" s="190"/>
      <c r="T18" s="275">
        <v>0.0528627262958577</v>
      </c>
      <c r="U18" s="190"/>
      <c r="V18" s="190"/>
      <c r="W18" s="190"/>
      <c r="X18" s="190"/>
      <c r="Y18" s="190"/>
      <c r="Z18" s="190"/>
      <c r="AA18" s="189">
        <v>1698</v>
      </c>
      <c r="AB18" s="190"/>
      <c r="AC18" s="190"/>
      <c r="AD18" s="190"/>
      <c r="AE18" s="190"/>
      <c r="AF18" s="190"/>
      <c r="AG18" s="275">
        <v>0.04643023160427661</v>
      </c>
      <c r="AH18" s="190"/>
    </row>
    <row r="19" spans="2:34" ht="12" customHeight="1">
      <c r="B19" s="260" t="s">
        <v>16</v>
      </c>
      <c r="C19" s="190"/>
      <c r="D19" s="190"/>
      <c r="E19" s="190"/>
      <c r="F19" s="190"/>
      <c r="G19" s="190"/>
      <c r="H19" s="190"/>
      <c r="I19" s="276">
        <v>104135234.81000006</v>
      </c>
      <c r="J19" s="190"/>
      <c r="K19" s="190"/>
      <c r="L19" s="190"/>
      <c r="M19" s="190"/>
      <c r="N19" s="190"/>
      <c r="O19" s="190"/>
      <c r="P19" s="190"/>
      <c r="Q19" s="190"/>
      <c r="R19" s="190"/>
      <c r="S19" s="190"/>
      <c r="T19" s="275">
        <v>0.035657287030644635</v>
      </c>
      <c r="U19" s="190"/>
      <c r="V19" s="190"/>
      <c r="W19" s="190"/>
      <c r="X19" s="190"/>
      <c r="Y19" s="190"/>
      <c r="Z19" s="190"/>
      <c r="AA19" s="189">
        <v>1361</v>
      </c>
      <c r="AB19" s="190"/>
      <c r="AC19" s="190"/>
      <c r="AD19" s="190"/>
      <c r="AE19" s="190"/>
      <c r="AF19" s="190"/>
      <c r="AG19" s="275">
        <v>0.03721527986656094</v>
      </c>
      <c r="AH19" s="190"/>
    </row>
    <row r="20" spans="2:34" ht="12" customHeight="1">
      <c r="B20" s="260" t="s">
        <v>6</v>
      </c>
      <c r="C20" s="190"/>
      <c r="D20" s="190"/>
      <c r="E20" s="190"/>
      <c r="F20" s="190"/>
      <c r="G20" s="190"/>
      <c r="H20" s="190"/>
      <c r="I20" s="276">
        <v>67388702.27000003</v>
      </c>
      <c r="J20" s="190"/>
      <c r="K20" s="190"/>
      <c r="L20" s="190"/>
      <c r="M20" s="190"/>
      <c r="N20" s="190"/>
      <c r="O20" s="190"/>
      <c r="P20" s="190"/>
      <c r="Q20" s="190"/>
      <c r="R20" s="190"/>
      <c r="S20" s="190"/>
      <c r="T20" s="275">
        <v>0.023074786395289287</v>
      </c>
      <c r="U20" s="190"/>
      <c r="V20" s="190"/>
      <c r="W20" s="190"/>
      <c r="X20" s="190"/>
      <c r="Y20" s="190"/>
      <c r="Z20" s="190"/>
      <c r="AA20" s="189">
        <v>866</v>
      </c>
      <c r="AB20" s="190"/>
      <c r="AC20" s="190"/>
      <c r="AD20" s="190"/>
      <c r="AE20" s="190"/>
      <c r="AF20" s="190"/>
      <c r="AG20" s="275">
        <v>0.02367996499958984</v>
      </c>
      <c r="AH20" s="190"/>
    </row>
    <row r="21" spans="2:34" ht="12" customHeight="1">
      <c r="B21" s="260" t="s">
        <v>3</v>
      </c>
      <c r="C21" s="190"/>
      <c r="D21" s="190"/>
      <c r="E21" s="190"/>
      <c r="F21" s="190"/>
      <c r="G21" s="190"/>
      <c r="H21" s="190"/>
      <c r="I21" s="276">
        <v>1017763.77</v>
      </c>
      <c r="J21" s="190"/>
      <c r="K21" s="190"/>
      <c r="L21" s="190"/>
      <c r="M21" s="190"/>
      <c r="N21" s="190"/>
      <c r="O21" s="190"/>
      <c r="P21" s="190"/>
      <c r="Q21" s="190"/>
      <c r="R21" s="190"/>
      <c r="S21" s="190"/>
      <c r="T21" s="275">
        <v>0.0003484958279730696</v>
      </c>
      <c r="U21" s="190"/>
      <c r="V21" s="190"/>
      <c r="W21" s="190"/>
      <c r="X21" s="190"/>
      <c r="Y21" s="190"/>
      <c r="Z21" s="190"/>
      <c r="AA21" s="189">
        <v>11</v>
      </c>
      <c r="AB21" s="190"/>
      <c r="AC21" s="190"/>
      <c r="AD21" s="190"/>
      <c r="AE21" s="190"/>
      <c r="AF21" s="190"/>
      <c r="AG21" s="275">
        <v>0.00030078477482157996</v>
      </c>
      <c r="AH21" s="190"/>
    </row>
    <row r="22" spans="2:34" ht="13.5" customHeight="1">
      <c r="B22" s="279"/>
      <c r="C22" s="280"/>
      <c r="D22" s="280"/>
      <c r="E22" s="280"/>
      <c r="F22" s="280"/>
      <c r="G22" s="280"/>
      <c r="H22" s="280"/>
      <c r="I22" s="281">
        <v>2920447501.249997</v>
      </c>
      <c r="J22" s="280"/>
      <c r="K22" s="280"/>
      <c r="L22" s="280"/>
      <c r="M22" s="280"/>
      <c r="N22" s="280"/>
      <c r="O22" s="280"/>
      <c r="P22" s="280"/>
      <c r="Q22" s="280"/>
      <c r="R22" s="280"/>
      <c r="S22" s="280"/>
      <c r="T22" s="282">
        <v>1.0000000000000058</v>
      </c>
      <c r="U22" s="280"/>
      <c r="V22" s="280"/>
      <c r="W22" s="280"/>
      <c r="X22" s="280"/>
      <c r="Y22" s="280"/>
      <c r="Z22" s="280"/>
      <c r="AA22" s="283">
        <v>36571</v>
      </c>
      <c r="AB22" s="280"/>
      <c r="AC22" s="280"/>
      <c r="AD22" s="280"/>
      <c r="AE22" s="280"/>
      <c r="AF22" s="280"/>
      <c r="AG22" s="282">
        <v>1</v>
      </c>
      <c r="AH22" s="280"/>
    </row>
    <row r="23" spans="2:34" ht="9" customHeight="1">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row>
    <row r="24" spans="2:34" ht="18.75" customHeight="1">
      <c r="B24" s="204" t="s">
        <v>170</v>
      </c>
      <c r="C24" s="205"/>
      <c r="D24" s="205"/>
      <c r="E24" s="205"/>
      <c r="F24" s="205"/>
      <c r="G24" s="205"/>
      <c r="H24" s="205"/>
      <c r="I24" s="205"/>
      <c r="J24" s="205"/>
      <c r="K24" s="205"/>
      <c r="L24" s="205"/>
      <c r="M24" s="205"/>
      <c r="N24" s="205"/>
      <c r="O24" s="205"/>
      <c r="P24" s="205"/>
      <c r="Q24" s="205"/>
      <c r="R24" s="205"/>
      <c r="S24" s="205"/>
      <c r="T24" s="205"/>
      <c r="U24" s="205"/>
      <c r="V24" s="205"/>
      <c r="W24" s="205"/>
      <c r="X24" s="205"/>
      <c r="Y24" s="205"/>
      <c r="Z24" s="205"/>
      <c r="AA24" s="205"/>
      <c r="AB24" s="205"/>
      <c r="AC24" s="205"/>
      <c r="AD24" s="205"/>
      <c r="AE24" s="205"/>
      <c r="AF24" s="205"/>
      <c r="AG24" s="205"/>
      <c r="AH24" s="206"/>
    </row>
    <row r="25" spans="2:34" ht="8.25" customHeight="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row>
    <row r="26" spans="2:34" ht="13.5" customHeight="1">
      <c r="B26" s="195" t="s">
        <v>187</v>
      </c>
      <c r="C26" s="196"/>
      <c r="D26" s="196"/>
      <c r="E26" s="196"/>
      <c r="F26" s="196"/>
      <c r="G26" s="196"/>
      <c r="H26" s="196"/>
      <c r="I26" s="196"/>
      <c r="J26" s="195" t="s">
        <v>184</v>
      </c>
      <c r="K26" s="196"/>
      <c r="L26" s="196"/>
      <c r="M26" s="196"/>
      <c r="N26" s="196"/>
      <c r="O26" s="196"/>
      <c r="P26" s="196"/>
      <c r="Q26" s="196"/>
      <c r="R26" s="196"/>
      <c r="S26" s="196"/>
      <c r="T26" s="195" t="s">
        <v>185</v>
      </c>
      <c r="U26" s="196"/>
      <c r="V26" s="196"/>
      <c r="W26" s="196"/>
      <c r="X26" s="196"/>
      <c r="Y26" s="196"/>
      <c r="Z26" s="196"/>
      <c r="AA26" s="195" t="s">
        <v>186</v>
      </c>
      <c r="AB26" s="196"/>
      <c r="AC26" s="196"/>
      <c r="AD26" s="196"/>
      <c r="AE26" s="196"/>
      <c r="AF26" s="195" t="s">
        <v>185</v>
      </c>
      <c r="AG26" s="196"/>
      <c r="AH26" s="196"/>
    </row>
    <row r="27" spans="2:34" ht="12.75" customHeight="1">
      <c r="B27" s="192" t="s">
        <v>188</v>
      </c>
      <c r="C27" s="190"/>
      <c r="D27" s="190"/>
      <c r="E27" s="190"/>
      <c r="F27" s="190"/>
      <c r="G27" s="190"/>
      <c r="H27" s="190"/>
      <c r="I27" s="190"/>
      <c r="J27" s="276">
        <v>364461431.3499991</v>
      </c>
      <c r="K27" s="190"/>
      <c r="L27" s="190"/>
      <c r="M27" s="190"/>
      <c r="N27" s="190"/>
      <c r="O27" s="190"/>
      <c r="P27" s="190"/>
      <c r="Q27" s="190"/>
      <c r="R27" s="190"/>
      <c r="S27" s="190"/>
      <c r="T27" s="275">
        <v>0.12479643314731866</v>
      </c>
      <c r="U27" s="190"/>
      <c r="V27" s="190"/>
      <c r="W27" s="190"/>
      <c r="X27" s="190"/>
      <c r="Y27" s="190"/>
      <c r="Z27" s="190"/>
      <c r="AA27" s="189">
        <v>3680</v>
      </c>
      <c r="AB27" s="190"/>
      <c r="AC27" s="190"/>
      <c r="AD27" s="190"/>
      <c r="AE27" s="190"/>
      <c r="AF27" s="275">
        <v>0.10062617921303765</v>
      </c>
      <c r="AG27" s="190"/>
      <c r="AH27" s="190"/>
    </row>
    <row r="28" spans="2:34" ht="12.75" customHeight="1">
      <c r="B28" s="192" t="s">
        <v>189</v>
      </c>
      <c r="C28" s="190"/>
      <c r="D28" s="190"/>
      <c r="E28" s="190"/>
      <c r="F28" s="190"/>
      <c r="G28" s="190"/>
      <c r="H28" s="190"/>
      <c r="I28" s="190"/>
      <c r="J28" s="276">
        <v>744878808.489999</v>
      </c>
      <c r="K28" s="190"/>
      <c r="L28" s="190"/>
      <c r="M28" s="190"/>
      <c r="N28" s="190"/>
      <c r="O28" s="190"/>
      <c r="P28" s="190"/>
      <c r="Q28" s="190"/>
      <c r="R28" s="190"/>
      <c r="S28" s="190"/>
      <c r="T28" s="275">
        <v>0.2550563939845449</v>
      </c>
      <c r="U28" s="190"/>
      <c r="V28" s="190"/>
      <c r="W28" s="190"/>
      <c r="X28" s="190"/>
      <c r="Y28" s="190"/>
      <c r="Z28" s="190"/>
      <c r="AA28" s="189">
        <v>8270</v>
      </c>
      <c r="AB28" s="190"/>
      <c r="AC28" s="190"/>
      <c r="AD28" s="190"/>
      <c r="AE28" s="190"/>
      <c r="AF28" s="275">
        <v>0.22613546252495145</v>
      </c>
      <c r="AG28" s="190"/>
      <c r="AH28" s="190"/>
    </row>
    <row r="29" spans="2:34" ht="12.75" customHeight="1">
      <c r="B29" s="192" t="s">
        <v>190</v>
      </c>
      <c r="C29" s="190"/>
      <c r="D29" s="190"/>
      <c r="E29" s="190"/>
      <c r="F29" s="190"/>
      <c r="G29" s="190"/>
      <c r="H29" s="190"/>
      <c r="I29" s="190"/>
      <c r="J29" s="276">
        <v>932072879.5799998</v>
      </c>
      <c r="K29" s="190"/>
      <c r="L29" s="190"/>
      <c r="M29" s="190"/>
      <c r="N29" s="190"/>
      <c r="O29" s="190"/>
      <c r="P29" s="190"/>
      <c r="Q29" s="190"/>
      <c r="R29" s="190"/>
      <c r="S29" s="190"/>
      <c r="T29" s="275">
        <v>0.31915412935211396</v>
      </c>
      <c r="U29" s="190"/>
      <c r="V29" s="190"/>
      <c r="W29" s="190"/>
      <c r="X29" s="190"/>
      <c r="Y29" s="190"/>
      <c r="Z29" s="190"/>
      <c r="AA29" s="189">
        <v>12239</v>
      </c>
      <c r="AB29" s="190"/>
      <c r="AC29" s="190"/>
      <c r="AD29" s="190"/>
      <c r="AE29" s="190"/>
      <c r="AF29" s="275">
        <v>0.3346640780946652</v>
      </c>
      <c r="AG29" s="190"/>
      <c r="AH29" s="190"/>
    </row>
    <row r="30" spans="2:34" ht="12.75" customHeight="1">
      <c r="B30" s="192" t="s">
        <v>191</v>
      </c>
      <c r="C30" s="190"/>
      <c r="D30" s="190"/>
      <c r="E30" s="190"/>
      <c r="F30" s="190"/>
      <c r="G30" s="190"/>
      <c r="H30" s="190"/>
      <c r="I30" s="190"/>
      <c r="J30" s="276">
        <v>796330109.3299984</v>
      </c>
      <c r="K30" s="190"/>
      <c r="L30" s="190"/>
      <c r="M30" s="190"/>
      <c r="N30" s="190"/>
      <c r="O30" s="190"/>
      <c r="P30" s="190"/>
      <c r="Q30" s="190"/>
      <c r="R30" s="190"/>
      <c r="S30" s="190"/>
      <c r="T30" s="275">
        <v>0.2726740025250091</v>
      </c>
      <c r="U30" s="190"/>
      <c r="V30" s="190"/>
      <c r="W30" s="190"/>
      <c r="X30" s="190"/>
      <c r="Y30" s="190"/>
      <c r="Z30" s="190"/>
      <c r="AA30" s="189">
        <v>10530</v>
      </c>
      <c r="AB30" s="190"/>
      <c r="AC30" s="190"/>
      <c r="AD30" s="190"/>
      <c r="AE30" s="190"/>
      <c r="AF30" s="275">
        <v>0.287933061715567</v>
      </c>
      <c r="AG30" s="190"/>
      <c r="AH30" s="190"/>
    </row>
    <row r="31" spans="2:34" ht="12.75" customHeight="1">
      <c r="B31" s="192" t="s">
        <v>192</v>
      </c>
      <c r="C31" s="190"/>
      <c r="D31" s="190"/>
      <c r="E31" s="190"/>
      <c r="F31" s="190"/>
      <c r="G31" s="190"/>
      <c r="H31" s="190"/>
      <c r="I31" s="190"/>
      <c r="J31" s="276">
        <v>30899144.87</v>
      </c>
      <c r="K31" s="190"/>
      <c r="L31" s="190"/>
      <c r="M31" s="190"/>
      <c r="N31" s="190"/>
      <c r="O31" s="190"/>
      <c r="P31" s="190"/>
      <c r="Q31" s="190"/>
      <c r="R31" s="190"/>
      <c r="S31" s="190"/>
      <c r="T31" s="275">
        <v>0.010580277459798431</v>
      </c>
      <c r="U31" s="190"/>
      <c r="V31" s="190"/>
      <c r="W31" s="190"/>
      <c r="X31" s="190"/>
      <c r="Y31" s="190"/>
      <c r="Z31" s="190"/>
      <c r="AA31" s="189">
        <v>503</v>
      </c>
      <c r="AB31" s="190"/>
      <c r="AC31" s="190"/>
      <c r="AD31" s="190"/>
      <c r="AE31" s="190"/>
      <c r="AF31" s="275">
        <v>0.0137540674304777</v>
      </c>
      <c r="AG31" s="190"/>
      <c r="AH31" s="190"/>
    </row>
    <row r="32" spans="2:34" ht="12.75" customHeight="1">
      <c r="B32" s="192" t="s">
        <v>193</v>
      </c>
      <c r="C32" s="190"/>
      <c r="D32" s="190"/>
      <c r="E32" s="190"/>
      <c r="F32" s="190"/>
      <c r="G32" s="190"/>
      <c r="H32" s="190"/>
      <c r="I32" s="190"/>
      <c r="J32" s="276">
        <v>9087157.319999995</v>
      </c>
      <c r="K32" s="190"/>
      <c r="L32" s="190"/>
      <c r="M32" s="190"/>
      <c r="N32" s="190"/>
      <c r="O32" s="190"/>
      <c r="P32" s="190"/>
      <c r="Q32" s="190"/>
      <c r="R32" s="190"/>
      <c r="S32" s="190"/>
      <c r="T32" s="275">
        <v>0.0031115633190155097</v>
      </c>
      <c r="U32" s="190"/>
      <c r="V32" s="190"/>
      <c r="W32" s="190"/>
      <c r="X32" s="190"/>
      <c r="Y32" s="190"/>
      <c r="Z32" s="190"/>
      <c r="AA32" s="189">
        <v>203</v>
      </c>
      <c r="AB32" s="190"/>
      <c r="AC32" s="190"/>
      <c r="AD32" s="190"/>
      <c r="AE32" s="190"/>
      <c r="AF32" s="275">
        <v>0.005550846298980066</v>
      </c>
      <c r="AG32" s="190"/>
      <c r="AH32" s="190"/>
    </row>
    <row r="33" spans="2:34" ht="12.75" customHeight="1">
      <c r="B33" s="192" t="s">
        <v>194</v>
      </c>
      <c r="C33" s="190"/>
      <c r="D33" s="190"/>
      <c r="E33" s="190"/>
      <c r="F33" s="190"/>
      <c r="G33" s="190"/>
      <c r="H33" s="190"/>
      <c r="I33" s="190"/>
      <c r="J33" s="276">
        <v>3258850.8300000005</v>
      </c>
      <c r="K33" s="190"/>
      <c r="L33" s="190"/>
      <c r="M33" s="190"/>
      <c r="N33" s="190"/>
      <c r="O33" s="190"/>
      <c r="P33" s="190"/>
      <c r="Q33" s="190"/>
      <c r="R33" s="190"/>
      <c r="S33" s="190"/>
      <c r="T33" s="275">
        <v>0.001115873792836598</v>
      </c>
      <c r="U33" s="190"/>
      <c r="V33" s="190"/>
      <c r="W33" s="190"/>
      <c r="X33" s="190"/>
      <c r="Y33" s="190"/>
      <c r="Z33" s="190"/>
      <c r="AA33" s="189">
        <v>115</v>
      </c>
      <c r="AB33" s="190"/>
      <c r="AC33" s="190"/>
      <c r="AD33" s="190"/>
      <c r="AE33" s="190"/>
      <c r="AF33" s="275">
        <v>0.0031445681004074267</v>
      </c>
      <c r="AG33" s="190"/>
      <c r="AH33" s="190"/>
    </row>
    <row r="34" spans="2:34" ht="12.75" customHeight="1">
      <c r="B34" s="192" t="s">
        <v>195</v>
      </c>
      <c r="C34" s="190"/>
      <c r="D34" s="190"/>
      <c r="E34" s="190"/>
      <c r="F34" s="190"/>
      <c r="G34" s="190"/>
      <c r="H34" s="190"/>
      <c r="I34" s="190"/>
      <c r="J34" s="276">
        <v>6505006.030000001</v>
      </c>
      <c r="K34" s="190"/>
      <c r="L34" s="190"/>
      <c r="M34" s="190"/>
      <c r="N34" s="190"/>
      <c r="O34" s="190"/>
      <c r="P34" s="190"/>
      <c r="Q34" s="190"/>
      <c r="R34" s="190"/>
      <c r="S34" s="190"/>
      <c r="T34" s="275">
        <v>0.00222740043339788</v>
      </c>
      <c r="U34" s="190"/>
      <c r="V34" s="190"/>
      <c r="W34" s="190"/>
      <c r="X34" s="190"/>
      <c r="Y34" s="190"/>
      <c r="Z34" s="190"/>
      <c r="AA34" s="189">
        <v>212</v>
      </c>
      <c r="AB34" s="190"/>
      <c r="AC34" s="190"/>
      <c r="AD34" s="190"/>
      <c r="AE34" s="190"/>
      <c r="AF34" s="275">
        <v>0.005796942932924995</v>
      </c>
      <c r="AG34" s="190"/>
      <c r="AH34" s="190"/>
    </row>
    <row r="35" spans="2:34" ht="12.75" customHeight="1">
      <c r="B35" s="192" t="s">
        <v>196</v>
      </c>
      <c r="C35" s="190"/>
      <c r="D35" s="190"/>
      <c r="E35" s="190"/>
      <c r="F35" s="190"/>
      <c r="G35" s="190"/>
      <c r="H35" s="190"/>
      <c r="I35" s="190"/>
      <c r="J35" s="276">
        <v>17627315.39999999</v>
      </c>
      <c r="K35" s="190"/>
      <c r="L35" s="190"/>
      <c r="M35" s="190"/>
      <c r="N35" s="190"/>
      <c r="O35" s="190"/>
      <c r="P35" s="190"/>
      <c r="Q35" s="190"/>
      <c r="R35" s="190"/>
      <c r="S35" s="190"/>
      <c r="T35" s="275">
        <v>0.006035826835598045</v>
      </c>
      <c r="U35" s="190"/>
      <c r="V35" s="190"/>
      <c r="W35" s="190"/>
      <c r="X35" s="190"/>
      <c r="Y35" s="190"/>
      <c r="Z35" s="190"/>
      <c r="AA35" s="189">
        <v>328</v>
      </c>
      <c r="AB35" s="190"/>
      <c r="AC35" s="190"/>
      <c r="AD35" s="190"/>
      <c r="AE35" s="190"/>
      <c r="AF35" s="275">
        <v>0.008968855103770747</v>
      </c>
      <c r="AG35" s="190"/>
      <c r="AH35" s="190"/>
    </row>
    <row r="36" spans="2:34" ht="12.75" customHeight="1">
      <c r="B36" s="192" t="s">
        <v>197</v>
      </c>
      <c r="C36" s="190"/>
      <c r="D36" s="190"/>
      <c r="E36" s="190"/>
      <c r="F36" s="190"/>
      <c r="G36" s="190"/>
      <c r="H36" s="190"/>
      <c r="I36" s="190"/>
      <c r="J36" s="276">
        <v>5070361.389999997</v>
      </c>
      <c r="K36" s="190"/>
      <c r="L36" s="190"/>
      <c r="M36" s="190"/>
      <c r="N36" s="190"/>
      <c r="O36" s="190"/>
      <c r="P36" s="190"/>
      <c r="Q36" s="190"/>
      <c r="R36" s="190"/>
      <c r="S36" s="190"/>
      <c r="T36" s="275">
        <v>0.001736159060496654</v>
      </c>
      <c r="U36" s="190"/>
      <c r="V36" s="190"/>
      <c r="W36" s="190"/>
      <c r="X36" s="190"/>
      <c r="Y36" s="190"/>
      <c r="Z36" s="190"/>
      <c r="AA36" s="189">
        <v>141</v>
      </c>
      <c r="AB36" s="190"/>
      <c r="AC36" s="190"/>
      <c r="AD36" s="190"/>
      <c r="AE36" s="190"/>
      <c r="AF36" s="275">
        <v>0.0038555139318038885</v>
      </c>
      <c r="AG36" s="190"/>
      <c r="AH36" s="190"/>
    </row>
    <row r="37" spans="2:34" ht="12.75" customHeight="1">
      <c r="B37" s="192" t="s">
        <v>198</v>
      </c>
      <c r="C37" s="190"/>
      <c r="D37" s="190"/>
      <c r="E37" s="190"/>
      <c r="F37" s="190"/>
      <c r="G37" s="190"/>
      <c r="H37" s="190"/>
      <c r="I37" s="190"/>
      <c r="J37" s="276">
        <v>1734976.69</v>
      </c>
      <c r="K37" s="190"/>
      <c r="L37" s="190"/>
      <c r="M37" s="190"/>
      <c r="N37" s="190"/>
      <c r="O37" s="190"/>
      <c r="P37" s="190"/>
      <c r="Q37" s="190"/>
      <c r="R37" s="190"/>
      <c r="S37" s="190"/>
      <c r="T37" s="275">
        <v>0.0005940790544111485</v>
      </c>
      <c r="U37" s="190"/>
      <c r="V37" s="190"/>
      <c r="W37" s="190"/>
      <c r="X37" s="190"/>
      <c r="Y37" s="190"/>
      <c r="Z37" s="190"/>
      <c r="AA37" s="189">
        <v>22</v>
      </c>
      <c r="AB37" s="190"/>
      <c r="AC37" s="190"/>
      <c r="AD37" s="190"/>
      <c r="AE37" s="190"/>
      <c r="AF37" s="275">
        <v>0.0006015695496431599</v>
      </c>
      <c r="AG37" s="190"/>
      <c r="AH37" s="190"/>
    </row>
    <row r="38" spans="2:34" ht="12.75" customHeight="1">
      <c r="B38" s="192" t="s">
        <v>199</v>
      </c>
      <c r="C38" s="190"/>
      <c r="D38" s="190"/>
      <c r="E38" s="190"/>
      <c r="F38" s="190"/>
      <c r="G38" s="190"/>
      <c r="H38" s="190"/>
      <c r="I38" s="190"/>
      <c r="J38" s="276">
        <v>802006.7799999998</v>
      </c>
      <c r="K38" s="190"/>
      <c r="L38" s="190"/>
      <c r="M38" s="190"/>
      <c r="N38" s="190"/>
      <c r="O38" s="190"/>
      <c r="P38" s="190"/>
      <c r="Q38" s="190"/>
      <c r="R38" s="190"/>
      <c r="S38" s="190"/>
      <c r="T38" s="275">
        <v>0.00027461776993311065</v>
      </c>
      <c r="U38" s="190"/>
      <c r="V38" s="190"/>
      <c r="W38" s="190"/>
      <c r="X38" s="190"/>
      <c r="Y38" s="190"/>
      <c r="Z38" s="190"/>
      <c r="AA38" s="189">
        <v>34</v>
      </c>
      <c r="AB38" s="190"/>
      <c r="AC38" s="190"/>
      <c r="AD38" s="190"/>
      <c r="AE38" s="190"/>
      <c r="AF38" s="275">
        <v>0.0009296983949030653</v>
      </c>
      <c r="AG38" s="190"/>
      <c r="AH38" s="190"/>
    </row>
    <row r="39" spans="2:34" ht="12.75" customHeight="1">
      <c r="B39" s="192" t="s">
        <v>200</v>
      </c>
      <c r="C39" s="190"/>
      <c r="D39" s="190"/>
      <c r="E39" s="190"/>
      <c r="F39" s="190"/>
      <c r="G39" s="190"/>
      <c r="H39" s="190"/>
      <c r="I39" s="190"/>
      <c r="J39" s="276">
        <v>2667252.7300000004</v>
      </c>
      <c r="K39" s="190"/>
      <c r="L39" s="190"/>
      <c r="M39" s="190"/>
      <c r="N39" s="190"/>
      <c r="O39" s="190"/>
      <c r="P39" s="190"/>
      <c r="Q39" s="190"/>
      <c r="R39" s="190"/>
      <c r="S39" s="190"/>
      <c r="T39" s="275">
        <v>0.0009133027485884866</v>
      </c>
      <c r="U39" s="190"/>
      <c r="V39" s="190"/>
      <c r="W39" s="190"/>
      <c r="X39" s="190"/>
      <c r="Y39" s="190"/>
      <c r="Z39" s="190"/>
      <c r="AA39" s="189">
        <v>66</v>
      </c>
      <c r="AB39" s="190"/>
      <c r="AC39" s="190"/>
      <c r="AD39" s="190"/>
      <c r="AE39" s="190"/>
      <c r="AF39" s="275">
        <v>0.0018047086489294797</v>
      </c>
      <c r="AG39" s="190"/>
      <c r="AH39" s="190"/>
    </row>
    <row r="40" spans="2:34" ht="12.75" customHeight="1">
      <c r="B40" s="192" t="s">
        <v>201</v>
      </c>
      <c r="C40" s="190"/>
      <c r="D40" s="190"/>
      <c r="E40" s="190"/>
      <c r="F40" s="190"/>
      <c r="G40" s="190"/>
      <c r="H40" s="190"/>
      <c r="I40" s="190"/>
      <c r="J40" s="276">
        <v>3220177.360000001</v>
      </c>
      <c r="K40" s="190"/>
      <c r="L40" s="190"/>
      <c r="M40" s="190"/>
      <c r="N40" s="190"/>
      <c r="O40" s="190"/>
      <c r="P40" s="190"/>
      <c r="Q40" s="190"/>
      <c r="R40" s="190"/>
      <c r="S40" s="190"/>
      <c r="T40" s="275">
        <v>0.0011026314832304686</v>
      </c>
      <c r="U40" s="190"/>
      <c r="V40" s="190"/>
      <c r="W40" s="190"/>
      <c r="X40" s="190"/>
      <c r="Y40" s="190"/>
      <c r="Z40" s="190"/>
      <c r="AA40" s="189">
        <v>128</v>
      </c>
      <c r="AB40" s="190"/>
      <c r="AC40" s="190"/>
      <c r="AD40" s="190"/>
      <c r="AE40" s="190"/>
      <c r="AF40" s="275">
        <v>0.0035000410161056573</v>
      </c>
      <c r="AG40" s="190"/>
      <c r="AH40" s="190"/>
    </row>
    <row r="41" spans="2:34" ht="12.75" customHeight="1">
      <c r="B41" s="192" t="s">
        <v>202</v>
      </c>
      <c r="C41" s="190"/>
      <c r="D41" s="190"/>
      <c r="E41" s="190"/>
      <c r="F41" s="190"/>
      <c r="G41" s="190"/>
      <c r="H41" s="190"/>
      <c r="I41" s="190"/>
      <c r="J41" s="276">
        <v>1211256.0100000002</v>
      </c>
      <c r="K41" s="190"/>
      <c r="L41" s="190"/>
      <c r="M41" s="190"/>
      <c r="N41" s="190"/>
      <c r="O41" s="190"/>
      <c r="P41" s="190"/>
      <c r="Q41" s="190"/>
      <c r="R41" s="190"/>
      <c r="S41" s="190"/>
      <c r="T41" s="275">
        <v>0.0004147501399979159</v>
      </c>
      <c r="U41" s="190"/>
      <c r="V41" s="190"/>
      <c r="W41" s="190"/>
      <c r="X41" s="190"/>
      <c r="Y41" s="190"/>
      <c r="Z41" s="190"/>
      <c r="AA41" s="189">
        <v>57</v>
      </c>
      <c r="AB41" s="190"/>
      <c r="AC41" s="190"/>
      <c r="AD41" s="190"/>
      <c r="AE41" s="190"/>
      <c r="AF41" s="275">
        <v>0.0015586120149845505</v>
      </c>
      <c r="AG41" s="190"/>
      <c r="AH41" s="190"/>
    </row>
    <row r="42" spans="2:34" ht="12.75" customHeight="1">
      <c r="B42" s="192" t="s">
        <v>203</v>
      </c>
      <c r="C42" s="190"/>
      <c r="D42" s="190"/>
      <c r="E42" s="190"/>
      <c r="F42" s="190"/>
      <c r="G42" s="190"/>
      <c r="H42" s="190"/>
      <c r="I42" s="190"/>
      <c r="J42" s="276">
        <v>424828.79</v>
      </c>
      <c r="K42" s="190"/>
      <c r="L42" s="190"/>
      <c r="M42" s="190"/>
      <c r="N42" s="190"/>
      <c r="O42" s="190"/>
      <c r="P42" s="190"/>
      <c r="Q42" s="190"/>
      <c r="R42" s="190"/>
      <c r="S42" s="190"/>
      <c r="T42" s="275">
        <v>0.0001454670182628404</v>
      </c>
      <c r="U42" s="190"/>
      <c r="V42" s="190"/>
      <c r="W42" s="190"/>
      <c r="X42" s="190"/>
      <c r="Y42" s="190"/>
      <c r="Z42" s="190"/>
      <c r="AA42" s="189">
        <v>24</v>
      </c>
      <c r="AB42" s="190"/>
      <c r="AC42" s="190"/>
      <c r="AD42" s="190"/>
      <c r="AE42" s="190"/>
      <c r="AF42" s="275">
        <v>0.0006562576905198108</v>
      </c>
      <c r="AG42" s="190"/>
      <c r="AH42" s="190"/>
    </row>
    <row r="43" spans="2:34" ht="12.75" customHeight="1">
      <c r="B43" s="192" t="s">
        <v>204</v>
      </c>
      <c r="C43" s="190"/>
      <c r="D43" s="190"/>
      <c r="E43" s="190"/>
      <c r="F43" s="190"/>
      <c r="G43" s="190"/>
      <c r="H43" s="190"/>
      <c r="I43" s="190"/>
      <c r="J43" s="276">
        <v>60496.46000000001</v>
      </c>
      <c r="K43" s="190"/>
      <c r="L43" s="190"/>
      <c r="M43" s="190"/>
      <c r="N43" s="190"/>
      <c r="O43" s="190"/>
      <c r="P43" s="190"/>
      <c r="Q43" s="190"/>
      <c r="R43" s="190"/>
      <c r="S43" s="190"/>
      <c r="T43" s="275">
        <v>2.071479113187502E-05</v>
      </c>
      <c r="U43" s="190"/>
      <c r="V43" s="190"/>
      <c r="W43" s="190"/>
      <c r="X43" s="190"/>
      <c r="Y43" s="190"/>
      <c r="Z43" s="190"/>
      <c r="AA43" s="189">
        <v>4</v>
      </c>
      <c r="AB43" s="190"/>
      <c r="AC43" s="190"/>
      <c r="AD43" s="190"/>
      <c r="AE43" s="190"/>
      <c r="AF43" s="275">
        <v>0.00010937628175330179</v>
      </c>
      <c r="AG43" s="190"/>
      <c r="AH43" s="190"/>
    </row>
    <row r="44" spans="2:34" ht="12.75" customHeight="1">
      <c r="B44" s="192" t="s">
        <v>205</v>
      </c>
      <c r="C44" s="190"/>
      <c r="D44" s="190"/>
      <c r="E44" s="190"/>
      <c r="F44" s="190"/>
      <c r="G44" s="190"/>
      <c r="H44" s="190"/>
      <c r="I44" s="190"/>
      <c r="J44" s="276">
        <v>29473.5</v>
      </c>
      <c r="K44" s="190"/>
      <c r="L44" s="190"/>
      <c r="M44" s="190"/>
      <c r="N44" s="190"/>
      <c r="O44" s="190"/>
      <c r="P44" s="190"/>
      <c r="Q44" s="190"/>
      <c r="R44" s="190"/>
      <c r="S44" s="190"/>
      <c r="T44" s="275">
        <v>1.0092117727637588E-05</v>
      </c>
      <c r="U44" s="190"/>
      <c r="V44" s="190"/>
      <c r="W44" s="190"/>
      <c r="X44" s="190"/>
      <c r="Y44" s="190"/>
      <c r="Z44" s="190"/>
      <c r="AA44" s="189">
        <v>2</v>
      </c>
      <c r="AB44" s="190"/>
      <c r="AC44" s="190"/>
      <c r="AD44" s="190"/>
      <c r="AE44" s="190"/>
      <c r="AF44" s="275">
        <v>5.4688140876650896E-05</v>
      </c>
      <c r="AG44" s="190"/>
      <c r="AH44" s="190"/>
    </row>
    <row r="45" spans="2:34" ht="12.75" customHeight="1">
      <c r="B45" s="192" t="s">
        <v>206</v>
      </c>
      <c r="C45" s="190"/>
      <c r="D45" s="190"/>
      <c r="E45" s="190"/>
      <c r="F45" s="190"/>
      <c r="G45" s="190"/>
      <c r="H45" s="190"/>
      <c r="I45" s="190"/>
      <c r="J45" s="276">
        <v>105968.33999999998</v>
      </c>
      <c r="K45" s="190"/>
      <c r="L45" s="190"/>
      <c r="M45" s="190"/>
      <c r="N45" s="190"/>
      <c r="O45" s="190"/>
      <c r="P45" s="190"/>
      <c r="Q45" s="190"/>
      <c r="R45" s="190"/>
      <c r="S45" s="190"/>
      <c r="T45" s="275">
        <v>3.628496658633441E-05</v>
      </c>
      <c r="U45" s="190"/>
      <c r="V45" s="190"/>
      <c r="W45" s="190"/>
      <c r="X45" s="190"/>
      <c r="Y45" s="190"/>
      <c r="Z45" s="190"/>
      <c r="AA45" s="189">
        <v>13</v>
      </c>
      <c r="AB45" s="190"/>
      <c r="AC45" s="190"/>
      <c r="AD45" s="190"/>
      <c r="AE45" s="190"/>
      <c r="AF45" s="275">
        <v>0.00035547291569823085</v>
      </c>
      <c r="AG45" s="190"/>
      <c r="AH45" s="190"/>
    </row>
    <row r="46" spans="2:34" ht="12.75" customHeight="1">
      <c r="B46" s="284"/>
      <c r="C46" s="280"/>
      <c r="D46" s="280"/>
      <c r="E46" s="280"/>
      <c r="F46" s="280"/>
      <c r="G46" s="280"/>
      <c r="H46" s="280"/>
      <c r="I46" s="280"/>
      <c r="J46" s="281">
        <v>2920447501.2499976</v>
      </c>
      <c r="K46" s="280"/>
      <c r="L46" s="280"/>
      <c r="M46" s="280"/>
      <c r="N46" s="280"/>
      <c r="O46" s="280"/>
      <c r="P46" s="280"/>
      <c r="Q46" s="280"/>
      <c r="R46" s="280"/>
      <c r="S46" s="280"/>
      <c r="T46" s="282">
        <v>1.0000000000000056</v>
      </c>
      <c r="U46" s="280"/>
      <c r="V46" s="280"/>
      <c r="W46" s="280"/>
      <c r="X46" s="280"/>
      <c r="Y46" s="280"/>
      <c r="Z46" s="280"/>
      <c r="AA46" s="283">
        <v>36571</v>
      </c>
      <c r="AB46" s="280"/>
      <c r="AC46" s="280"/>
      <c r="AD46" s="280"/>
      <c r="AE46" s="280"/>
      <c r="AF46" s="282">
        <v>1</v>
      </c>
      <c r="AG46" s="280"/>
      <c r="AH46" s="280"/>
    </row>
    <row r="47" spans="2:34" ht="8.25" customHeight="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row>
    <row r="48" spans="2:34" ht="18.75" customHeight="1">
      <c r="B48" s="204" t="s">
        <v>171</v>
      </c>
      <c r="C48" s="205"/>
      <c r="D48" s="205"/>
      <c r="E48" s="205"/>
      <c r="F48" s="205"/>
      <c r="G48" s="205"/>
      <c r="H48" s="205"/>
      <c r="I48" s="205"/>
      <c r="J48" s="205"/>
      <c r="K48" s="205"/>
      <c r="L48" s="205"/>
      <c r="M48" s="205"/>
      <c r="N48" s="205"/>
      <c r="O48" s="205"/>
      <c r="P48" s="205"/>
      <c r="Q48" s="205"/>
      <c r="R48" s="205"/>
      <c r="S48" s="205"/>
      <c r="T48" s="205"/>
      <c r="U48" s="205"/>
      <c r="V48" s="205"/>
      <c r="W48" s="205"/>
      <c r="X48" s="205"/>
      <c r="Y48" s="205"/>
      <c r="Z48" s="205"/>
      <c r="AA48" s="205"/>
      <c r="AB48" s="205"/>
      <c r="AC48" s="205"/>
      <c r="AD48" s="205"/>
      <c r="AE48" s="205"/>
      <c r="AF48" s="205"/>
      <c r="AG48" s="205"/>
      <c r="AH48" s="206"/>
    </row>
    <row r="49" spans="2:34" ht="9" customHeight="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row>
    <row r="50" spans="2:34" ht="13.5" customHeight="1">
      <c r="B50" s="195" t="s">
        <v>187</v>
      </c>
      <c r="C50" s="196"/>
      <c r="D50" s="196"/>
      <c r="E50" s="196"/>
      <c r="F50" s="196"/>
      <c r="G50" s="196"/>
      <c r="H50" s="196"/>
      <c r="I50" s="196"/>
      <c r="J50" s="195" t="s">
        <v>184</v>
      </c>
      <c r="K50" s="196"/>
      <c r="L50" s="196"/>
      <c r="M50" s="196"/>
      <c r="N50" s="196"/>
      <c r="O50" s="196"/>
      <c r="P50" s="196"/>
      <c r="Q50" s="196"/>
      <c r="R50" s="196"/>
      <c r="S50" s="196"/>
      <c r="T50" s="195" t="s">
        <v>185</v>
      </c>
      <c r="U50" s="196"/>
      <c r="V50" s="196"/>
      <c r="W50" s="196"/>
      <c r="X50" s="196"/>
      <c r="Y50" s="196"/>
      <c r="Z50" s="196"/>
      <c r="AA50" s="195" t="s">
        <v>186</v>
      </c>
      <c r="AB50" s="196"/>
      <c r="AC50" s="196"/>
      <c r="AD50" s="196"/>
      <c r="AE50" s="195" t="s">
        <v>185</v>
      </c>
      <c r="AF50" s="196"/>
      <c r="AG50" s="196"/>
      <c r="AH50" s="196"/>
    </row>
    <row r="51" spans="2:34" ht="10.5" customHeight="1">
      <c r="B51" s="192" t="s">
        <v>207</v>
      </c>
      <c r="C51" s="190"/>
      <c r="D51" s="190"/>
      <c r="E51" s="190"/>
      <c r="F51" s="190"/>
      <c r="G51" s="190"/>
      <c r="H51" s="190"/>
      <c r="I51" s="190"/>
      <c r="J51" s="276">
        <v>0</v>
      </c>
      <c r="K51" s="190"/>
      <c r="L51" s="190"/>
      <c r="M51" s="190"/>
      <c r="N51" s="190"/>
      <c r="O51" s="190"/>
      <c r="P51" s="190"/>
      <c r="Q51" s="190"/>
      <c r="R51" s="190"/>
      <c r="S51" s="190"/>
      <c r="T51" s="275">
        <v>0</v>
      </c>
      <c r="U51" s="190"/>
      <c r="V51" s="190"/>
      <c r="W51" s="190"/>
      <c r="X51" s="190"/>
      <c r="Y51" s="190"/>
      <c r="Z51" s="190"/>
      <c r="AA51" s="189">
        <v>154</v>
      </c>
      <c r="AB51" s="190"/>
      <c r="AC51" s="190"/>
      <c r="AD51" s="190"/>
      <c r="AE51" s="275">
        <v>0.00421098684750212</v>
      </c>
      <c r="AF51" s="190"/>
      <c r="AG51" s="190"/>
      <c r="AH51" s="190"/>
    </row>
    <row r="52" spans="2:34" ht="10.5" customHeight="1">
      <c r="B52" s="192" t="s">
        <v>188</v>
      </c>
      <c r="C52" s="190"/>
      <c r="D52" s="190"/>
      <c r="E52" s="190"/>
      <c r="F52" s="190"/>
      <c r="G52" s="190"/>
      <c r="H52" s="190"/>
      <c r="I52" s="190"/>
      <c r="J52" s="276">
        <v>3054521.8799999994</v>
      </c>
      <c r="K52" s="190"/>
      <c r="L52" s="190"/>
      <c r="M52" s="190"/>
      <c r="N52" s="190"/>
      <c r="O52" s="190"/>
      <c r="P52" s="190"/>
      <c r="Q52" s="190"/>
      <c r="R52" s="190"/>
      <c r="S52" s="190"/>
      <c r="T52" s="275">
        <v>0.0010459088474258189</v>
      </c>
      <c r="U52" s="190"/>
      <c r="V52" s="190"/>
      <c r="W52" s="190"/>
      <c r="X52" s="190"/>
      <c r="Y52" s="190"/>
      <c r="Z52" s="190"/>
      <c r="AA52" s="189">
        <v>130</v>
      </c>
      <c r="AB52" s="190"/>
      <c r="AC52" s="190"/>
      <c r="AD52" s="190"/>
      <c r="AE52" s="275">
        <v>0.003554729156982308</v>
      </c>
      <c r="AF52" s="190"/>
      <c r="AG52" s="190"/>
      <c r="AH52" s="190"/>
    </row>
    <row r="53" spans="2:34" ht="10.5" customHeight="1">
      <c r="B53" s="192" t="s">
        <v>189</v>
      </c>
      <c r="C53" s="190"/>
      <c r="D53" s="190"/>
      <c r="E53" s="190"/>
      <c r="F53" s="190"/>
      <c r="G53" s="190"/>
      <c r="H53" s="190"/>
      <c r="I53" s="190"/>
      <c r="J53" s="276">
        <v>8098408.310000003</v>
      </c>
      <c r="K53" s="190"/>
      <c r="L53" s="190"/>
      <c r="M53" s="190"/>
      <c r="N53" s="190"/>
      <c r="O53" s="190"/>
      <c r="P53" s="190"/>
      <c r="Q53" s="190"/>
      <c r="R53" s="190"/>
      <c r="S53" s="190"/>
      <c r="T53" s="275">
        <v>0.0027730025301032643</v>
      </c>
      <c r="U53" s="190"/>
      <c r="V53" s="190"/>
      <c r="W53" s="190"/>
      <c r="X53" s="190"/>
      <c r="Y53" s="190"/>
      <c r="Z53" s="190"/>
      <c r="AA53" s="189">
        <v>223</v>
      </c>
      <c r="AB53" s="190"/>
      <c r="AC53" s="190"/>
      <c r="AD53" s="190"/>
      <c r="AE53" s="275">
        <v>0.006097727707746575</v>
      </c>
      <c r="AF53" s="190"/>
      <c r="AG53" s="190"/>
      <c r="AH53" s="190"/>
    </row>
    <row r="54" spans="2:34" ht="10.5" customHeight="1">
      <c r="B54" s="192" t="s">
        <v>190</v>
      </c>
      <c r="C54" s="190"/>
      <c r="D54" s="190"/>
      <c r="E54" s="190"/>
      <c r="F54" s="190"/>
      <c r="G54" s="190"/>
      <c r="H54" s="190"/>
      <c r="I54" s="190"/>
      <c r="J54" s="276">
        <v>16779147.260000024</v>
      </c>
      <c r="K54" s="190"/>
      <c r="L54" s="190"/>
      <c r="M54" s="190"/>
      <c r="N54" s="190"/>
      <c r="O54" s="190"/>
      <c r="P54" s="190"/>
      <c r="Q54" s="190"/>
      <c r="R54" s="190"/>
      <c r="S54" s="190"/>
      <c r="T54" s="275">
        <v>0.005745402803104071</v>
      </c>
      <c r="U54" s="190"/>
      <c r="V54" s="190"/>
      <c r="W54" s="190"/>
      <c r="X54" s="190"/>
      <c r="Y54" s="190"/>
      <c r="Z54" s="190"/>
      <c r="AA54" s="189">
        <v>365</v>
      </c>
      <c r="AB54" s="190"/>
      <c r="AC54" s="190"/>
      <c r="AD54" s="190"/>
      <c r="AE54" s="275">
        <v>0.009980585709988788</v>
      </c>
      <c r="AF54" s="190"/>
      <c r="AG54" s="190"/>
      <c r="AH54" s="190"/>
    </row>
    <row r="55" spans="2:34" ht="10.5" customHeight="1">
      <c r="B55" s="192" t="s">
        <v>191</v>
      </c>
      <c r="C55" s="190"/>
      <c r="D55" s="190"/>
      <c r="E55" s="190"/>
      <c r="F55" s="190"/>
      <c r="G55" s="190"/>
      <c r="H55" s="190"/>
      <c r="I55" s="190"/>
      <c r="J55" s="276">
        <v>15031811.410000002</v>
      </c>
      <c r="K55" s="190"/>
      <c r="L55" s="190"/>
      <c r="M55" s="190"/>
      <c r="N55" s="190"/>
      <c r="O55" s="190"/>
      <c r="P55" s="190"/>
      <c r="Q55" s="190"/>
      <c r="R55" s="190"/>
      <c r="S55" s="190"/>
      <c r="T55" s="275">
        <v>0.005147091808213002</v>
      </c>
      <c r="U55" s="190"/>
      <c r="V55" s="190"/>
      <c r="W55" s="190"/>
      <c r="X55" s="190"/>
      <c r="Y55" s="190"/>
      <c r="Z55" s="190"/>
      <c r="AA55" s="189">
        <v>454</v>
      </c>
      <c r="AB55" s="190"/>
      <c r="AC55" s="190"/>
      <c r="AD55" s="190"/>
      <c r="AE55" s="275">
        <v>0.012414207978999755</v>
      </c>
      <c r="AF55" s="190"/>
      <c r="AG55" s="190"/>
      <c r="AH55" s="190"/>
    </row>
    <row r="56" spans="2:34" ht="10.5" customHeight="1">
      <c r="B56" s="192" t="s">
        <v>192</v>
      </c>
      <c r="C56" s="190"/>
      <c r="D56" s="190"/>
      <c r="E56" s="190"/>
      <c r="F56" s="190"/>
      <c r="G56" s="190"/>
      <c r="H56" s="190"/>
      <c r="I56" s="190"/>
      <c r="J56" s="276">
        <v>27798561.860000007</v>
      </c>
      <c r="K56" s="190"/>
      <c r="L56" s="190"/>
      <c r="M56" s="190"/>
      <c r="N56" s="190"/>
      <c r="O56" s="190"/>
      <c r="P56" s="190"/>
      <c r="Q56" s="190"/>
      <c r="R56" s="190"/>
      <c r="S56" s="190"/>
      <c r="T56" s="275">
        <v>0.009518596669894517</v>
      </c>
      <c r="U56" s="190"/>
      <c r="V56" s="190"/>
      <c r="W56" s="190"/>
      <c r="X56" s="190"/>
      <c r="Y56" s="190"/>
      <c r="Z56" s="190"/>
      <c r="AA56" s="189">
        <v>740</v>
      </c>
      <c r="AB56" s="190"/>
      <c r="AC56" s="190"/>
      <c r="AD56" s="190"/>
      <c r="AE56" s="275">
        <v>0.020234612124360833</v>
      </c>
      <c r="AF56" s="190"/>
      <c r="AG56" s="190"/>
      <c r="AH56" s="190"/>
    </row>
    <row r="57" spans="2:34" ht="10.5" customHeight="1">
      <c r="B57" s="192" t="s">
        <v>193</v>
      </c>
      <c r="C57" s="190"/>
      <c r="D57" s="190"/>
      <c r="E57" s="190"/>
      <c r="F57" s="190"/>
      <c r="G57" s="190"/>
      <c r="H57" s="190"/>
      <c r="I57" s="190"/>
      <c r="J57" s="276">
        <v>40720449.12999996</v>
      </c>
      <c r="K57" s="190"/>
      <c r="L57" s="190"/>
      <c r="M57" s="190"/>
      <c r="N57" s="190"/>
      <c r="O57" s="190"/>
      <c r="P57" s="190"/>
      <c r="Q57" s="190"/>
      <c r="R57" s="190"/>
      <c r="S57" s="190"/>
      <c r="T57" s="275">
        <v>0.013943222438537567</v>
      </c>
      <c r="U57" s="190"/>
      <c r="V57" s="190"/>
      <c r="W57" s="190"/>
      <c r="X57" s="190"/>
      <c r="Y57" s="190"/>
      <c r="Z57" s="190"/>
      <c r="AA57" s="189">
        <v>916</v>
      </c>
      <c r="AB57" s="190"/>
      <c r="AC57" s="190"/>
      <c r="AD57" s="190"/>
      <c r="AE57" s="275">
        <v>0.02504716852150611</v>
      </c>
      <c r="AF57" s="190"/>
      <c r="AG57" s="190"/>
      <c r="AH57" s="190"/>
    </row>
    <row r="58" spans="2:34" ht="10.5" customHeight="1">
      <c r="B58" s="192" t="s">
        <v>194</v>
      </c>
      <c r="C58" s="190"/>
      <c r="D58" s="190"/>
      <c r="E58" s="190"/>
      <c r="F58" s="190"/>
      <c r="G58" s="190"/>
      <c r="H58" s="190"/>
      <c r="I58" s="190"/>
      <c r="J58" s="276">
        <v>164998182.0099997</v>
      </c>
      <c r="K58" s="190"/>
      <c r="L58" s="190"/>
      <c r="M58" s="190"/>
      <c r="N58" s="190"/>
      <c r="O58" s="190"/>
      <c r="P58" s="190"/>
      <c r="Q58" s="190"/>
      <c r="R58" s="190"/>
      <c r="S58" s="190"/>
      <c r="T58" s="275">
        <v>0.05649756824574925</v>
      </c>
      <c r="U58" s="190"/>
      <c r="V58" s="190"/>
      <c r="W58" s="190"/>
      <c r="X58" s="190"/>
      <c r="Y58" s="190"/>
      <c r="Z58" s="190"/>
      <c r="AA58" s="189">
        <v>3497</v>
      </c>
      <c r="AB58" s="190"/>
      <c r="AC58" s="190"/>
      <c r="AD58" s="190"/>
      <c r="AE58" s="275">
        <v>0.0956222143228241</v>
      </c>
      <c r="AF58" s="190"/>
      <c r="AG58" s="190"/>
      <c r="AH58" s="190"/>
    </row>
    <row r="59" spans="2:34" ht="10.5" customHeight="1">
      <c r="B59" s="192" t="s">
        <v>195</v>
      </c>
      <c r="C59" s="190"/>
      <c r="D59" s="190"/>
      <c r="E59" s="190"/>
      <c r="F59" s="190"/>
      <c r="G59" s="190"/>
      <c r="H59" s="190"/>
      <c r="I59" s="190"/>
      <c r="J59" s="276">
        <v>187644478.28000003</v>
      </c>
      <c r="K59" s="190"/>
      <c r="L59" s="190"/>
      <c r="M59" s="190"/>
      <c r="N59" s="190"/>
      <c r="O59" s="190"/>
      <c r="P59" s="190"/>
      <c r="Q59" s="190"/>
      <c r="R59" s="190"/>
      <c r="S59" s="190"/>
      <c r="T59" s="275">
        <v>0.06425196076960299</v>
      </c>
      <c r="U59" s="190"/>
      <c r="V59" s="190"/>
      <c r="W59" s="190"/>
      <c r="X59" s="190"/>
      <c r="Y59" s="190"/>
      <c r="Z59" s="190"/>
      <c r="AA59" s="189">
        <v>3735</v>
      </c>
      <c r="AB59" s="190"/>
      <c r="AC59" s="190"/>
      <c r="AD59" s="190"/>
      <c r="AE59" s="275">
        <v>0.10213010308714555</v>
      </c>
      <c r="AF59" s="190"/>
      <c r="AG59" s="190"/>
      <c r="AH59" s="190"/>
    </row>
    <row r="60" spans="2:34" ht="10.5" customHeight="1">
      <c r="B60" s="192" t="s">
        <v>196</v>
      </c>
      <c r="C60" s="190"/>
      <c r="D60" s="190"/>
      <c r="E60" s="190"/>
      <c r="F60" s="190"/>
      <c r="G60" s="190"/>
      <c r="H60" s="190"/>
      <c r="I60" s="190"/>
      <c r="J60" s="276">
        <v>149229866.49000013</v>
      </c>
      <c r="K60" s="190"/>
      <c r="L60" s="190"/>
      <c r="M60" s="190"/>
      <c r="N60" s="190"/>
      <c r="O60" s="190"/>
      <c r="P60" s="190"/>
      <c r="Q60" s="190"/>
      <c r="R60" s="190"/>
      <c r="S60" s="190"/>
      <c r="T60" s="275">
        <v>0.05109828765150797</v>
      </c>
      <c r="U60" s="190"/>
      <c r="V60" s="190"/>
      <c r="W60" s="190"/>
      <c r="X60" s="190"/>
      <c r="Y60" s="190"/>
      <c r="Z60" s="190"/>
      <c r="AA60" s="189">
        <v>2547</v>
      </c>
      <c r="AB60" s="190"/>
      <c r="AC60" s="190"/>
      <c r="AD60" s="190"/>
      <c r="AE60" s="275">
        <v>0.06964534740641493</v>
      </c>
      <c r="AF60" s="190"/>
      <c r="AG60" s="190"/>
      <c r="AH60" s="190"/>
    </row>
    <row r="61" spans="2:34" ht="10.5" customHeight="1">
      <c r="B61" s="192" t="s">
        <v>197</v>
      </c>
      <c r="C61" s="190"/>
      <c r="D61" s="190"/>
      <c r="E61" s="190"/>
      <c r="F61" s="190"/>
      <c r="G61" s="190"/>
      <c r="H61" s="190"/>
      <c r="I61" s="190"/>
      <c r="J61" s="276">
        <v>158935038.4700001</v>
      </c>
      <c r="K61" s="190"/>
      <c r="L61" s="190"/>
      <c r="M61" s="190"/>
      <c r="N61" s="190"/>
      <c r="O61" s="190"/>
      <c r="P61" s="190"/>
      <c r="Q61" s="190"/>
      <c r="R61" s="190"/>
      <c r="S61" s="190"/>
      <c r="T61" s="275">
        <v>0.05442146739565539</v>
      </c>
      <c r="U61" s="190"/>
      <c r="V61" s="190"/>
      <c r="W61" s="190"/>
      <c r="X61" s="190"/>
      <c r="Y61" s="190"/>
      <c r="Z61" s="190"/>
      <c r="AA61" s="189">
        <v>2385</v>
      </c>
      <c r="AB61" s="190"/>
      <c r="AC61" s="190"/>
      <c r="AD61" s="190"/>
      <c r="AE61" s="275">
        <v>0.0652156079954062</v>
      </c>
      <c r="AF61" s="190"/>
      <c r="AG61" s="190"/>
      <c r="AH61" s="190"/>
    </row>
    <row r="62" spans="2:34" ht="10.5" customHeight="1">
      <c r="B62" s="192" t="s">
        <v>198</v>
      </c>
      <c r="C62" s="190"/>
      <c r="D62" s="190"/>
      <c r="E62" s="190"/>
      <c r="F62" s="190"/>
      <c r="G62" s="190"/>
      <c r="H62" s="190"/>
      <c r="I62" s="190"/>
      <c r="J62" s="276">
        <v>119003151.16999991</v>
      </c>
      <c r="K62" s="190"/>
      <c r="L62" s="190"/>
      <c r="M62" s="190"/>
      <c r="N62" s="190"/>
      <c r="O62" s="190"/>
      <c r="P62" s="190"/>
      <c r="Q62" s="190"/>
      <c r="R62" s="190"/>
      <c r="S62" s="190"/>
      <c r="T62" s="275">
        <v>0.040748258997658625</v>
      </c>
      <c r="U62" s="190"/>
      <c r="V62" s="190"/>
      <c r="W62" s="190"/>
      <c r="X62" s="190"/>
      <c r="Y62" s="190"/>
      <c r="Z62" s="190"/>
      <c r="AA62" s="189">
        <v>1632</v>
      </c>
      <c r="AB62" s="190"/>
      <c r="AC62" s="190"/>
      <c r="AD62" s="190"/>
      <c r="AE62" s="275">
        <v>0.044625522955347136</v>
      </c>
      <c r="AF62" s="190"/>
      <c r="AG62" s="190"/>
      <c r="AH62" s="190"/>
    </row>
    <row r="63" spans="2:34" ht="10.5" customHeight="1">
      <c r="B63" s="192" t="s">
        <v>199</v>
      </c>
      <c r="C63" s="190"/>
      <c r="D63" s="190"/>
      <c r="E63" s="190"/>
      <c r="F63" s="190"/>
      <c r="G63" s="190"/>
      <c r="H63" s="190"/>
      <c r="I63" s="190"/>
      <c r="J63" s="276">
        <v>183994713.64999947</v>
      </c>
      <c r="K63" s="190"/>
      <c r="L63" s="190"/>
      <c r="M63" s="190"/>
      <c r="N63" s="190"/>
      <c r="O63" s="190"/>
      <c r="P63" s="190"/>
      <c r="Q63" s="190"/>
      <c r="R63" s="190"/>
      <c r="S63" s="190"/>
      <c r="T63" s="275">
        <v>0.06300223290137787</v>
      </c>
      <c r="U63" s="190"/>
      <c r="V63" s="190"/>
      <c r="W63" s="190"/>
      <c r="X63" s="190"/>
      <c r="Y63" s="190"/>
      <c r="Z63" s="190"/>
      <c r="AA63" s="189">
        <v>2269</v>
      </c>
      <c r="AB63" s="190"/>
      <c r="AC63" s="190"/>
      <c r="AD63" s="190"/>
      <c r="AE63" s="275">
        <v>0.062043695824560444</v>
      </c>
      <c r="AF63" s="190"/>
      <c r="AG63" s="190"/>
      <c r="AH63" s="190"/>
    </row>
    <row r="64" spans="2:34" ht="10.5" customHeight="1">
      <c r="B64" s="192" t="s">
        <v>200</v>
      </c>
      <c r="C64" s="190"/>
      <c r="D64" s="190"/>
      <c r="E64" s="190"/>
      <c r="F64" s="190"/>
      <c r="G64" s="190"/>
      <c r="H64" s="190"/>
      <c r="I64" s="190"/>
      <c r="J64" s="276">
        <v>165243178.60000017</v>
      </c>
      <c r="K64" s="190"/>
      <c r="L64" s="190"/>
      <c r="M64" s="190"/>
      <c r="N64" s="190"/>
      <c r="O64" s="190"/>
      <c r="P64" s="190"/>
      <c r="Q64" s="190"/>
      <c r="R64" s="190"/>
      <c r="S64" s="190"/>
      <c r="T64" s="275">
        <v>0.05658145833105146</v>
      </c>
      <c r="U64" s="190"/>
      <c r="V64" s="190"/>
      <c r="W64" s="190"/>
      <c r="X64" s="190"/>
      <c r="Y64" s="190"/>
      <c r="Z64" s="190"/>
      <c r="AA64" s="189">
        <v>1944</v>
      </c>
      <c r="AB64" s="190"/>
      <c r="AC64" s="190"/>
      <c r="AD64" s="190"/>
      <c r="AE64" s="275">
        <v>0.05315687293210467</v>
      </c>
      <c r="AF64" s="190"/>
      <c r="AG64" s="190"/>
      <c r="AH64" s="190"/>
    </row>
    <row r="65" spans="2:34" ht="10.5" customHeight="1">
      <c r="B65" s="192" t="s">
        <v>201</v>
      </c>
      <c r="C65" s="190"/>
      <c r="D65" s="190"/>
      <c r="E65" s="190"/>
      <c r="F65" s="190"/>
      <c r="G65" s="190"/>
      <c r="H65" s="190"/>
      <c r="I65" s="190"/>
      <c r="J65" s="276">
        <v>127899073.98999988</v>
      </c>
      <c r="K65" s="190"/>
      <c r="L65" s="190"/>
      <c r="M65" s="190"/>
      <c r="N65" s="190"/>
      <c r="O65" s="190"/>
      <c r="P65" s="190"/>
      <c r="Q65" s="190"/>
      <c r="R65" s="190"/>
      <c r="S65" s="190"/>
      <c r="T65" s="275">
        <v>0.043794341084801895</v>
      </c>
      <c r="U65" s="190"/>
      <c r="V65" s="190"/>
      <c r="W65" s="190"/>
      <c r="X65" s="190"/>
      <c r="Y65" s="190"/>
      <c r="Z65" s="190"/>
      <c r="AA65" s="189">
        <v>1440</v>
      </c>
      <c r="AB65" s="190"/>
      <c r="AC65" s="190"/>
      <c r="AD65" s="190"/>
      <c r="AE65" s="275">
        <v>0.03937546143118865</v>
      </c>
      <c r="AF65" s="190"/>
      <c r="AG65" s="190"/>
      <c r="AH65" s="190"/>
    </row>
    <row r="66" spans="2:34" ht="10.5" customHeight="1">
      <c r="B66" s="192" t="s">
        <v>202</v>
      </c>
      <c r="C66" s="190"/>
      <c r="D66" s="190"/>
      <c r="E66" s="190"/>
      <c r="F66" s="190"/>
      <c r="G66" s="190"/>
      <c r="H66" s="190"/>
      <c r="I66" s="190"/>
      <c r="J66" s="276">
        <v>142340534.04999998</v>
      </c>
      <c r="K66" s="190"/>
      <c r="L66" s="190"/>
      <c r="M66" s="190"/>
      <c r="N66" s="190"/>
      <c r="O66" s="190"/>
      <c r="P66" s="190"/>
      <c r="Q66" s="190"/>
      <c r="R66" s="190"/>
      <c r="S66" s="190"/>
      <c r="T66" s="275">
        <v>0.04873928875252026</v>
      </c>
      <c r="U66" s="190"/>
      <c r="V66" s="190"/>
      <c r="W66" s="190"/>
      <c r="X66" s="190"/>
      <c r="Y66" s="190"/>
      <c r="Z66" s="190"/>
      <c r="AA66" s="189">
        <v>1534</v>
      </c>
      <c r="AB66" s="190"/>
      <c r="AC66" s="190"/>
      <c r="AD66" s="190"/>
      <c r="AE66" s="275">
        <v>0.04194580405239124</v>
      </c>
      <c r="AF66" s="190"/>
      <c r="AG66" s="190"/>
      <c r="AH66" s="190"/>
    </row>
    <row r="67" spans="2:34" ht="10.5" customHeight="1">
      <c r="B67" s="192" t="s">
        <v>203</v>
      </c>
      <c r="C67" s="190"/>
      <c r="D67" s="190"/>
      <c r="E67" s="190"/>
      <c r="F67" s="190"/>
      <c r="G67" s="190"/>
      <c r="H67" s="190"/>
      <c r="I67" s="190"/>
      <c r="J67" s="276">
        <v>89238073.05999997</v>
      </c>
      <c r="K67" s="190"/>
      <c r="L67" s="190"/>
      <c r="M67" s="190"/>
      <c r="N67" s="190"/>
      <c r="O67" s="190"/>
      <c r="P67" s="190"/>
      <c r="Q67" s="190"/>
      <c r="R67" s="190"/>
      <c r="S67" s="190"/>
      <c r="T67" s="275">
        <v>0.030556301053795566</v>
      </c>
      <c r="U67" s="190"/>
      <c r="V67" s="190"/>
      <c r="W67" s="190"/>
      <c r="X67" s="190"/>
      <c r="Y67" s="190"/>
      <c r="Z67" s="190"/>
      <c r="AA67" s="189">
        <v>916</v>
      </c>
      <c r="AB67" s="190"/>
      <c r="AC67" s="190"/>
      <c r="AD67" s="190"/>
      <c r="AE67" s="275">
        <v>0.02504716852150611</v>
      </c>
      <c r="AF67" s="190"/>
      <c r="AG67" s="190"/>
      <c r="AH67" s="190"/>
    </row>
    <row r="68" spans="2:34" ht="10.5" customHeight="1">
      <c r="B68" s="192" t="s">
        <v>204</v>
      </c>
      <c r="C68" s="190"/>
      <c r="D68" s="190"/>
      <c r="E68" s="190"/>
      <c r="F68" s="190"/>
      <c r="G68" s="190"/>
      <c r="H68" s="190"/>
      <c r="I68" s="190"/>
      <c r="J68" s="276">
        <v>235285075.7500002</v>
      </c>
      <c r="K68" s="190"/>
      <c r="L68" s="190"/>
      <c r="M68" s="190"/>
      <c r="N68" s="190"/>
      <c r="O68" s="190"/>
      <c r="P68" s="190"/>
      <c r="Q68" s="190"/>
      <c r="R68" s="190"/>
      <c r="S68" s="190"/>
      <c r="T68" s="275">
        <v>0.08056473388043935</v>
      </c>
      <c r="U68" s="190"/>
      <c r="V68" s="190"/>
      <c r="W68" s="190"/>
      <c r="X68" s="190"/>
      <c r="Y68" s="190"/>
      <c r="Z68" s="190"/>
      <c r="AA68" s="189">
        <v>2306</v>
      </c>
      <c r="AB68" s="190"/>
      <c r="AC68" s="190"/>
      <c r="AD68" s="190"/>
      <c r="AE68" s="275">
        <v>0.06305542643077848</v>
      </c>
      <c r="AF68" s="190"/>
      <c r="AG68" s="190"/>
      <c r="AH68" s="190"/>
    </row>
    <row r="69" spans="2:34" ht="10.5" customHeight="1">
      <c r="B69" s="192" t="s">
        <v>208</v>
      </c>
      <c r="C69" s="190"/>
      <c r="D69" s="190"/>
      <c r="E69" s="190"/>
      <c r="F69" s="190"/>
      <c r="G69" s="190"/>
      <c r="H69" s="190"/>
      <c r="I69" s="190"/>
      <c r="J69" s="276">
        <v>189515328.3499998</v>
      </c>
      <c r="K69" s="190"/>
      <c r="L69" s="190"/>
      <c r="M69" s="190"/>
      <c r="N69" s="190"/>
      <c r="O69" s="190"/>
      <c r="P69" s="190"/>
      <c r="Q69" s="190"/>
      <c r="R69" s="190"/>
      <c r="S69" s="190"/>
      <c r="T69" s="275">
        <v>0.0648925646733537</v>
      </c>
      <c r="U69" s="190"/>
      <c r="V69" s="190"/>
      <c r="W69" s="190"/>
      <c r="X69" s="190"/>
      <c r="Y69" s="190"/>
      <c r="Z69" s="190"/>
      <c r="AA69" s="189">
        <v>1786</v>
      </c>
      <c r="AB69" s="190"/>
      <c r="AC69" s="190"/>
      <c r="AD69" s="190"/>
      <c r="AE69" s="275">
        <v>0.04883650980284925</v>
      </c>
      <c r="AF69" s="190"/>
      <c r="AG69" s="190"/>
      <c r="AH69" s="190"/>
    </row>
    <row r="70" spans="2:34" ht="10.5" customHeight="1">
      <c r="B70" s="192" t="s">
        <v>205</v>
      </c>
      <c r="C70" s="190"/>
      <c r="D70" s="190"/>
      <c r="E70" s="190"/>
      <c r="F70" s="190"/>
      <c r="G70" s="190"/>
      <c r="H70" s="190"/>
      <c r="I70" s="190"/>
      <c r="J70" s="276">
        <v>162688822.5200003</v>
      </c>
      <c r="K70" s="190"/>
      <c r="L70" s="190"/>
      <c r="M70" s="190"/>
      <c r="N70" s="190"/>
      <c r="O70" s="190"/>
      <c r="P70" s="190"/>
      <c r="Q70" s="190"/>
      <c r="R70" s="190"/>
      <c r="S70" s="190"/>
      <c r="T70" s="275">
        <v>0.0557068128943824</v>
      </c>
      <c r="U70" s="190"/>
      <c r="V70" s="190"/>
      <c r="W70" s="190"/>
      <c r="X70" s="190"/>
      <c r="Y70" s="190"/>
      <c r="Z70" s="190"/>
      <c r="AA70" s="189">
        <v>1436</v>
      </c>
      <c r="AB70" s="190"/>
      <c r="AC70" s="190"/>
      <c r="AD70" s="190"/>
      <c r="AE70" s="275">
        <v>0.039266085149435345</v>
      </c>
      <c r="AF70" s="190"/>
      <c r="AG70" s="190"/>
      <c r="AH70" s="190"/>
    </row>
    <row r="71" spans="2:34" ht="10.5" customHeight="1">
      <c r="B71" s="192" t="s">
        <v>206</v>
      </c>
      <c r="C71" s="190"/>
      <c r="D71" s="190"/>
      <c r="E71" s="190"/>
      <c r="F71" s="190"/>
      <c r="G71" s="190"/>
      <c r="H71" s="190"/>
      <c r="I71" s="190"/>
      <c r="J71" s="276">
        <v>141824065.96000007</v>
      </c>
      <c r="K71" s="190"/>
      <c r="L71" s="190"/>
      <c r="M71" s="190"/>
      <c r="N71" s="190"/>
      <c r="O71" s="190"/>
      <c r="P71" s="190"/>
      <c r="Q71" s="190"/>
      <c r="R71" s="190"/>
      <c r="S71" s="190"/>
      <c r="T71" s="275">
        <v>0.04856244322121766</v>
      </c>
      <c r="U71" s="190"/>
      <c r="V71" s="190"/>
      <c r="W71" s="190"/>
      <c r="X71" s="190"/>
      <c r="Y71" s="190"/>
      <c r="Z71" s="190"/>
      <c r="AA71" s="189">
        <v>1181</v>
      </c>
      <c r="AB71" s="190"/>
      <c r="AC71" s="190"/>
      <c r="AD71" s="190"/>
      <c r="AE71" s="275">
        <v>0.03229334718766236</v>
      </c>
      <c r="AF71" s="190"/>
      <c r="AG71" s="190"/>
      <c r="AH71" s="190"/>
    </row>
    <row r="72" spans="2:34" ht="10.5" customHeight="1">
      <c r="B72" s="192" t="s">
        <v>209</v>
      </c>
      <c r="C72" s="190"/>
      <c r="D72" s="190"/>
      <c r="E72" s="190"/>
      <c r="F72" s="190"/>
      <c r="G72" s="190"/>
      <c r="H72" s="190"/>
      <c r="I72" s="190"/>
      <c r="J72" s="276">
        <v>35457067.4</v>
      </c>
      <c r="K72" s="190"/>
      <c r="L72" s="190"/>
      <c r="M72" s="190"/>
      <c r="N72" s="190"/>
      <c r="O72" s="190"/>
      <c r="P72" s="190"/>
      <c r="Q72" s="190"/>
      <c r="R72" s="190"/>
      <c r="S72" s="190"/>
      <c r="T72" s="275">
        <v>0.012140970650841625</v>
      </c>
      <c r="U72" s="190"/>
      <c r="V72" s="190"/>
      <c r="W72" s="190"/>
      <c r="X72" s="190"/>
      <c r="Y72" s="190"/>
      <c r="Z72" s="190"/>
      <c r="AA72" s="189">
        <v>376</v>
      </c>
      <c r="AB72" s="190"/>
      <c r="AC72" s="190"/>
      <c r="AD72" s="190"/>
      <c r="AE72" s="275">
        <v>0.010281370484810369</v>
      </c>
      <c r="AF72" s="190"/>
      <c r="AG72" s="190"/>
      <c r="AH72" s="190"/>
    </row>
    <row r="73" spans="2:34" ht="10.5" customHeight="1">
      <c r="B73" s="192" t="s">
        <v>210</v>
      </c>
      <c r="C73" s="190"/>
      <c r="D73" s="190"/>
      <c r="E73" s="190"/>
      <c r="F73" s="190"/>
      <c r="G73" s="190"/>
      <c r="H73" s="190"/>
      <c r="I73" s="190"/>
      <c r="J73" s="276">
        <v>177801045.82999972</v>
      </c>
      <c r="K73" s="190"/>
      <c r="L73" s="190"/>
      <c r="M73" s="190"/>
      <c r="N73" s="190"/>
      <c r="O73" s="190"/>
      <c r="P73" s="190"/>
      <c r="Q73" s="190"/>
      <c r="R73" s="190"/>
      <c r="S73" s="190"/>
      <c r="T73" s="275">
        <v>0.06088143880480576</v>
      </c>
      <c r="U73" s="190"/>
      <c r="V73" s="190"/>
      <c r="W73" s="190"/>
      <c r="X73" s="190"/>
      <c r="Y73" s="190"/>
      <c r="Z73" s="190"/>
      <c r="AA73" s="189">
        <v>1616</v>
      </c>
      <c r="AB73" s="190"/>
      <c r="AC73" s="190"/>
      <c r="AD73" s="190"/>
      <c r="AE73" s="275">
        <v>0.044188017828333925</v>
      </c>
      <c r="AF73" s="190"/>
      <c r="AG73" s="190"/>
      <c r="AH73" s="190"/>
    </row>
    <row r="74" spans="2:34" ht="10.5" customHeight="1">
      <c r="B74" s="192" t="s">
        <v>211</v>
      </c>
      <c r="C74" s="190"/>
      <c r="D74" s="190"/>
      <c r="E74" s="190"/>
      <c r="F74" s="190"/>
      <c r="G74" s="190"/>
      <c r="H74" s="190"/>
      <c r="I74" s="190"/>
      <c r="J74" s="276">
        <v>170826481.0499998</v>
      </c>
      <c r="K74" s="190"/>
      <c r="L74" s="190"/>
      <c r="M74" s="190"/>
      <c r="N74" s="190"/>
      <c r="O74" s="190"/>
      <c r="P74" s="190"/>
      <c r="Q74" s="190"/>
      <c r="R74" s="190"/>
      <c r="S74" s="190"/>
      <c r="T74" s="275">
        <v>0.05849325522094929</v>
      </c>
      <c r="U74" s="190"/>
      <c r="V74" s="190"/>
      <c r="W74" s="190"/>
      <c r="X74" s="190"/>
      <c r="Y74" s="190"/>
      <c r="Z74" s="190"/>
      <c r="AA74" s="189">
        <v>1404</v>
      </c>
      <c r="AB74" s="190"/>
      <c r="AC74" s="190"/>
      <c r="AD74" s="190"/>
      <c r="AE74" s="275">
        <v>0.03839107489540893</v>
      </c>
      <c r="AF74" s="190"/>
      <c r="AG74" s="190"/>
      <c r="AH74" s="190"/>
    </row>
    <row r="75" spans="2:34" ht="10.5" customHeight="1">
      <c r="B75" s="192" t="s">
        <v>212</v>
      </c>
      <c r="C75" s="190"/>
      <c r="D75" s="190"/>
      <c r="E75" s="190"/>
      <c r="F75" s="190"/>
      <c r="G75" s="190"/>
      <c r="H75" s="190"/>
      <c r="I75" s="190"/>
      <c r="J75" s="276">
        <v>142690813.06999987</v>
      </c>
      <c r="K75" s="190"/>
      <c r="L75" s="190"/>
      <c r="M75" s="190"/>
      <c r="N75" s="190"/>
      <c r="O75" s="190"/>
      <c r="P75" s="190"/>
      <c r="Q75" s="190"/>
      <c r="R75" s="190"/>
      <c r="S75" s="190"/>
      <c r="T75" s="275">
        <v>0.048859228939717586</v>
      </c>
      <c r="U75" s="190"/>
      <c r="V75" s="190"/>
      <c r="W75" s="190"/>
      <c r="X75" s="190"/>
      <c r="Y75" s="190"/>
      <c r="Z75" s="190"/>
      <c r="AA75" s="189">
        <v>1102</v>
      </c>
      <c r="AB75" s="190"/>
      <c r="AC75" s="190"/>
      <c r="AD75" s="190"/>
      <c r="AE75" s="275">
        <v>0.030133165623034645</v>
      </c>
      <c r="AF75" s="190"/>
      <c r="AG75" s="190"/>
      <c r="AH75" s="190"/>
    </row>
    <row r="76" spans="2:34" ht="10.5" customHeight="1">
      <c r="B76" s="192" t="s">
        <v>213</v>
      </c>
      <c r="C76" s="190"/>
      <c r="D76" s="190"/>
      <c r="E76" s="190"/>
      <c r="F76" s="190"/>
      <c r="G76" s="190"/>
      <c r="H76" s="190"/>
      <c r="I76" s="190"/>
      <c r="J76" s="276">
        <v>56080218.77000002</v>
      </c>
      <c r="K76" s="190"/>
      <c r="L76" s="190"/>
      <c r="M76" s="190"/>
      <c r="N76" s="190"/>
      <c r="O76" s="190"/>
      <c r="P76" s="190"/>
      <c r="Q76" s="190"/>
      <c r="R76" s="190"/>
      <c r="S76" s="190"/>
      <c r="T76" s="275">
        <v>0.019202611499092782</v>
      </c>
      <c r="U76" s="190"/>
      <c r="V76" s="190"/>
      <c r="W76" s="190"/>
      <c r="X76" s="190"/>
      <c r="Y76" s="190"/>
      <c r="Z76" s="190"/>
      <c r="AA76" s="189">
        <v>400</v>
      </c>
      <c r="AB76" s="190"/>
      <c r="AC76" s="190"/>
      <c r="AD76" s="190"/>
      <c r="AE76" s="275">
        <v>0.01093762817533018</v>
      </c>
      <c r="AF76" s="190"/>
      <c r="AG76" s="190"/>
      <c r="AH76" s="190"/>
    </row>
    <row r="77" spans="2:34" ht="10.5" customHeight="1">
      <c r="B77" s="192" t="s">
        <v>214</v>
      </c>
      <c r="C77" s="190"/>
      <c r="D77" s="190"/>
      <c r="E77" s="190"/>
      <c r="F77" s="190"/>
      <c r="G77" s="190"/>
      <c r="H77" s="190"/>
      <c r="I77" s="190"/>
      <c r="J77" s="276">
        <v>918203.0099999999</v>
      </c>
      <c r="K77" s="190"/>
      <c r="L77" s="190"/>
      <c r="M77" s="190"/>
      <c r="N77" s="190"/>
      <c r="O77" s="190"/>
      <c r="P77" s="190"/>
      <c r="Q77" s="190"/>
      <c r="R77" s="190"/>
      <c r="S77" s="190"/>
      <c r="T77" s="275">
        <v>0.00031440490185390905</v>
      </c>
      <c r="U77" s="190"/>
      <c r="V77" s="190"/>
      <c r="W77" s="190"/>
      <c r="X77" s="190"/>
      <c r="Y77" s="190"/>
      <c r="Z77" s="190"/>
      <c r="AA77" s="189">
        <v>10</v>
      </c>
      <c r="AB77" s="190"/>
      <c r="AC77" s="190"/>
      <c r="AD77" s="190"/>
      <c r="AE77" s="275">
        <v>0.0002734407043832545</v>
      </c>
      <c r="AF77" s="190"/>
      <c r="AG77" s="190"/>
      <c r="AH77" s="190"/>
    </row>
    <row r="78" spans="2:34" ht="10.5" customHeight="1">
      <c r="B78" s="192" t="s">
        <v>215</v>
      </c>
      <c r="C78" s="190"/>
      <c r="D78" s="190"/>
      <c r="E78" s="190"/>
      <c r="F78" s="190"/>
      <c r="G78" s="190"/>
      <c r="H78" s="190"/>
      <c r="I78" s="190"/>
      <c r="J78" s="276">
        <v>4548364.91</v>
      </c>
      <c r="K78" s="190"/>
      <c r="L78" s="190"/>
      <c r="M78" s="190"/>
      <c r="N78" s="190"/>
      <c r="O78" s="190"/>
      <c r="P78" s="190"/>
      <c r="Q78" s="190"/>
      <c r="R78" s="190"/>
      <c r="S78" s="190"/>
      <c r="T78" s="275">
        <v>0.001557420535056092</v>
      </c>
      <c r="U78" s="190"/>
      <c r="V78" s="190"/>
      <c r="W78" s="190"/>
      <c r="X78" s="190"/>
      <c r="Y78" s="190"/>
      <c r="Z78" s="190"/>
      <c r="AA78" s="189">
        <v>41</v>
      </c>
      <c r="AB78" s="190"/>
      <c r="AC78" s="190"/>
      <c r="AD78" s="190"/>
      <c r="AE78" s="275">
        <v>0.0011211068879713433</v>
      </c>
      <c r="AF78" s="190"/>
      <c r="AG78" s="190"/>
      <c r="AH78" s="190"/>
    </row>
    <row r="79" spans="2:34" ht="10.5" customHeight="1">
      <c r="B79" s="192" t="s">
        <v>216</v>
      </c>
      <c r="C79" s="190"/>
      <c r="D79" s="190"/>
      <c r="E79" s="190"/>
      <c r="F79" s="190"/>
      <c r="G79" s="190"/>
      <c r="H79" s="190"/>
      <c r="I79" s="190"/>
      <c r="J79" s="276">
        <v>887628.43</v>
      </c>
      <c r="K79" s="190"/>
      <c r="L79" s="190"/>
      <c r="M79" s="190"/>
      <c r="N79" s="190"/>
      <c r="O79" s="190"/>
      <c r="P79" s="190"/>
      <c r="Q79" s="190"/>
      <c r="R79" s="190"/>
      <c r="S79" s="190"/>
      <c r="T79" s="275">
        <v>0.0003039357597149343</v>
      </c>
      <c r="U79" s="190"/>
      <c r="V79" s="190"/>
      <c r="W79" s="190"/>
      <c r="X79" s="190"/>
      <c r="Y79" s="190"/>
      <c r="Z79" s="190"/>
      <c r="AA79" s="189">
        <v>13</v>
      </c>
      <c r="AB79" s="190"/>
      <c r="AC79" s="190"/>
      <c r="AD79" s="190"/>
      <c r="AE79" s="275">
        <v>0.00035547291569823085</v>
      </c>
      <c r="AF79" s="190"/>
      <c r="AG79" s="190"/>
      <c r="AH79" s="190"/>
    </row>
    <row r="80" spans="2:34" ht="10.5" customHeight="1">
      <c r="B80" s="192" t="s">
        <v>217</v>
      </c>
      <c r="C80" s="190"/>
      <c r="D80" s="190"/>
      <c r="E80" s="190"/>
      <c r="F80" s="190"/>
      <c r="G80" s="190"/>
      <c r="H80" s="190"/>
      <c r="I80" s="190"/>
      <c r="J80" s="276">
        <v>1769682.12</v>
      </c>
      <c r="K80" s="190"/>
      <c r="L80" s="190"/>
      <c r="M80" s="190"/>
      <c r="N80" s="190"/>
      <c r="O80" s="190"/>
      <c r="P80" s="190"/>
      <c r="Q80" s="190"/>
      <c r="R80" s="190"/>
      <c r="S80" s="190"/>
      <c r="T80" s="275">
        <v>0.0006059626544365367</v>
      </c>
      <c r="U80" s="190"/>
      <c r="V80" s="190"/>
      <c r="W80" s="190"/>
      <c r="X80" s="190"/>
      <c r="Y80" s="190"/>
      <c r="Z80" s="190"/>
      <c r="AA80" s="189">
        <v>16</v>
      </c>
      <c r="AB80" s="190"/>
      <c r="AC80" s="190"/>
      <c r="AD80" s="190"/>
      <c r="AE80" s="275">
        <v>0.00043750512701320717</v>
      </c>
      <c r="AF80" s="190"/>
      <c r="AG80" s="190"/>
      <c r="AH80" s="190"/>
    </row>
    <row r="81" spans="2:34" ht="10.5" customHeight="1">
      <c r="B81" s="192" t="s">
        <v>218</v>
      </c>
      <c r="C81" s="190"/>
      <c r="D81" s="190"/>
      <c r="E81" s="190"/>
      <c r="F81" s="190"/>
      <c r="G81" s="190"/>
      <c r="H81" s="190"/>
      <c r="I81" s="190"/>
      <c r="J81" s="276">
        <v>49244.75</v>
      </c>
      <c r="K81" s="190"/>
      <c r="L81" s="190"/>
      <c r="M81" s="190"/>
      <c r="N81" s="190"/>
      <c r="O81" s="190"/>
      <c r="P81" s="190"/>
      <c r="Q81" s="190"/>
      <c r="R81" s="190"/>
      <c r="S81" s="190"/>
      <c r="T81" s="275">
        <v>1.686205623587565E-05</v>
      </c>
      <c r="U81" s="190"/>
      <c r="V81" s="190"/>
      <c r="W81" s="190"/>
      <c r="X81" s="190"/>
      <c r="Y81" s="190"/>
      <c r="Z81" s="190"/>
      <c r="AA81" s="189">
        <v>1</v>
      </c>
      <c r="AB81" s="190"/>
      <c r="AC81" s="190"/>
      <c r="AD81" s="190"/>
      <c r="AE81" s="275">
        <v>2.7344070438325448E-05</v>
      </c>
      <c r="AF81" s="190"/>
      <c r="AG81" s="190"/>
      <c r="AH81" s="190"/>
    </row>
    <row r="82" spans="2:34" ht="10.5" customHeight="1">
      <c r="B82" s="192" t="s">
        <v>219</v>
      </c>
      <c r="C82" s="190"/>
      <c r="D82" s="190"/>
      <c r="E82" s="190"/>
      <c r="F82" s="190"/>
      <c r="G82" s="190"/>
      <c r="H82" s="190"/>
      <c r="I82" s="190"/>
      <c r="J82" s="276">
        <v>13746.3</v>
      </c>
      <c r="K82" s="190"/>
      <c r="L82" s="190"/>
      <c r="M82" s="190"/>
      <c r="N82" s="190"/>
      <c r="O82" s="190"/>
      <c r="P82" s="190"/>
      <c r="Q82" s="190"/>
      <c r="R82" s="190"/>
      <c r="S82" s="190"/>
      <c r="T82" s="275">
        <v>4.70691563334604E-06</v>
      </c>
      <c r="U82" s="190"/>
      <c r="V82" s="190"/>
      <c r="W82" s="190"/>
      <c r="X82" s="190"/>
      <c r="Y82" s="190"/>
      <c r="Z82" s="190"/>
      <c r="AA82" s="189">
        <v>1</v>
      </c>
      <c r="AB82" s="190"/>
      <c r="AC82" s="190"/>
      <c r="AD82" s="190"/>
      <c r="AE82" s="275">
        <v>2.7344070438325448E-05</v>
      </c>
      <c r="AF82" s="190"/>
      <c r="AG82" s="190"/>
      <c r="AH82" s="190"/>
    </row>
    <row r="83" spans="2:34" ht="10.5" customHeight="1">
      <c r="B83" s="192" t="s">
        <v>220</v>
      </c>
      <c r="C83" s="190"/>
      <c r="D83" s="190"/>
      <c r="E83" s="190"/>
      <c r="F83" s="190"/>
      <c r="G83" s="190"/>
      <c r="H83" s="190"/>
      <c r="I83" s="190"/>
      <c r="J83" s="276">
        <v>82523.41</v>
      </c>
      <c r="K83" s="190"/>
      <c r="L83" s="190"/>
      <c r="M83" s="190"/>
      <c r="N83" s="190"/>
      <c r="O83" s="190"/>
      <c r="P83" s="190"/>
      <c r="Q83" s="190"/>
      <c r="R83" s="190"/>
      <c r="S83" s="190"/>
      <c r="T83" s="275">
        <v>2.825711126965256E-05</v>
      </c>
      <c r="U83" s="190"/>
      <c r="V83" s="190"/>
      <c r="W83" s="190"/>
      <c r="X83" s="190"/>
      <c r="Y83" s="190"/>
      <c r="Z83" s="190"/>
      <c r="AA83" s="189">
        <v>1</v>
      </c>
      <c r="AB83" s="190"/>
      <c r="AC83" s="190"/>
      <c r="AD83" s="190"/>
      <c r="AE83" s="275">
        <v>2.7344070438325448E-05</v>
      </c>
      <c r="AF83" s="190"/>
      <c r="AG83" s="190"/>
      <c r="AH83" s="190"/>
    </row>
    <row r="84" spans="2:34" ht="13.5" customHeight="1">
      <c r="B84" s="284"/>
      <c r="C84" s="280"/>
      <c r="D84" s="280"/>
      <c r="E84" s="280"/>
      <c r="F84" s="280"/>
      <c r="G84" s="280"/>
      <c r="H84" s="280"/>
      <c r="I84" s="280"/>
      <c r="J84" s="281">
        <v>2920447501.249999</v>
      </c>
      <c r="K84" s="280"/>
      <c r="L84" s="280"/>
      <c r="M84" s="280"/>
      <c r="N84" s="280"/>
      <c r="O84" s="280"/>
      <c r="P84" s="280"/>
      <c r="Q84" s="280"/>
      <c r="R84" s="280"/>
      <c r="S84" s="280"/>
      <c r="T84" s="282">
        <v>1.000000000000005</v>
      </c>
      <c r="U84" s="280"/>
      <c r="V84" s="280"/>
      <c r="W84" s="280"/>
      <c r="X84" s="280"/>
      <c r="Y84" s="280"/>
      <c r="Z84" s="280"/>
      <c r="AA84" s="283">
        <v>36571</v>
      </c>
      <c r="AB84" s="280"/>
      <c r="AC84" s="280"/>
      <c r="AD84" s="280"/>
      <c r="AE84" s="282">
        <v>1</v>
      </c>
      <c r="AF84" s="280"/>
      <c r="AG84" s="280"/>
      <c r="AH84" s="280"/>
    </row>
    <row r="85" spans="2:34" ht="9" customHeight="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row>
    <row r="86" spans="2:34" ht="18.75" customHeight="1">
      <c r="B86" s="204" t="s">
        <v>172</v>
      </c>
      <c r="C86" s="205"/>
      <c r="D86" s="205"/>
      <c r="E86" s="205"/>
      <c r="F86" s="205"/>
      <c r="G86" s="205"/>
      <c r="H86" s="205"/>
      <c r="I86" s="205"/>
      <c r="J86" s="205"/>
      <c r="K86" s="205"/>
      <c r="L86" s="205"/>
      <c r="M86" s="205"/>
      <c r="N86" s="205"/>
      <c r="O86" s="205"/>
      <c r="P86" s="205"/>
      <c r="Q86" s="205"/>
      <c r="R86" s="205"/>
      <c r="S86" s="205"/>
      <c r="T86" s="205"/>
      <c r="U86" s="205"/>
      <c r="V86" s="205"/>
      <c r="W86" s="205"/>
      <c r="X86" s="205"/>
      <c r="Y86" s="205"/>
      <c r="Z86" s="205"/>
      <c r="AA86" s="205"/>
      <c r="AB86" s="205"/>
      <c r="AC86" s="205"/>
      <c r="AD86" s="205"/>
      <c r="AE86" s="205"/>
      <c r="AF86" s="205"/>
      <c r="AG86" s="205"/>
      <c r="AH86" s="206"/>
    </row>
    <row r="87" spans="2:34" ht="9" customHeight="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row>
    <row r="88" spans="2:34" ht="12.75" customHeight="1">
      <c r="B88" s="195" t="s">
        <v>187</v>
      </c>
      <c r="C88" s="196"/>
      <c r="D88" s="196"/>
      <c r="E88" s="196"/>
      <c r="F88" s="196"/>
      <c r="G88" s="196"/>
      <c r="H88" s="196"/>
      <c r="I88" s="195" t="s">
        <v>184</v>
      </c>
      <c r="J88" s="196"/>
      <c r="K88" s="196"/>
      <c r="L88" s="196"/>
      <c r="M88" s="196"/>
      <c r="N88" s="196"/>
      <c r="O88" s="196"/>
      <c r="P88" s="196"/>
      <c r="Q88" s="196"/>
      <c r="R88" s="196"/>
      <c r="S88" s="196"/>
      <c r="T88" s="195" t="s">
        <v>185</v>
      </c>
      <c r="U88" s="196"/>
      <c r="V88" s="196"/>
      <c r="W88" s="196"/>
      <c r="X88" s="196"/>
      <c r="Y88" s="196"/>
      <c r="Z88" s="196"/>
      <c r="AA88" s="195" t="s">
        <v>186</v>
      </c>
      <c r="AB88" s="196"/>
      <c r="AC88" s="196"/>
      <c r="AD88" s="196"/>
      <c r="AE88" s="195" t="s">
        <v>185</v>
      </c>
      <c r="AF88" s="196"/>
      <c r="AG88" s="196"/>
      <c r="AH88" s="196"/>
    </row>
    <row r="89" spans="2:34" ht="10.5" customHeight="1">
      <c r="B89" s="192" t="s">
        <v>188</v>
      </c>
      <c r="C89" s="190"/>
      <c r="D89" s="190"/>
      <c r="E89" s="190"/>
      <c r="F89" s="190"/>
      <c r="G89" s="190"/>
      <c r="H89" s="190"/>
      <c r="I89" s="276">
        <v>5405.94</v>
      </c>
      <c r="J89" s="190"/>
      <c r="K89" s="190"/>
      <c r="L89" s="190"/>
      <c r="M89" s="190"/>
      <c r="N89" s="190"/>
      <c r="O89" s="190"/>
      <c r="P89" s="190"/>
      <c r="Q89" s="190"/>
      <c r="R89" s="190"/>
      <c r="S89" s="190"/>
      <c r="T89" s="275">
        <v>1.8510656321286965E-06</v>
      </c>
      <c r="U89" s="190"/>
      <c r="V89" s="190"/>
      <c r="W89" s="190"/>
      <c r="X89" s="190"/>
      <c r="Y89" s="190"/>
      <c r="Z89" s="190"/>
      <c r="AA89" s="189">
        <v>1</v>
      </c>
      <c r="AB89" s="190"/>
      <c r="AC89" s="190"/>
      <c r="AD89" s="190"/>
      <c r="AE89" s="275">
        <v>2.7344070438325448E-05</v>
      </c>
      <c r="AF89" s="190"/>
      <c r="AG89" s="190"/>
      <c r="AH89" s="190"/>
    </row>
    <row r="90" spans="2:34" ht="10.5" customHeight="1">
      <c r="B90" s="192" t="s">
        <v>189</v>
      </c>
      <c r="C90" s="190"/>
      <c r="D90" s="190"/>
      <c r="E90" s="190"/>
      <c r="F90" s="190"/>
      <c r="G90" s="190"/>
      <c r="H90" s="190"/>
      <c r="I90" s="276">
        <v>1795613.33</v>
      </c>
      <c r="J90" s="190"/>
      <c r="K90" s="190"/>
      <c r="L90" s="190"/>
      <c r="M90" s="190"/>
      <c r="N90" s="190"/>
      <c r="O90" s="190"/>
      <c r="P90" s="190"/>
      <c r="Q90" s="190"/>
      <c r="R90" s="190"/>
      <c r="S90" s="190"/>
      <c r="T90" s="275">
        <v>0.0006148418450362313</v>
      </c>
      <c r="U90" s="190"/>
      <c r="V90" s="190"/>
      <c r="W90" s="190"/>
      <c r="X90" s="190"/>
      <c r="Y90" s="190"/>
      <c r="Z90" s="190"/>
      <c r="AA90" s="189">
        <v>23</v>
      </c>
      <c r="AB90" s="190"/>
      <c r="AC90" s="190"/>
      <c r="AD90" s="190"/>
      <c r="AE90" s="275">
        <v>0.0006289136200814853</v>
      </c>
      <c r="AF90" s="190"/>
      <c r="AG90" s="190"/>
      <c r="AH90" s="190"/>
    </row>
    <row r="91" spans="2:34" ht="10.5" customHeight="1">
      <c r="B91" s="192" t="s">
        <v>190</v>
      </c>
      <c r="C91" s="190"/>
      <c r="D91" s="190"/>
      <c r="E91" s="190"/>
      <c r="F91" s="190"/>
      <c r="G91" s="190"/>
      <c r="H91" s="190"/>
      <c r="I91" s="276">
        <v>3465934.9500000007</v>
      </c>
      <c r="J91" s="190"/>
      <c r="K91" s="190"/>
      <c r="L91" s="190"/>
      <c r="M91" s="190"/>
      <c r="N91" s="190"/>
      <c r="O91" s="190"/>
      <c r="P91" s="190"/>
      <c r="Q91" s="190"/>
      <c r="R91" s="190"/>
      <c r="S91" s="190"/>
      <c r="T91" s="275">
        <v>0.0011867821450365142</v>
      </c>
      <c r="U91" s="190"/>
      <c r="V91" s="190"/>
      <c r="W91" s="190"/>
      <c r="X91" s="190"/>
      <c r="Y91" s="190"/>
      <c r="Z91" s="190"/>
      <c r="AA91" s="189">
        <v>94</v>
      </c>
      <c r="AB91" s="190"/>
      <c r="AC91" s="190"/>
      <c r="AD91" s="190"/>
      <c r="AE91" s="275">
        <v>0.002570342621202592</v>
      </c>
      <c r="AF91" s="190"/>
      <c r="AG91" s="190"/>
      <c r="AH91" s="190"/>
    </row>
    <row r="92" spans="2:34" ht="10.5" customHeight="1">
      <c r="B92" s="192" t="s">
        <v>191</v>
      </c>
      <c r="C92" s="190"/>
      <c r="D92" s="190"/>
      <c r="E92" s="190"/>
      <c r="F92" s="190"/>
      <c r="G92" s="190"/>
      <c r="H92" s="190"/>
      <c r="I92" s="276">
        <v>1754304.02</v>
      </c>
      <c r="J92" s="190"/>
      <c r="K92" s="190"/>
      <c r="L92" s="190"/>
      <c r="M92" s="190"/>
      <c r="N92" s="190"/>
      <c r="O92" s="190"/>
      <c r="P92" s="190"/>
      <c r="Q92" s="190"/>
      <c r="R92" s="190"/>
      <c r="S92" s="190"/>
      <c r="T92" s="275">
        <v>0.0006006969888173405</v>
      </c>
      <c r="U92" s="190"/>
      <c r="V92" s="190"/>
      <c r="W92" s="190"/>
      <c r="X92" s="190"/>
      <c r="Y92" s="190"/>
      <c r="Z92" s="190"/>
      <c r="AA92" s="189">
        <v>148</v>
      </c>
      <c r="AB92" s="190"/>
      <c r="AC92" s="190"/>
      <c r="AD92" s="190"/>
      <c r="AE92" s="275">
        <v>0.004046922424872167</v>
      </c>
      <c r="AF92" s="190"/>
      <c r="AG92" s="190"/>
      <c r="AH92" s="190"/>
    </row>
    <row r="93" spans="2:34" ht="10.5" customHeight="1">
      <c r="B93" s="192" t="s">
        <v>192</v>
      </c>
      <c r="C93" s="190"/>
      <c r="D93" s="190"/>
      <c r="E93" s="190"/>
      <c r="F93" s="190"/>
      <c r="G93" s="190"/>
      <c r="H93" s="190"/>
      <c r="I93" s="276">
        <v>22981771.24000003</v>
      </c>
      <c r="J93" s="190"/>
      <c r="K93" s="190"/>
      <c r="L93" s="190"/>
      <c r="M93" s="190"/>
      <c r="N93" s="190"/>
      <c r="O93" s="190"/>
      <c r="P93" s="190"/>
      <c r="Q93" s="190"/>
      <c r="R93" s="190"/>
      <c r="S93" s="190"/>
      <c r="T93" s="275">
        <v>0.007869263607773624</v>
      </c>
      <c r="U93" s="190"/>
      <c r="V93" s="190"/>
      <c r="W93" s="190"/>
      <c r="X93" s="190"/>
      <c r="Y93" s="190"/>
      <c r="Z93" s="190"/>
      <c r="AA93" s="189">
        <v>332</v>
      </c>
      <c r="AB93" s="190"/>
      <c r="AC93" s="190"/>
      <c r="AD93" s="190"/>
      <c r="AE93" s="275">
        <v>0.00907823138552405</v>
      </c>
      <c r="AF93" s="190"/>
      <c r="AG93" s="190"/>
      <c r="AH93" s="190"/>
    </row>
    <row r="94" spans="2:34" ht="10.5" customHeight="1">
      <c r="B94" s="192" t="s">
        <v>193</v>
      </c>
      <c r="C94" s="190"/>
      <c r="D94" s="190"/>
      <c r="E94" s="190"/>
      <c r="F94" s="190"/>
      <c r="G94" s="190"/>
      <c r="H94" s="190"/>
      <c r="I94" s="276">
        <v>8940925.679999996</v>
      </c>
      <c r="J94" s="190"/>
      <c r="K94" s="190"/>
      <c r="L94" s="190"/>
      <c r="M94" s="190"/>
      <c r="N94" s="190"/>
      <c r="O94" s="190"/>
      <c r="P94" s="190"/>
      <c r="Q94" s="190"/>
      <c r="R94" s="190"/>
      <c r="S94" s="190"/>
      <c r="T94" s="275">
        <v>0.0030614916639224426</v>
      </c>
      <c r="U94" s="190"/>
      <c r="V94" s="190"/>
      <c r="W94" s="190"/>
      <c r="X94" s="190"/>
      <c r="Y94" s="190"/>
      <c r="Z94" s="190"/>
      <c r="AA94" s="189">
        <v>312</v>
      </c>
      <c r="AB94" s="190"/>
      <c r="AC94" s="190"/>
      <c r="AD94" s="190"/>
      <c r="AE94" s="275">
        <v>0.00853134997675754</v>
      </c>
      <c r="AF94" s="190"/>
      <c r="AG94" s="190"/>
      <c r="AH94" s="190"/>
    </row>
    <row r="95" spans="2:34" ht="10.5" customHeight="1">
      <c r="B95" s="192" t="s">
        <v>194</v>
      </c>
      <c r="C95" s="190"/>
      <c r="D95" s="190"/>
      <c r="E95" s="190"/>
      <c r="F95" s="190"/>
      <c r="G95" s="190"/>
      <c r="H95" s="190"/>
      <c r="I95" s="276">
        <v>19661769.560000002</v>
      </c>
      <c r="J95" s="190"/>
      <c r="K95" s="190"/>
      <c r="L95" s="190"/>
      <c r="M95" s="190"/>
      <c r="N95" s="190"/>
      <c r="O95" s="190"/>
      <c r="P95" s="190"/>
      <c r="Q95" s="190"/>
      <c r="R95" s="190"/>
      <c r="S95" s="190"/>
      <c r="T95" s="275">
        <v>0.00673245095198063</v>
      </c>
      <c r="U95" s="190"/>
      <c r="V95" s="190"/>
      <c r="W95" s="190"/>
      <c r="X95" s="190"/>
      <c r="Y95" s="190"/>
      <c r="Z95" s="190"/>
      <c r="AA95" s="189">
        <v>515</v>
      </c>
      <c r="AB95" s="190"/>
      <c r="AC95" s="190"/>
      <c r="AD95" s="190"/>
      <c r="AE95" s="275">
        <v>0.014082196275737606</v>
      </c>
      <c r="AF95" s="190"/>
      <c r="AG95" s="190"/>
      <c r="AH95" s="190"/>
    </row>
    <row r="96" spans="2:34" ht="10.5" customHeight="1">
      <c r="B96" s="192" t="s">
        <v>195</v>
      </c>
      <c r="C96" s="190"/>
      <c r="D96" s="190"/>
      <c r="E96" s="190"/>
      <c r="F96" s="190"/>
      <c r="G96" s="190"/>
      <c r="H96" s="190"/>
      <c r="I96" s="276">
        <v>29299771.30999997</v>
      </c>
      <c r="J96" s="190"/>
      <c r="K96" s="190"/>
      <c r="L96" s="190"/>
      <c r="M96" s="190"/>
      <c r="N96" s="190"/>
      <c r="O96" s="190"/>
      <c r="P96" s="190"/>
      <c r="Q96" s="190"/>
      <c r="R96" s="190"/>
      <c r="S96" s="190"/>
      <c r="T96" s="275">
        <v>0.010032630717538734</v>
      </c>
      <c r="U96" s="190"/>
      <c r="V96" s="190"/>
      <c r="W96" s="190"/>
      <c r="X96" s="190"/>
      <c r="Y96" s="190"/>
      <c r="Z96" s="190"/>
      <c r="AA96" s="189">
        <v>720</v>
      </c>
      <c r="AB96" s="190"/>
      <c r="AC96" s="190"/>
      <c r="AD96" s="190"/>
      <c r="AE96" s="275">
        <v>0.019687730715594324</v>
      </c>
      <c r="AF96" s="190"/>
      <c r="AG96" s="190"/>
      <c r="AH96" s="190"/>
    </row>
    <row r="97" spans="2:34" ht="10.5" customHeight="1">
      <c r="B97" s="192" t="s">
        <v>196</v>
      </c>
      <c r="C97" s="190"/>
      <c r="D97" s="190"/>
      <c r="E97" s="190"/>
      <c r="F97" s="190"/>
      <c r="G97" s="190"/>
      <c r="H97" s="190"/>
      <c r="I97" s="276">
        <v>43797730.96000004</v>
      </c>
      <c r="J97" s="190"/>
      <c r="K97" s="190"/>
      <c r="L97" s="190"/>
      <c r="M97" s="190"/>
      <c r="N97" s="190"/>
      <c r="O97" s="190"/>
      <c r="P97" s="190"/>
      <c r="Q97" s="190"/>
      <c r="R97" s="190"/>
      <c r="S97" s="190"/>
      <c r="T97" s="275">
        <v>0.014996924595033436</v>
      </c>
      <c r="U97" s="190"/>
      <c r="V97" s="190"/>
      <c r="W97" s="190"/>
      <c r="X97" s="190"/>
      <c r="Y97" s="190"/>
      <c r="Z97" s="190"/>
      <c r="AA97" s="189">
        <v>881</v>
      </c>
      <c r="AB97" s="190"/>
      <c r="AC97" s="190"/>
      <c r="AD97" s="190"/>
      <c r="AE97" s="275">
        <v>0.024090126056164722</v>
      </c>
      <c r="AF97" s="190"/>
      <c r="AG97" s="190"/>
      <c r="AH97" s="190"/>
    </row>
    <row r="98" spans="2:34" ht="10.5" customHeight="1">
      <c r="B98" s="192" t="s">
        <v>197</v>
      </c>
      <c r="C98" s="190"/>
      <c r="D98" s="190"/>
      <c r="E98" s="190"/>
      <c r="F98" s="190"/>
      <c r="G98" s="190"/>
      <c r="H98" s="190"/>
      <c r="I98" s="276">
        <v>417843589.3199987</v>
      </c>
      <c r="J98" s="190"/>
      <c r="K98" s="190"/>
      <c r="L98" s="190"/>
      <c r="M98" s="190"/>
      <c r="N98" s="190"/>
      <c r="O98" s="190"/>
      <c r="P98" s="190"/>
      <c r="Q98" s="190"/>
      <c r="R98" s="190"/>
      <c r="S98" s="190"/>
      <c r="T98" s="275">
        <v>0.14307519280560768</v>
      </c>
      <c r="U98" s="190"/>
      <c r="V98" s="190"/>
      <c r="W98" s="190"/>
      <c r="X98" s="190"/>
      <c r="Y98" s="190"/>
      <c r="Z98" s="190"/>
      <c r="AA98" s="189">
        <v>7894</v>
      </c>
      <c r="AB98" s="190"/>
      <c r="AC98" s="190"/>
      <c r="AD98" s="190"/>
      <c r="AE98" s="275">
        <v>0.21585409204014108</v>
      </c>
      <c r="AF98" s="190"/>
      <c r="AG98" s="190"/>
      <c r="AH98" s="190"/>
    </row>
    <row r="99" spans="2:34" ht="10.5" customHeight="1">
      <c r="B99" s="192" t="s">
        <v>198</v>
      </c>
      <c r="C99" s="190"/>
      <c r="D99" s="190"/>
      <c r="E99" s="190"/>
      <c r="F99" s="190"/>
      <c r="G99" s="190"/>
      <c r="H99" s="190"/>
      <c r="I99" s="276">
        <v>76544697.1499999</v>
      </c>
      <c r="J99" s="190"/>
      <c r="K99" s="190"/>
      <c r="L99" s="190"/>
      <c r="M99" s="190"/>
      <c r="N99" s="190"/>
      <c r="O99" s="190"/>
      <c r="P99" s="190"/>
      <c r="Q99" s="190"/>
      <c r="R99" s="190"/>
      <c r="S99" s="190"/>
      <c r="T99" s="275">
        <v>0.026209920608823666</v>
      </c>
      <c r="U99" s="190"/>
      <c r="V99" s="190"/>
      <c r="W99" s="190"/>
      <c r="X99" s="190"/>
      <c r="Y99" s="190"/>
      <c r="Z99" s="190"/>
      <c r="AA99" s="189">
        <v>1747</v>
      </c>
      <c r="AB99" s="190"/>
      <c r="AC99" s="190"/>
      <c r="AD99" s="190"/>
      <c r="AE99" s="275">
        <v>0.04777009105575456</v>
      </c>
      <c r="AF99" s="190"/>
      <c r="AG99" s="190"/>
      <c r="AH99" s="190"/>
    </row>
    <row r="100" spans="2:34" ht="10.5" customHeight="1">
      <c r="B100" s="192" t="s">
        <v>199</v>
      </c>
      <c r="C100" s="190"/>
      <c r="D100" s="190"/>
      <c r="E100" s="190"/>
      <c r="F100" s="190"/>
      <c r="G100" s="190"/>
      <c r="H100" s="190"/>
      <c r="I100" s="276">
        <v>78326087.35000005</v>
      </c>
      <c r="J100" s="190"/>
      <c r="K100" s="190"/>
      <c r="L100" s="190"/>
      <c r="M100" s="190"/>
      <c r="N100" s="190"/>
      <c r="O100" s="190"/>
      <c r="P100" s="190"/>
      <c r="Q100" s="190"/>
      <c r="R100" s="190"/>
      <c r="S100" s="190"/>
      <c r="T100" s="275">
        <v>0.0268198922653036</v>
      </c>
      <c r="U100" s="190"/>
      <c r="V100" s="190"/>
      <c r="W100" s="190"/>
      <c r="X100" s="190"/>
      <c r="Y100" s="190"/>
      <c r="Z100" s="190"/>
      <c r="AA100" s="189">
        <v>1093</v>
      </c>
      <c r="AB100" s="190"/>
      <c r="AC100" s="190"/>
      <c r="AD100" s="190"/>
      <c r="AE100" s="275">
        <v>0.029887068989089716</v>
      </c>
      <c r="AF100" s="190"/>
      <c r="AG100" s="190"/>
      <c r="AH100" s="190"/>
    </row>
    <row r="101" spans="2:34" ht="10.5" customHeight="1">
      <c r="B101" s="192" t="s">
        <v>200</v>
      </c>
      <c r="C101" s="190"/>
      <c r="D101" s="190"/>
      <c r="E101" s="190"/>
      <c r="F101" s="190"/>
      <c r="G101" s="190"/>
      <c r="H101" s="190"/>
      <c r="I101" s="276">
        <v>251326155.0299995</v>
      </c>
      <c r="J101" s="190"/>
      <c r="K101" s="190"/>
      <c r="L101" s="190"/>
      <c r="M101" s="190"/>
      <c r="N101" s="190"/>
      <c r="O101" s="190"/>
      <c r="P101" s="190"/>
      <c r="Q101" s="190"/>
      <c r="R101" s="190"/>
      <c r="S101" s="190"/>
      <c r="T101" s="275">
        <v>0.08605741240766283</v>
      </c>
      <c r="U101" s="190"/>
      <c r="V101" s="190"/>
      <c r="W101" s="190"/>
      <c r="X101" s="190"/>
      <c r="Y101" s="190"/>
      <c r="Z101" s="190"/>
      <c r="AA101" s="189">
        <v>3422</v>
      </c>
      <c r="AB101" s="190"/>
      <c r="AC101" s="190"/>
      <c r="AD101" s="190"/>
      <c r="AE101" s="275">
        <v>0.09357140903994969</v>
      </c>
      <c r="AF101" s="190"/>
      <c r="AG101" s="190"/>
      <c r="AH101" s="190"/>
    </row>
    <row r="102" spans="2:34" ht="10.5" customHeight="1">
      <c r="B102" s="192" t="s">
        <v>201</v>
      </c>
      <c r="C102" s="190"/>
      <c r="D102" s="190"/>
      <c r="E102" s="190"/>
      <c r="F102" s="190"/>
      <c r="G102" s="190"/>
      <c r="H102" s="190"/>
      <c r="I102" s="276">
        <v>17285142.47</v>
      </c>
      <c r="J102" s="190"/>
      <c r="K102" s="190"/>
      <c r="L102" s="190"/>
      <c r="M102" s="190"/>
      <c r="N102" s="190"/>
      <c r="O102" s="190"/>
      <c r="P102" s="190"/>
      <c r="Q102" s="190"/>
      <c r="R102" s="190"/>
      <c r="S102" s="190"/>
      <c r="T102" s="275">
        <v>0.005918662281243434</v>
      </c>
      <c r="U102" s="190"/>
      <c r="V102" s="190"/>
      <c r="W102" s="190"/>
      <c r="X102" s="190"/>
      <c r="Y102" s="190"/>
      <c r="Z102" s="190"/>
      <c r="AA102" s="189">
        <v>232</v>
      </c>
      <c r="AB102" s="190"/>
      <c r="AC102" s="190"/>
      <c r="AD102" s="190"/>
      <c r="AE102" s="275">
        <v>0.006343824341691505</v>
      </c>
      <c r="AF102" s="190"/>
      <c r="AG102" s="190"/>
      <c r="AH102" s="190"/>
    </row>
    <row r="103" spans="2:34" ht="10.5" customHeight="1">
      <c r="B103" s="192" t="s">
        <v>202</v>
      </c>
      <c r="C103" s="190"/>
      <c r="D103" s="190"/>
      <c r="E103" s="190"/>
      <c r="F103" s="190"/>
      <c r="G103" s="190"/>
      <c r="H103" s="190"/>
      <c r="I103" s="276">
        <v>403072526.9499999</v>
      </c>
      <c r="J103" s="190"/>
      <c r="K103" s="190"/>
      <c r="L103" s="190"/>
      <c r="M103" s="190"/>
      <c r="N103" s="190"/>
      <c r="O103" s="190"/>
      <c r="P103" s="190"/>
      <c r="Q103" s="190"/>
      <c r="R103" s="190"/>
      <c r="S103" s="190"/>
      <c r="T103" s="275">
        <v>0.1380173849307267</v>
      </c>
      <c r="U103" s="190"/>
      <c r="V103" s="190"/>
      <c r="W103" s="190"/>
      <c r="X103" s="190"/>
      <c r="Y103" s="190"/>
      <c r="Z103" s="190"/>
      <c r="AA103" s="189">
        <v>4751</v>
      </c>
      <c r="AB103" s="190"/>
      <c r="AC103" s="190"/>
      <c r="AD103" s="190"/>
      <c r="AE103" s="275">
        <v>0.1299116786524842</v>
      </c>
      <c r="AF103" s="190"/>
      <c r="AG103" s="190"/>
      <c r="AH103" s="190"/>
    </row>
    <row r="104" spans="2:34" ht="10.5" customHeight="1">
      <c r="B104" s="192" t="s">
        <v>203</v>
      </c>
      <c r="C104" s="190"/>
      <c r="D104" s="190"/>
      <c r="E104" s="190"/>
      <c r="F104" s="190"/>
      <c r="G104" s="190"/>
      <c r="H104" s="190"/>
      <c r="I104" s="276">
        <v>15047352.539999992</v>
      </c>
      <c r="J104" s="190"/>
      <c r="K104" s="190"/>
      <c r="L104" s="190"/>
      <c r="M104" s="190"/>
      <c r="N104" s="190"/>
      <c r="O104" s="190"/>
      <c r="P104" s="190"/>
      <c r="Q104" s="190"/>
      <c r="R104" s="190"/>
      <c r="S104" s="190"/>
      <c r="T104" s="275">
        <v>0.00515241329746879</v>
      </c>
      <c r="U104" s="190"/>
      <c r="V104" s="190"/>
      <c r="W104" s="190"/>
      <c r="X104" s="190"/>
      <c r="Y104" s="190"/>
      <c r="Z104" s="190"/>
      <c r="AA104" s="189">
        <v>157</v>
      </c>
      <c r="AB104" s="190"/>
      <c r="AC104" s="190"/>
      <c r="AD104" s="190"/>
      <c r="AE104" s="275">
        <v>0.004293019058817096</v>
      </c>
      <c r="AF104" s="190"/>
      <c r="AG104" s="190"/>
      <c r="AH104" s="190"/>
    </row>
    <row r="105" spans="2:34" ht="10.5" customHeight="1">
      <c r="B105" s="192" t="s">
        <v>204</v>
      </c>
      <c r="C105" s="190"/>
      <c r="D105" s="190"/>
      <c r="E105" s="190"/>
      <c r="F105" s="190"/>
      <c r="G105" s="190"/>
      <c r="H105" s="190"/>
      <c r="I105" s="276">
        <v>42066153.55000003</v>
      </c>
      <c r="J105" s="190"/>
      <c r="K105" s="190"/>
      <c r="L105" s="190"/>
      <c r="M105" s="190"/>
      <c r="N105" s="190"/>
      <c r="O105" s="190"/>
      <c r="P105" s="190"/>
      <c r="Q105" s="190"/>
      <c r="R105" s="190"/>
      <c r="S105" s="190"/>
      <c r="T105" s="275">
        <v>0.014404009499227445</v>
      </c>
      <c r="U105" s="190"/>
      <c r="V105" s="190"/>
      <c r="W105" s="190"/>
      <c r="X105" s="190"/>
      <c r="Y105" s="190"/>
      <c r="Z105" s="190"/>
      <c r="AA105" s="189">
        <v>468</v>
      </c>
      <c r="AB105" s="190"/>
      <c r="AC105" s="190"/>
      <c r="AD105" s="190"/>
      <c r="AE105" s="275">
        <v>0.01279702496513631</v>
      </c>
      <c r="AF105" s="190"/>
      <c r="AG105" s="190"/>
      <c r="AH105" s="190"/>
    </row>
    <row r="106" spans="2:34" ht="10.5" customHeight="1">
      <c r="B106" s="192" t="s">
        <v>208</v>
      </c>
      <c r="C106" s="190"/>
      <c r="D106" s="190"/>
      <c r="E106" s="190"/>
      <c r="F106" s="190"/>
      <c r="G106" s="190"/>
      <c r="H106" s="190"/>
      <c r="I106" s="276">
        <v>219056738.72000018</v>
      </c>
      <c r="J106" s="190"/>
      <c r="K106" s="190"/>
      <c r="L106" s="190"/>
      <c r="M106" s="190"/>
      <c r="N106" s="190"/>
      <c r="O106" s="190"/>
      <c r="P106" s="190"/>
      <c r="Q106" s="190"/>
      <c r="R106" s="190"/>
      <c r="S106" s="190"/>
      <c r="T106" s="275">
        <v>0.0750079358133438</v>
      </c>
      <c r="U106" s="190"/>
      <c r="V106" s="190"/>
      <c r="W106" s="190"/>
      <c r="X106" s="190"/>
      <c r="Y106" s="190"/>
      <c r="Z106" s="190"/>
      <c r="AA106" s="189">
        <v>2249</v>
      </c>
      <c r="AB106" s="190"/>
      <c r="AC106" s="190"/>
      <c r="AD106" s="190"/>
      <c r="AE106" s="275">
        <v>0.06149681441579394</v>
      </c>
      <c r="AF106" s="190"/>
      <c r="AG106" s="190"/>
      <c r="AH106" s="190"/>
    </row>
    <row r="107" spans="2:34" ht="10.5" customHeight="1">
      <c r="B107" s="192" t="s">
        <v>205</v>
      </c>
      <c r="C107" s="190"/>
      <c r="D107" s="190"/>
      <c r="E107" s="190"/>
      <c r="F107" s="190"/>
      <c r="G107" s="190"/>
      <c r="H107" s="190"/>
      <c r="I107" s="276">
        <v>19270114.84000001</v>
      </c>
      <c r="J107" s="190"/>
      <c r="K107" s="190"/>
      <c r="L107" s="190"/>
      <c r="M107" s="190"/>
      <c r="N107" s="190"/>
      <c r="O107" s="190"/>
      <c r="P107" s="190"/>
      <c r="Q107" s="190"/>
      <c r="R107" s="190"/>
      <c r="S107" s="190"/>
      <c r="T107" s="275">
        <v>0.0065983431757469</v>
      </c>
      <c r="U107" s="190"/>
      <c r="V107" s="190"/>
      <c r="W107" s="190"/>
      <c r="X107" s="190"/>
      <c r="Y107" s="190"/>
      <c r="Z107" s="190"/>
      <c r="AA107" s="189">
        <v>256</v>
      </c>
      <c r="AB107" s="190"/>
      <c r="AC107" s="190"/>
      <c r="AD107" s="190"/>
      <c r="AE107" s="275">
        <v>0.007000082032211315</v>
      </c>
      <c r="AF107" s="190"/>
      <c r="AG107" s="190"/>
      <c r="AH107" s="190"/>
    </row>
    <row r="108" spans="2:34" ht="10.5" customHeight="1">
      <c r="B108" s="192" t="s">
        <v>206</v>
      </c>
      <c r="C108" s="190"/>
      <c r="D108" s="190"/>
      <c r="E108" s="190"/>
      <c r="F108" s="190"/>
      <c r="G108" s="190"/>
      <c r="H108" s="190"/>
      <c r="I108" s="276">
        <v>603651558.0199997</v>
      </c>
      <c r="J108" s="190"/>
      <c r="K108" s="190"/>
      <c r="L108" s="190"/>
      <c r="M108" s="190"/>
      <c r="N108" s="190"/>
      <c r="O108" s="190"/>
      <c r="P108" s="190"/>
      <c r="Q108" s="190"/>
      <c r="R108" s="190"/>
      <c r="S108" s="190"/>
      <c r="T108" s="275">
        <v>0.20669830831118424</v>
      </c>
      <c r="U108" s="190"/>
      <c r="V108" s="190"/>
      <c r="W108" s="190"/>
      <c r="X108" s="190"/>
      <c r="Y108" s="190"/>
      <c r="Z108" s="190"/>
      <c r="AA108" s="189">
        <v>5630</v>
      </c>
      <c r="AB108" s="190"/>
      <c r="AC108" s="190"/>
      <c r="AD108" s="190"/>
      <c r="AE108" s="275">
        <v>0.15394711656777227</v>
      </c>
      <c r="AF108" s="190"/>
      <c r="AG108" s="190"/>
      <c r="AH108" s="190"/>
    </row>
    <row r="109" spans="2:34" ht="10.5" customHeight="1">
      <c r="B109" s="192" t="s">
        <v>209</v>
      </c>
      <c r="C109" s="190"/>
      <c r="D109" s="190"/>
      <c r="E109" s="190"/>
      <c r="F109" s="190"/>
      <c r="G109" s="190"/>
      <c r="H109" s="190"/>
      <c r="I109" s="276">
        <v>11988483.130000003</v>
      </c>
      <c r="J109" s="190"/>
      <c r="K109" s="190"/>
      <c r="L109" s="190"/>
      <c r="M109" s="190"/>
      <c r="N109" s="190"/>
      <c r="O109" s="190"/>
      <c r="P109" s="190"/>
      <c r="Q109" s="190"/>
      <c r="R109" s="190"/>
      <c r="S109" s="190"/>
      <c r="T109" s="275">
        <v>0.004105015798047642</v>
      </c>
      <c r="U109" s="190"/>
      <c r="V109" s="190"/>
      <c r="W109" s="190"/>
      <c r="X109" s="190"/>
      <c r="Y109" s="190"/>
      <c r="Z109" s="190"/>
      <c r="AA109" s="189">
        <v>144</v>
      </c>
      <c r="AB109" s="190"/>
      <c r="AC109" s="190"/>
      <c r="AD109" s="190"/>
      <c r="AE109" s="275">
        <v>0.003937546143118865</v>
      </c>
      <c r="AF109" s="190"/>
      <c r="AG109" s="190"/>
      <c r="AH109" s="190"/>
    </row>
    <row r="110" spans="2:34" ht="10.5" customHeight="1">
      <c r="B110" s="192" t="s">
        <v>210</v>
      </c>
      <c r="C110" s="190"/>
      <c r="D110" s="190"/>
      <c r="E110" s="190"/>
      <c r="F110" s="190"/>
      <c r="G110" s="190"/>
      <c r="H110" s="190"/>
      <c r="I110" s="276">
        <v>13008655.709999999</v>
      </c>
      <c r="J110" s="190"/>
      <c r="K110" s="190"/>
      <c r="L110" s="190"/>
      <c r="M110" s="190"/>
      <c r="N110" s="190"/>
      <c r="O110" s="190"/>
      <c r="P110" s="190"/>
      <c r="Q110" s="190"/>
      <c r="R110" s="190"/>
      <c r="S110" s="190"/>
      <c r="T110" s="275">
        <v>0.004454336434547132</v>
      </c>
      <c r="U110" s="190"/>
      <c r="V110" s="190"/>
      <c r="W110" s="190"/>
      <c r="X110" s="190"/>
      <c r="Y110" s="190"/>
      <c r="Z110" s="190"/>
      <c r="AA110" s="189">
        <v>139</v>
      </c>
      <c r="AB110" s="190"/>
      <c r="AC110" s="190"/>
      <c r="AD110" s="190"/>
      <c r="AE110" s="275">
        <v>0.0038008257909272376</v>
      </c>
      <c r="AF110" s="190"/>
      <c r="AG110" s="190"/>
      <c r="AH110" s="190"/>
    </row>
    <row r="111" spans="2:34" ht="10.5" customHeight="1">
      <c r="B111" s="192" t="s">
        <v>211</v>
      </c>
      <c r="C111" s="190"/>
      <c r="D111" s="190"/>
      <c r="E111" s="190"/>
      <c r="F111" s="190"/>
      <c r="G111" s="190"/>
      <c r="H111" s="190"/>
      <c r="I111" s="276">
        <v>25678724.29999999</v>
      </c>
      <c r="J111" s="190"/>
      <c r="K111" s="190"/>
      <c r="L111" s="190"/>
      <c r="M111" s="190"/>
      <c r="N111" s="190"/>
      <c r="O111" s="190"/>
      <c r="P111" s="190"/>
      <c r="Q111" s="190"/>
      <c r="R111" s="190"/>
      <c r="S111" s="190"/>
      <c r="T111" s="275">
        <v>0.008792736143693419</v>
      </c>
      <c r="U111" s="190"/>
      <c r="V111" s="190"/>
      <c r="W111" s="190"/>
      <c r="X111" s="190"/>
      <c r="Y111" s="190"/>
      <c r="Z111" s="190"/>
      <c r="AA111" s="189">
        <v>280</v>
      </c>
      <c r="AB111" s="190"/>
      <c r="AC111" s="190"/>
      <c r="AD111" s="190"/>
      <c r="AE111" s="275">
        <v>0.007656339722731126</v>
      </c>
      <c r="AF111" s="190"/>
      <c r="AG111" s="190"/>
      <c r="AH111" s="190"/>
    </row>
    <row r="112" spans="2:34" ht="10.5" customHeight="1">
      <c r="B112" s="192" t="s">
        <v>212</v>
      </c>
      <c r="C112" s="190"/>
      <c r="D112" s="190"/>
      <c r="E112" s="190"/>
      <c r="F112" s="190"/>
      <c r="G112" s="190"/>
      <c r="H112" s="190"/>
      <c r="I112" s="276">
        <v>27508203.51</v>
      </c>
      <c r="J112" s="190"/>
      <c r="K112" s="190"/>
      <c r="L112" s="190"/>
      <c r="M112" s="190"/>
      <c r="N112" s="190"/>
      <c r="O112" s="190"/>
      <c r="P112" s="190"/>
      <c r="Q112" s="190"/>
      <c r="R112" s="190"/>
      <c r="S112" s="190"/>
      <c r="T112" s="275">
        <v>0.00941917411568811</v>
      </c>
      <c r="U112" s="190"/>
      <c r="V112" s="190"/>
      <c r="W112" s="190"/>
      <c r="X112" s="190"/>
      <c r="Y112" s="190"/>
      <c r="Z112" s="190"/>
      <c r="AA112" s="189">
        <v>295</v>
      </c>
      <c r="AB112" s="190"/>
      <c r="AC112" s="190"/>
      <c r="AD112" s="190"/>
      <c r="AE112" s="275">
        <v>0.008066500779306008</v>
      </c>
      <c r="AF112" s="190"/>
      <c r="AG112" s="190"/>
      <c r="AH112" s="190"/>
    </row>
    <row r="113" spans="2:34" ht="10.5" customHeight="1">
      <c r="B113" s="192" t="s">
        <v>213</v>
      </c>
      <c r="C113" s="190"/>
      <c r="D113" s="190"/>
      <c r="E113" s="190"/>
      <c r="F113" s="190"/>
      <c r="G113" s="190"/>
      <c r="H113" s="190"/>
      <c r="I113" s="276">
        <v>542483850.5600002</v>
      </c>
      <c r="J113" s="190"/>
      <c r="K113" s="190"/>
      <c r="L113" s="190"/>
      <c r="M113" s="190"/>
      <c r="N113" s="190"/>
      <c r="O113" s="190"/>
      <c r="P113" s="190"/>
      <c r="Q113" s="190"/>
      <c r="R113" s="190"/>
      <c r="S113" s="190"/>
      <c r="T113" s="275">
        <v>0.18575367313667115</v>
      </c>
      <c r="U113" s="190"/>
      <c r="V113" s="190"/>
      <c r="W113" s="190"/>
      <c r="X113" s="190"/>
      <c r="Y113" s="190"/>
      <c r="Z113" s="190"/>
      <c r="AA113" s="189">
        <v>4517</v>
      </c>
      <c r="AB113" s="190"/>
      <c r="AC113" s="190"/>
      <c r="AD113" s="190"/>
      <c r="AE113" s="275">
        <v>0.12351316616991605</v>
      </c>
      <c r="AF113" s="190"/>
      <c r="AG113" s="190"/>
      <c r="AH113" s="190"/>
    </row>
    <row r="114" spans="2:34" ht="10.5" customHeight="1">
      <c r="B114" s="192" t="s">
        <v>214</v>
      </c>
      <c r="C114" s="190"/>
      <c r="D114" s="190"/>
      <c r="E114" s="190"/>
      <c r="F114" s="190"/>
      <c r="G114" s="190"/>
      <c r="H114" s="190"/>
      <c r="I114" s="276">
        <v>9212179.51</v>
      </c>
      <c r="J114" s="190"/>
      <c r="K114" s="190"/>
      <c r="L114" s="190"/>
      <c r="M114" s="190"/>
      <c r="N114" s="190"/>
      <c r="O114" s="190"/>
      <c r="P114" s="190"/>
      <c r="Q114" s="190"/>
      <c r="R114" s="190"/>
      <c r="S114" s="190"/>
      <c r="T114" s="275">
        <v>0.0031543725768249696</v>
      </c>
      <c r="U114" s="190"/>
      <c r="V114" s="190"/>
      <c r="W114" s="190"/>
      <c r="X114" s="190"/>
      <c r="Y114" s="190"/>
      <c r="Z114" s="190"/>
      <c r="AA114" s="189">
        <v>83</v>
      </c>
      <c r="AB114" s="190"/>
      <c r="AC114" s="190"/>
      <c r="AD114" s="190"/>
      <c r="AE114" s="275">
        <v>0.0022695578463810123</v>
      </c>
      <c r="AF114" s="190"/>
      <c r="AG114" s="190"/>
      <c r="AH114" s="190"/>
    </row>
    <row r="115" spans="2:34" ht="10.5" customHeight="1">
      <c r="B115" s="192" t="s">
        <v>215</v>
      </c>
      <c r="C115" s="190"/>
      <c r="D115" s="190"/>
      <c r="E115" s="190"/>
      <c r="F115" s="190"/>
      <c r="G115" s="190"/>
      <c r="H115" s="190"/>
      <c r="I115" s="276">
        <v>642269.0800000001</v>
      </c>
      <c r="J115" s="190"/>
      <c r="K115" s="190"/>
      <c r="L115" s="190"/>
      <c r="M115" s="190"/>
      <c r="N115" s="190"/>
      <c r="O115" s="190"/>
      <c r="P115" s="190"/>
      <c r="Q115" s="190"/>
      <c r="R115" s="190"/>
      <c r="S115" s="190"/>
      <c r="T115" s="275">
        <v>0.00021992146057242895</v>
      </c>
      <c r="U115" s="190"/>
      <c r="V115" s="190"/>
      <c r="W115" s="190"/>
      <c r="X115" s="190"/>
      <c r="Y115" s="190"/>
      <c r="Z115" s="190"/>
      <c r="AA115" s="189">
        <v>6</v>
      </c>
      <c r="AB115" s="190"/>
      <c r="AC115" s="190"/>
      <c r="AD115" s="190"/>
      <c r="AE115" s="275">
        <v>0.0001640644226299527</v>
      </c>
      <c r="AF115" s="190"/>
      <c r="AG115" s="190"/>
      <c r="AH115" s="190"/>
    </row>
    <row r="116" spans="2:34" ht="10.5" customHeight="1">
      <c r="B116" s="192" t="s">
        <v>216</v>
      </c>
      <c r="C116" s="190"/>
      <c r="D116" s="190"/>
      <c r="E116" s="190"/>
      <c r="F116" s="190"/>
      <c r="G116" s="190"/>
      <c r="H116" s="190"/>
      <c r="I116" s="276">
        <v>411594.93</v>
      </c>
      <c r="J116" s="190"/>
      <c r="K116" s="190"/>
      <c r="L116" s="190"/>
      <c r="M116" s="190"/>
      <c r="N116" s="190"/>
      <c r="O116" s="190"/>
      <c r="P116" s="190"/>
      <c r="Q116" s="190"/>
      <c r="R116" s="190"/>
      <c r="S116" s="190"/>
      <c r="T116" s="275">
        <v>0.00014093556888929891</v>
      </c>
      <c r="U116" s="190"/>
      <c r="V116" s="190"/>
      <c r="W116" s="190"/>
      <c r="X116" s="190"/>
      <c r="Y116" s="190"/>
      <c r="Z116" s="190"/>
      <c r="AA116" s="189">
        <v>5</v>
      </c>
      <c r="AB116" s="190"/>
      <c r="AC116" s="190"/>
      <c r="AD116" s="190"/>
      <c r="AE116" s="275">
        <v>0.00013672035219162724</v>
      </c>
      <c r="AF116" s="190"/>
      <c r="AG116" s="190"/>
      <c r="AH116" s="190"/>
    </row>
    <row r="117" spans="2:34" ht="10.5" customHeight="1">
      <c r="B117" s="192" t="s">
        <v>217</v>
      </c>
      <c r="C117" s="190"/>
      <c r="D117" s="190"/>
      <c r="E117" s="190"/>
      <c r="F117" s="190"/>
      <c r="G117" s="190"/>
      <c r="H117" s="190"/>
      <c r="I117" s="276">
        <v>1140246.31</v>
      </c>
      <c r="J117" s="190"/>
      <c r="K117" s="190"/>
      <c r="L117" s="190"/>
      <c r="M117" s="190"/>
      <c r="N117" s="190"/>
      <c r="O117" s="190"/>
      <c r="P117" s="190"/>
      <c r="Q117" s="190"/>
      <c r="R117" s="190"/>
      <c r="S117" s="190"/>
      <c r="T117" s="275">
        <v>0.0003904354759029075</v>
      </c>
      <c r="U117" s="190"/>
      <c r="V117" s="190"/>
      <c r="W117" s="190"/>
      <c r="X117" s="190"/>
      <c r="Y117" s="190"/>
      <c r="Z117" s="190"/>
      <c r="AA117" s="189">
        <v>10</v>
      </c>
      <c r="AB117" s="190"/>
      <c r="AC117" s="190"/>
      <c r="AD117" s="190"/>
      <c r="AE117" s="275">
        <v>0.0002734407043832545</v>
      </c>
      <c r="AF117" s="190"/>
      <c r="AG117" s="190"/>
      <c r="AH117" s="190"/>
    </row>
    <row r="118" spans="2:34" ht="10.5" customHeight="1">
      <c r="B118" s="192" t="s">
        <v>218</v>
      </c>
      <c r="C118" s="190"/>
      <c r="D118" s="190"/>
      <c r="E118" s="190"/>
      <c r="F118" s="190"/>
      <c r="G118" s="190"/>
      <c r="H118" s="190"/>
      <c r="I118" s="276">
        <v>12265927.930000005</v>
      </c>
      <c r="J118" s="190"/>
      <c r="K118" s="190"/>
      <c r="L118" s="190"/>
      <c r="M118" s="190"/>
      <c r="N118" s="190"/>
      <c r="O118" s="190"/>
      <c r="P118" s="190"/>
      <c r="Q118" s="190"/>
      <c r="R118" s="190"/>
      <c r="S118" s="190"/>
      <c r="T118" s="275">
        <v>0.0042000165812773535</v>
      </c>
      <c r="U118" s="190"/>
      <c r="V118" s="190"/>
      <c r="W118" s="190"/>
      <c r="X118" s="190"/>
      <c r="Y118" s="190"/>
      <c r="Z118" s="190"/>
      <c r="AA118" s="189">
        <v>151</v>
      </c>
      <c r="AB118" s="190"/>
      <c r="AC118" s="190"/>
      <c r="AD118" s="190"/>
      <c r="AE118" s="275">
        <v>0.004128954636187143</v>
      </c>
      <c r="AF118" s="190"/>
      <c r="AG118" s="190"/>
      <c r="AH118" s="190"/>
    </row>
    <row r="119" spans="2:34" ht="10.5" customHeight="1">
      <c r="B119" s="192" t="s">
        <v>221</v>
      </c>
      <c r="C119" s="190"/>
      <c r="D119" s="190"/>
      <c r="E119" s="190"/>
      <c r="F119" s="190"/>
      <c r="G119" s="190"/>
      <c r="H119" s="190"/>
      <c r="I119" s="276">
        <v>768508.8900000001</v>
      </c>
      <c r="J119" s="190"/>
      <c r="K119" s="190"/>
      <c r="L119" s="190"/>
      <c r="M119" s="190"/>
      <c r="N119" s="190"/>
      <c r="O119" s="190"/>
      <c r="P119" s="190"/>
      <c r="Q119" s="190"/>
      <c r="R119" s="190"/>
      <c r="S119" s="190"/>
      <c r="T119" s="275">
        <v>0.00026314764763655775</v>
      </c>
      <c r="U119" s="190"/>
      <c r="V119" s="190"/>
      <c r="W119" s="190"/>
      <c r="X119" s="190"/>
      <c r="Y119" s="190"/>
      <c r="Z119" s="190"/>
      <c r="AA119" s="189">
        <v>13</v>
      </c>
      <c r="AB119" s="190"/>
      <c r="AC119" s="190"/>
      <c r="AD119" s="190"/>
      <c r="AE119" s="275">
        <v>0.00035547291569823085</v>
      </c>
      <c r="AF119" s="190"/>
      <c r="AG119" s="190"/>
      <c r="AH119" s="190"/>
    </row>
    <row r="120" spans="2:34" ht="10.5" customHeight="1">
      <c r="B120" s="192" t="s">
        <v>222</v>
      </c>
      <c r="C120" s="190"/>
      <c r="D120" s="190"/>
      <c r="E120" s="190"/>
      <c r="F120" s="190"/>
      <c r="G120" s="190"/>
      <c r="H120" s="190"/>
      <c r="I120" s="276">
        <v>145514.46000000002</v>
      </c>
      <c r="J120" s="190"/>
      <c r="K120" s="190"/>
      <c r="L120" s="190"/>
      <c r="M120" s="190"/>
      <c r="N120" s="190"/>
      <c r="O120" s="190"/>
      <c r="P120" s="190"/>
      <c r="Q120" s="190"/>
      <c r="R120" s="190"/>
      <c r="S120" s="190"/>
      <c r="T120" s="275">
        <v>4.982608313887427E-05</v>
      </c>
      <c r="U120" s="190"/>
      <c r="V120" s="190"/>
      <c r="W120" s="190"/>
      <c r="X120" s="190"/>
      <c r="Y120" s="190"/>
      <c r="Z120" s="190"/>
      <c r="AA120" s="189">
        <v>3</v>
      </c>
      <c r="AB120" s="190"/>
      <c r="AC120" s="190"/>
      <c r="AD120" s="190"/>
      <c r="AE120" s="275">
        <v>8.203221131497634E-05</v>
      </c>
      <c r="AF120" s="190"/>
      <c r="AG120" s="190"/>
      <c r="AH120" s="190"/>
    </row>
    <row r="121" spans="2:34" ht="12.75" customHeight="1">
      <c r="B121" s="284"/>
      <c r="C121" s="280"/>
      <c r="D121" s="280"/>
      <c r="E121" s="280"/>
      <c r="F121" s="280"/>
      <c r="G121" s="280"/>
      <c r="H121" s="280"/>
      <c r="I121" s="281">
        <v>2920447501.249998</v>
      </c>
      <c r="J121" s="280"/>
      <c r="K121" s="280"/>
      <c r="L121" s="280"/>
      <c r="M121" s="280"/>
      <c r="N121" s="280"/>
      <c r="O121" s="280"/>
      <c r="P121" s="280"/>
      <c r="Q121" s="280"/>
      <c r="R121" s="280"/>
      <c r="S121" s="280"/>
      <c r="T121" s="282">
        <v>1.0000000000000053</v>
      </c>
      <c r="U121" s="280"/>
      <c r="V121" s="280"/>
      <c r="W121" s="280"/>
      <c r="X121" s="280"/>
      <c r="Y121" s="280"/>
      <c r="Z121" s="280"/>
      <c r="AA121" s="283">
        <v>36571</v>
      </c>
      <c r="AB121" s="280"/>
      <c r="AC121" s="280"/>
      <c r="AD121" s="280"/>
      <c r="AE121" s="282">
        <v>1</v>
      </c>
      <c r="AF121" s="280"/>
      <c r="AG121" s="280"/>
      <c r="AH121" s="280"/>
    </row>
    <row r="122" spans="2:34" ht="9" customHeight="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row>
    <row r="123" spans="2:34" ht="18.75" customHeight="1">
      <c r="B123" s="204" t="s">
        <v>173</v>
      </c>
      <c r="C123" s="205"/>
      <c r="D123" s="205"/>
      <c r="E123" s="205"/>
      <c r="F123" s="205"/>
      <c r="G123" s="205"/>
      <c r="H123" s="205"/>
      <c r="I123" s="205"/>
      <c r="J123" s="205"/>
      <c r="K123" s="205"/>
      <c r="L123" s="205"/>
      <c r="M123" s="205"/>
      <c r="N123" s="205"/>
      <c r="O123" s="205"/>
      <c r="P123" s="205"/>
      <c r="Q123" s="205"/>
      <c r="R123" s="205"/>
      <c r="S123" s="205"/>
      <c r="T123" s="205"/>
      <c r="U123" s="205"/>
      <c r="V123" s="205"/>
      <c r="W123" s="205"/>
      <c r="X123" s="205"/>
      <c r="Y123" s="205"/>
      <c r="Z123" s="205"/>
      <c r="AA123" s="205"/>
      <c r="AB123" s="205"/>
      <c r="AC123" s="205"/>
      <c r="AD123" s="205"/>
      <c r="AE123" s="205"/>
      <c r="AF123" s="205"/>
      <c r="AG123" s="205"/>
      <c r="AH123" s="206"/>
    </row>
    <row r="124" spans="2:34" ht="8.25" customHeight="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row>
    <row r="125" spans="2:34" ht="12.75" customHeight="1">
      <c r="B125" s="195" t="s">
        <v>223</v>
      </c>
      <c r="C125" s="196"/>
      <c r="D125" s="196"/>
      <c r="E125" s="196"/>
      <c r="F125" s="196"/>
      <c r="G125" s="196"/>
      <c r="H125" s="196"/>
      <c r="I125" s="195" t="s">
        <v>184</v>
      </c>
      <c r="J125" s="196"/>
      <c r="K125" s="196"/>
      <c r="L125" s="196"/>
      <c r="M125" s="196"/>
      <c r="N125" s="196"/>
      <c r="O125" s="196"/>
      <c r="P125" s="196"/>
      <c r="Q125" s="196"/>
      <c r="R125" s="195" t="s">
        <v>185</v>
      </c>
      <c r="S125" s="196"/>
      <c r="T125" s="196"/>
      <c r="U125" s="196"/>
      <c r="V125" s="196"/>
      <c r="W125" s="196"/>
      <c r="X125" s="196"/>
      <c r="Y125" s="196"/>
      <c r="Z125" s="195" t="s">
        <v>186</v>
      </c>
      <c r="AA125" s="196"/>
      <c r="AB125" s="196"/>
      <c r="AC125" s="196"/>
      <c r="AD125" s="195" t="s">
        <v>185</v>
      </c>
      <c r="AE125" s="196"/>
      <c r="AF125" s="196"/>
      <c r="AG125" s="196"/>
      <c r="AH125" s="196"/>
    </row>
    <row r="126" spans="2:34" ht="12" customHeight="1">
      <c r="B126" s="277">
        <v>1999</v>
      </c>
      <c r="C126" s="190"/>
      <c r="D126" s="190"/>
      <c r="E126" s="190"/>
      <c r="F126" s="190"/>
      <c r="G126" s="190"/>
      <c r="H126" s="190"/>
      <c r="I126" s="276">
        <v>108922.93999999999</v>
      </c>
      <c r="J126" s="190"/>
      <c r="K126" s="190"/>
      <c r="L126" s="190"/>
      <c r="M126" s="190"/>
      <c r="N126" s="190"/>
      <c r="O126" s="190"/>
      <c r="P126" s="190"/>
      <c r="Q126" s="190"/>
      <c r="R126" s="275">
        <v>3.729666085535834E-05</v>
      </c>
      <c r="S126" s="190"/>
      <c r="T126" s="190"/>
      <c r="U126" s="190"/>
      <c r="V126" s="190"/>
      <c r="W126" s="190"/>
      <c r="X126" s="190"/>
      <c r="Y126" s="190"/>
      <c r="Z126" s="189">
        <v>14</v>
      </c>
      <c r="AA126" s="190"/>
      <c r="AB126" s="190"/>
      <c r="AC126" s="190"/>
      <c r="AD126" s="275">
        <v>0.00038281698613655627</v>
      </c>
      <c r="AE126" s="190"/>
      <c r="AF126" s="190"/>
      <c r="AG126" s="190"/>
      <c r="AH126" s="190"/>
    </row>
    <row r="127" spans="2:34" ht="12" customHeight="1">
      <c r="B127" s="277">
        <v>2000</v>
      </c>
      <c r="C127" s="190"/>
      <c r="D127" s="190"/>
      <c r="E127" s="190"/>
      <c r="F127" s="190"/>
      <c r="G127" s="190"/>
      <c r="H127" s="190"/>
      <c r="I127" s="276">
        <v>26518.9</v>
      </c>
      <c r="J127" s="190"/>
      <c r="K127" s="190"/>
      <c r="L127" s="190"/>
      <c r="M127" s="190"/>
      <c r="N127" s="190"/>
      <c r="O127" s="190"/>
      <c r="P127" s="190"/>
      <c r="Q127" s="190"/>
      <c r="R127" s="275">
        <v>9.080423458613607E-06</v>
      </c>
      <c r="S127" s="190"/>
      <c r="T127" s="190"/>
      <c r="U127" s="190"/>
      <c r="V127" s="190"/>
      <c r="W127" s="190"/>
      <c r="X127" s="190"/>
      <c r="Y127" s="190"/>
      <c r="Z127" s="189">
        <v>1</v>
      </c>
      <c r="AA127" s="190"/>
      <c r="AB127" s="190"/>
      <c r="AC127" s="190"/>
      <c r="AD127" s="275">
        <v>2.7344070438325448E-05</v>
      </c>
      <c r="AE127" s="190"/>
      <c r="AF127" s="190"/>
      <c r="AG127" s="190"/>
      <c r="AH127" s="190"/>
    </row>
    <row r="128" spans="2:34" ht="12" customHeight="1">
      <c r="B128" s="277">
        <v>2002</v>
      </c>
      <c r="C128" s="190"/>
      <c r="D128" s="190"/>
      <c r="E128" s="190"/>
      <c r="F128" s="190"/>
      <c r="G128" s="190"/>
      <c r="H128" s="190"/>
      <c r="I128" s="276">
        <v>93185.02</v>
      </c>
      <c r="J128" s="190"/>
      <c r="K128" s="190"/>
      <c r="L128" s="190"/>
      <c r="M128" s="190"/>
      <c r="N128" s="190"/>
      <c r="O128" s="190"/>
      <c r="P128" s="190"/>
      <c r="Q128" s="190"/>
      <c r="R128" s="275">
        <v>3.190778809073446E-05</v>
      </c>
      <c r="S128" s="190"/>
      <c r="T128" s="190"/>
      <c r="U128" s="190"/>
      <c r="V128" s="190"/>
      <c r="W128" s="190"/>
      <c r="X128" s="190"/>
      <c r="Y128" s="190"/>
      <c r="Z128" s="189">
        <v>7</v>
      </c>
      <c r="AA128" s="190"/>
      <c r="AB128" s="190"/>
      <c r="AC128" s="190"/>
      <c r="AD128" s="275">
        <v>0.00019140849306827814</v>
      </c>
      <c r="AE128" s="190"/>
      <c r="AF128" s="190"/>
      <c r="AG128" s="190"/>
      <c r="AH128" s="190"/>
    </row>
    <row r="129" spans="2:34" ht="12" customHeight="1">
      <c r="B129" s="277">
        <v>2003</v>
      </c>
      <c r="C129" s="190"/>
      <c r="D129" s="190"/>
      <c r="E129" s="190"/>
      <c r="F129" s="190"/>
      <c r="G129" s="190"/>
      <c r="H129" s="190"/>
      <c r="I129" s="276">
        <v>632081.0300000001</v>
      </c>
      <c r="J129" s="190"/>
      <c r="K129" s="190"/>
      <c r="L129" s="190"/>
      <c r="M129" s="190"/>
      <c r="N129" s="190"/>
      <c r="O129" s="190"/>
      <c r="P129" s="190"/>
      <c r="Q129" s="190"/>
      <c r="R129" s="275">
        <v>0.00021643293698293112</v>
      </c>
      <c r="S129" s="190"/>
      <c r="T129" s="190"/>
      <c r="U129" s="190"/>
      <c r="V129" s="190"/>
      <c r="W129" s="190"/>
      <c r="X129" s="190"/>
      <c r="Y129" s="190"/>
      <c r="Z129" s="189">
        <v>30</v>
      </c>
      <c r="AA129" s="190"/>
      <c r="AB129" s="190"/>
      <c r="AC129" s="190"/>
      <c r="AD129" s="275">
        <v>0.0008203221131497635</v>
      </c>
      <c r="AE129" s="190"/>
      <c r="AF129" s="190"/>
      <c r="AG129" s="190"/>
      <c r="AH129" s="190"/>
    </row>
    <row r="130" spans="2:34" ht="12" customHeight="1">
      <c r="B130" s="277">
        <v>2004</v>
      </c>
      <c r="C130" s="190"/>
      <c r="D130" s="190"/>
      <c r="E130" s="190"/>
      <c r="F130" s="190"/>
      <c r="G130" s="190"/>
      <c r="H130" s="190"/>
      <c r="I130" s="276">
        <v>1254366.0899999999</v>
      </c>
      <c r="J130" s="190"/>
      <c r="K130" s="190"/>
      <c r="L130" s="190"/>
      <c r="M130" s="190"/>
      <c r="N130" s="190"/>
      <c r="O130" s="190"/>
      <c r="P130" s="190"/>
      <c r="Q130" s="190"/>
      <c r="R130" s="275">
        <v>0.0004295116037741168</v>
      </c>
      <c r="S130" s="190"/>
      <c r="T130" s="190"/>
      <c r="U130" s="190"/>
      <c r="V130" s="190"/>
      <c r="W130" s="190"/>
      <c r="X130" s="190"/>
      <c r="Y130" s="190"/>
      <c r="Z130" s="189">
        <v>61</v>
      </c>
      <c r="AA130" s="190"/>
      <c r="AB130" s="190"/>
      <c r="AC130" s="190"/>
      <c r="AD130" s="275">
        <v>0.0016679882967378524</v>
      </c>
      <c r="AE130" s="190"/>
      <c r="AF130" s="190"/>
      <c r="AG130" s="190"/>
      <c r="AH130" s="190"/>
    </row>
    <row r="131" spans="2:34" ht="12" customHeight="1">
      <c r="B131" s="277">
        <v>2005</v>
      </c>
      <c r="C131" s="190"/>
      <c r="D131" s="190"/>
      <c r="E131" s="190"/>
      <c r="F131" s="190"/>
      <c r="G131" s="190"/>
      <c r="H131" s="190"/>
      <c r="I131" s="276">
        <v>4144378.7399999993</v>
      </c>
      <c r="J131" s="190"/>
      <c r="K131" s="190"/>
      <c r="L131" s="190"/>
      <c r="M131" s="190"/>
      <c r="N131" s="190"/>
      <c r="O131" s="190"/>
      <c r="P131" s="190"/>
      <c r="Q131" s="190"/>
      <c r="R131" s="275">
        <v>0.0014190903066143578</v>
      </c>
      <c r="S131" s="190"/>
      <c r="T131" s="190"/>
      <c r="U131" s="190"/>
      <c r="V131" s="190"/>
      <c r="W131" s="190"/>
      <c r="X131" s="190"/>
      <c r="Y131" s="190"/>
      <c r="Z131" s="189">
        <v>149</v>
      </c>
      <c r="AA131" s="190"/>
      <c r="AB131" s="190"/>
      <c r="AC131" s="190"/>
      <c r="AD131" s="275">
        <v>0.004074266495310492</v>
      </c>
      <c r="AE131" s="190"/>
      <c r="AF131" s="190"/>
      <c r="AG131" s="190"/>
      <c r="AH131" s="190"/>
    </row>
    <row r="132" spans="2:34" ht="12" customHeight="1">
      <c r="B132" s="277">
        <v>2006</v>
      </c>
      <c r="C132" s="190"/>
      <c r="D132" s="190"/>
      <c r="E132" s="190"/>
      <c r="F132" s="190"/>
      <c r="G132" s="190"/>
      <c r="H132" s="190"/>
      <c r="I132" s="276">
        <v>1916572.07</v>
      </c>
      <c r="J132" s="190"/>
      <c r="K132" s="190"/>
      <c r="L132" s="190"/>
      <c r="M132" s="190"/>
      <c r="N132" s="190"/>
      <c r="O132" s="190"/>
      <c r="P132" s="190"/>
      <c r="Q132" s="190"/>
      <c r="R132" s="275">
        <v>0.0006562597236141635</v>
      </c>
      <c r="S132" s="190"/>
      <c r="T132" s="190"/>
      <c r="U132" s="190"/>
      <c r="V132" s="190"/>
      <c r="W132" s="190"/>
      <c r="X132" s="190"/>
      <c r="Y132" s="190"/>
      <c r="Z132" s="189">
        <v>45</v>
      </c>
      <c r="AA132" s="190"/>
      <c r="AB132" s="190"/>
      <c r="AC132" s="190"/>
      <c r="AD132" s="275">
        <v>0.0012304831697246452</v>
      </c>
      <c r="AE132" s="190"/>
      <c r="AF132" s="190"/>
      <c r="AG132" s="190"/>
      <c r="AH132" s="190"/>
    </row>
    <row r="133" spans="2:34" ht="12" customHeight="1">
      <c r="B133" s="277">
        <v>2007</v>
      </c>
      <c r="C133" s="190"/>
      <c r="D133" s="190"/>
      <c r="E133" s="190"/>
      <c r="F133" s="190"/>
      <c r="G133" s="190"/>
      <c r="H133" s="190"/>
      <c r="I133" s="276">
        <v>550750.22</v>
      </c>
      <c r="J133" s="190"/>
      <c r="K133" s="190"/>
      <c r="L133" s="190"/>
      <c r="M133" s="190"/>
      <c r="N133" s="190"/>
      <c r="O133" s="190"/>
      <c r="P133" s="190"/>
      <c r="Q133" s="190"/>
      <c r="R133" s="275">
        <v>0.00018858418778775154</v>
      </c>
      <c r="S133" s="190"/>
      <c r="T133" s="190"/>
      <c r="U133" s="190"/>
      <c r="V133" s="190"/>
      <c r="W133" s="190"/>
      <c r="X133" s="190"/>
      <c r="Y133" s="190"/>
      <c r="Z133" s="189">
        <v>25</v>
      </c>
      <c r="AA133" s="190"/>
      <c r="AB133" s="190"/>
      <c r="AC133" s="190"/>
      <c r="AD133" s="275">
        <v>0.0006836017609581363</v>
      </c>
      <c r="AE133" s="190"/>
      <c r="AF133" s="190"/>
      <c r="AG133" s="190"/>
      <c r="AH133" s="190"/>
    </row>
    <row r="134" spans="2:34" ht="12" customHeight="1">
      <c r="B134" s="277">
        <v>2008</v>
      </c>
      <c r="C134" s="190"/>
      <c r="D134" s="190"/>
      <c r="E134" s="190"/>
      <c r="F134" s="190"/>
      <c r="G134" s="190"/>
      <c r="H134" s="190"/>
      <c r="I134" s="276">
        <v>1827240.5000000002</v>
      </c>
      <c r="J134" s="190"/>
      <c r="K134" s="190"/>
      <c r="L134" s="190"/>
      <c r="M134" s="190"/>
      <c r="N134" s="190"/>
      <c r="O134" s="190"/>
      <c r="P134" s="190"/>
      <c r="Q134" s="190"/>
      <c r="R134" s="275">
        <v>0.0006256714079667278</v>
      </c>
      <c r="S134" s="190"/>
      <c r="T134" s="190"/>
      <c r="U134" s="190"/>
      <c r="V134" s="190"/>
      <c r="W134" s="190"/>
      <c r="X134" s="190"/>
      <c r="Y134" s="190"/>
      <c r="Z134" s="189">
        <v>33</v>
      </c>
      <c r="AA134" s="190"/>
      <c r="AB134" s="190"/>
      <c r="AC134" s="190"/>
      <c r="AD134" s="275">
        <v>0.0009023543244647399</v>
      </c>
      <c r="AE134" s="190"/>
      <c r="AF134" s="190"/>
      <c r="AG134" s="190"/>
      <c r="AH134" s="190"/>
    </row>
    <row r="135" spans="2:34" ht="12" customHeight="1">
      <c r="B135" s="277">
        <v>2009</v>
      </c>
      <c r="C135" s="190"/>
      <c r="D135" s="190"/>
      <c r="E135" s="190"/>
      <c r="F135" s="190"/>
      <c r="G135" s="190"/>
      <c r="H135" s="190"/>
      <c r="I135" s="276">
        <v>8886506.8</v>
      </c>
      <c r="J135" s="190"/>
      <c r="K135" s="190"/>
      <c r="L135" s="190"/>
      <c r="M135" s="190"/>
      <c r="N135" s="190"/>
      <c r="O135" s="190"/>
      <c r="P135" s="190"/>
      <c r="Q135" s="190"/>
      <c r="R135" s="275">
        <v>0.0030428579168762407</v>
      </c>
      <c r="S135" s="190"/>
      <c r="T135" s="190"/>
      <c r="U135" s="190"/>
      <c r="V135" s="190"/>
      <c r="W135" s="190"/>
      <c r="X135" s="190"/>
      <c r="Y135" s="190"/>
      <c r="Z135" s="189">
        <v>202</v>
      </c>
      <c r="AA135" s="190"/>
      <c r="AB135" s="190"/>
      <c r="AC135" s="190"/>
      <c r="AD135" s="275">
        <v>0.005523502228541741</v>
      </c>
      <c r="AE135" s="190"/>
      <c r="AF135" s="190"/>
      <c r="AG135" s="190"/>
      <c r="AH135" s="190"/>
    </row>
    <row r="136" spans="2:34" ht="12" customHeight="1">
      <c r="B136" s="277">
        <v>2010</v>
      </c>
      <c r="C136" s="190"/>
      <c r="D136" s="190"/>
      <c r="E136" s="190"/>
      <c r="F136" s="190"/>
      <c r="G136" s="190"/>
      <c r="H136" s="190"/>
      <c r="I136" s="276">
        <v>16037449.669999998</v>
      </c>
      <c r="J136" s="190"/>
      <c r="K136" s="190"/>
      <c r="L136" s="190"/>
      <c r="M136" s="190"/>
      <c r="N136" s="190"/>
      <c r="O136" s="190"/>
      <c r="P136" s="190"/>
      <c r="Q136" s="190"/>
      <c r="R136" s="275">
        <v>0.005491435700568388</v>
      </c>
      <c r="S136" s="190"/>
      <c r="T136" s="190"/>
      <c r="U136" s="190"/>
      <c r="V136" s="190"/>
      <c r="W136" s="190"/>
      <c r="X136" s="190"/>
      <c r="Y136" s="190"/>
      <c r="Z136" s="189">
        <v>326</v>
      </c>
      <c r="AA136" s="190"/>
      <c r="AB136" s="190"/>
      <c r="AC136" s="190"/>
      <c r="AD136" s="275">
        <v>0.008914166962894097</v>
      </c>
      <c r="AE136" s="190"/>
      <c r="AF136" s="190"/>
      <c r="AG136" s="190"/>
      <c r="AH136" s="190"/>
    </row>
    <row r="137" spans="2:34" ht="12" customHeight="1">
      <c r="B137" s="277">
        <v>2011</v>
      </c>
      <c r="C137" s="190"/>
      <c r="D137" s="190"/>
      <c r="E137" s="190"/>
      <c r="F137" s="190"/>
      <c r="G137" s="190"/>
      <c r="H137" s="190"/>
      <c r="I137" s="276">
        <v>5089871.369999996</v>
      </c>
      <c r="J137" s="190"/>
      <c r="K137" s="190"/>
      <c r="L137" s="190"/>
      <c r="M137" s="190"/>
      <c r="N137" s="190"/>
      <c r="O137" s="190"/>
      <c r="P137" s="190"/>
      <c r="Q137" s="190"/>
      <c r="R137" s="275">
        <v>0.0017428395366879375</v>
      </c>
      <c r="S137" s="190"/>
      <c r="T137" s="190"/>
      <c r="U137" s="190"/>
      <c r="V137" s="190"/>
      <c r="W137" s="190"/>
      <c r="X137" s="190"/>
      <c r="Y137" s="190"/>
      <c r="Z137" s="189">
        <v>184</v>
      </c>
      <c r="AA137" s="190"/>
      <c r="AB137" s="190"/>
      <c r="AC137" s="190"/>
      <c r="AD137" s="275">
        <v>0.005031308960651883</v>
      </c>
      <c r="AE137" s="190"/>
      <c r="AF137" s="190"/>
      <c r="AG137" s="190"/>
      <c r="AH137" s="190"/>
    </row>
    <row r="138" spans="2:34" ht="12" customHeight="1">
      <c r="B138" s="277">
        <v>2012</v>
      </c>
      <c r="C138" s="190"/>
      <c r="D138" s="190"/>
      <c r="E138" s="190"/>
      <c r="F138" s="190"/>
      <c r="G138" s="190"/>
      <c r="H138" s="190"/>
      <c r="I138" s="276">
        <v>3058034.130000001</v>
      </c>
      <c r="J138" s="190"/>
      <c r="K138" s="190"/>
      <c r="L138" s="190"/>
      <c r="M138" s="190"/>
      <c r="N138" s="190"/>
      <c r="O138" s="190"/>
      <c r="P138" s="190"/>
      <c r="Q138" s="190"/>
      <c r="R138" s="275">
        <v>0.0010471114884589127</v>
      </c>
      <c r="S138" s="190"/>
      <c r="T138" s="190"/>
      <c r="U138" s="190"/>
      <c r="V138" s="190"/>
      <c r="W138" s="190"/>
      <c r="X138" s="190"/>
      <c r="Y138" s="190"/>
      <c r="Z138" s="189">
        <v>102</v>
      </c>
      <c r="AA138" s="190"/>
      <c r="AB138" s="190"/>
      <c r="AC138" s="190"/>
      <c r="AD138" s="275">
        <v>0.002789095184709196</v>
      </c>
      <c r="AE138" s="190"/>
      <c r="AF138" s="190"/>
      <c r="AG138" s="190"/>
      <c r="AH138" s="190"/>
    </row>
    <row r="139" spans="2:34" ht="12" customHeight="1">
      <c r="B139" s="277">
        <v>2013</v>
      </c>
      <c r="C139" s="190"/>
      <c r="D139" s="190"/>
      <c r="E139" s="190"/>
      <c r="F139" s="190"/>
      <c r="G139" s="190"/>
      <c r="H139" s="190"/>
      <c r="I139" s="276">
        <v>12418809.389999995</v>
      </c>
      <c r="J139" s="190"/>
      <c r="K139" s="190"/>
      <c r="L139" s="190"/>
      <c r="M139" s="190"/>
      <c r="N139" s="190"/>
      <c r="O139" s="190"/>
      <c r="P139" s="190"/>
      <c r="Q139" s="190"/>
      <c r="R139" s="275">
        <v>0.0042523652230298725</v>
      </c>
      <c r="S139" s="190"/>
      <c r="T139" s="190"/>
      <c r="U139" s="190"/>
      <c r="V139" s="190"/>
      <c r="W139" s="190"/>
      <c r="X139" s="190"/>
      <c r="Y139" s="190"/>
      <c r="Z139" s="189">
        <v>236</v>
      </c>
      <c r="AA139" s="190"/>
      <c r="AB139" s="190"/>
      <c r="AC139" s="190"/>
      <c r="AD139" s="275">
        <v>0.006453200623444806</v>
      </c>
      <c r="AE139" s="190"/>
      <c r="AF139" s="190"/>
      <c r="AG139" s="190"/>
      <c r="AH139" s="190"/>
    </row>
    <row r="140" spans="2:34" ht="12" customHeight="1">
      <c r="B140" s="277">
        <v>2014</v>
      </c>
      <c r="C140" s="190"/>
      <c r="D140" s="190"/>
      <c r="E140" s="190"/>
      <c r="F140" s="190"/>
      <c r="G140" s="190"/>
      <c r="H140" s="190"/>
      <c r="I140" s="276">
        <v>94768080.48999995</v>
      </c>
      <c r="J140" s="190"/>
      <c r="K140" s="190"/>
      <c r="L140" s="190"/>
      <c r="M140" s="190"/>
      <c r="N140" s="190"/>
      <c r="O140" s="190"/>
      <c r="P140" s="190"/>
      <c r="Q140" s="190"/>
      <c r="R140" s="275">
        <v>0.03244984902123309</v>
      </c>
      <c r="S140" s="190"/>
      <c r="T140" s="190"/>
      <c r="U140" s="190"/>
      <c r="V140" s="190"/>
      <c r="W140" s="190"/>
      <c r="X140" s="190"/>
      <c r="Y140" s="190"/>
      <c r="Z140" s="189">
        <v>1545</v>
      </c>
      <c r="AA140" s="190"/>
      <c r="AB140" s="190"/>
      <c r="AC140" s="190"/>
      <c r="AD140" s="275">
        <v>0.04224658882721282</v>
      </c>
      <c r="AE140" s="190"/>
      <c r="AF140" s="190"/>
      <c r="AG140" s="190"/>
      <c r="AH140" s="190"/>
    </row>
    <row r="141" spans="2:34" ht="12" customHeight="1">
      <c r="B141" s="277">
        <v>2015</v>
      </c>
      <c r="C141" s="190"/>
      <c r="D141" s="190"/>
      <c r="E141" s="190"/>
      <c r="F141" s="190"/>
      <c r="G141" s="190"/>
      <c r="H141" s="190"/>
      <c r="I141" s="276">
        <v>866035231.6000016</v>
      </c>
      <c r="J141" s="190"/>
      <c r="K141" s="190"/>
      <c r="L141" s="190"/>
      <c r="M141" s="190"/>
      <c r="N141" s="190"/>
      <c r="O141" s="190"/>
      <c r="P141" s="190"/>
      <c r="Q141" s="190"/>
      <c r="R141" s="275">
        <v>0.2965419618840345</v>
      </c>
      <c r="S141" s="190"/>
      <c r="T141" s="190"/>
      <c r="U141" s="190"/>
      <c r="V141" s="190"/>
      <c r="W141" s="190"/>
      <c r="X141" s="190"/>
      <c r="Y141" s="190"/>
      <c r="Z141" s="189">
        <v>11093</v>
      </c>
      <c r="AA141" s="190"/>
      <c r="AB141" s="190"/>
      <c r="AC141" s="190"/>
      <c r="AD141" s="275">
        <v>0.30332777337234423</v>
      </c>
      <c r="AE141" s="190"/>
      <c r="AF141" s="190"/>
      <c r="AG141" s="190"/>
      <c r="AH141" s="190"/>
    </row>
    <row r="142" spans="2:34" ht="12" customHeight="1">
      <c r="B142" s="277">
        <v>2016</v>
      </c>
      <c r="C142" s="190"/>
      <c r="D142" s="190"/>
      <c r="E142" s="190"/>
      <c r="F142" s="190"/>
      <c r="G142" s="190"/>
      <c r="H142" s="190"/>
      <c r="I142" s="276">
        <v>1105465509.88</v>
      </c>
      <c r="J142" s="190"/>
      <c r="K142" s="190"/>
      <c r="L142" s="190"/>
      <c r="M142" s="190"/>
      <c r="N142" s="190"/>
      <c r="O142" s="190"/>
      <c r="P142" s="190"/>
      <c r="Q142" s="190"/>
      <c r="R142" s="275">
        <v>0.3785260681477213</v>
      </c>
      <c r="S142" s="190"/>
      <c r="T142" s="190"/>
      <c r="U142" s="190"/>
      <c r="V142" s="190"/>
      <c r="W142" s="190"/>
      <c r="X142" s="190"/>
      <c r="Y142" s="190"/>
      <c r="Z142" s="189">
        <v>14079</v>
      </c>
      <c r="AA142" s="190"/>
      <c r="AB142" s="190"/>
      <c r="AC142" s="190"/>
      <c r="AD142" s="275">
        <v>0.384977167701184</v>
      </c>
      <c r="AE142" s="190"/>
      <c r="AF142" s="190"/>
      <c r="AG142" s="190"/>
      <c r="AH142" s="190"/>
    </row>
    <row r="143" spans="2:34" ht="12" customHeight="1">
      <c r="B143" s="277">
        <v>2017</v>
      </c>
      <c r="C143" s="190"/>
      <c r="D143" s="190"/>
      <c r="E143" s="190"/>
      <c r="F143" s="190"/>
      <c r="G143" s="190"/>
      <c r="H143" s="190"/>
      <c r="I143" s="276">
        <v>550510370.5799997</v>
      </c>
      <c r="J143" s="190"/>
      <c r="K143" s="190"/>
      <c r="L143" s="190"/>
      <c r="M143" s="190"/>
      <c r="N143" s="190"/>
      <c r="O143" s="190"/>
      <c r="P143" s="190"/>
      <c r="Q143" s="190"/>
      <c r="R143" s="275">
        <v>0.1885020601617978</v>
      </c>
      <c r="S143" s="190"/>
      <c r="T143" s="190"/>
      <c r="U143" s="190"/>
      <c r="V143" s="190"/>
      <c r="W143" s="190"/>
      <c r="X143" s="190"/>
      <c r="Y143" s="190"/>
      <c r="Z143" s="189">
        <v>5999</v>
      </c>
      <c r="AA143" s="190"/>
      <c r="AB143" s="190"/>
      <c r="AC143" s="190"/>
      <c r="AD143" s="275">
        <v>0.16403707855951438</v>
      </c>
      <c r="AE143" s="190"/>
      <c r="AF143" s="190"/>
      <c r="AG143" s="190"/>
      <c r="AH143" s="190"/>
    </row>
    <row r="144" spans="2:34" ht="12" customHeight="1">
      <c r="B144" s="277">
        <v>2018</v>
      </c>
      <c r="C144" s="190"/>
      <c r="D144" s="190"/>
      <c r="E144" s="190"/>
      <c r="F144" s="190"/>
      <c r="G144" s="190"/>
      <c r="H144" s="190"/>
      <c r="I144" s="276">
        <v>247623621.82999992</v>
      </c>
      <c r="J144" s="190"/>
      <c r="K144" s="190"/>
      <c r="L144" s="190"/>
      <c r="M144" s="190"/>
      <c r="N144" s="190"/>
      <c r="O144" s="190"/>
      <c r="P144" s="190"/>
      <c r="Q144" s="190"/>
      <c r="R144" s="275">
        <v>0.08478961588044737</v>
      </c>
      <c r="S144" s="190"/>
      <c r="T144" s="190"/>
      <c r="U144" s="190"/>
      <c r="V144" s="190"/>
      <c r="W144" s="190"/>
      <c r="X144" s="190"/>
      <c r="Y144" s="190"/>
      <c r="Z144" s="189">
        <v>2440</v>
      </c>
      <c r="AA144" s="190"/>
      <c r="AB144" s="190"/>
      <c r="AC144" s="190"/>
      <c r="AD144" s="275">
        <v>0.0667195318695141</v>
      </c>
      <c r="AE144" s="190"/>
      <c r="AF144" s="190"/>
      <c r="AG144" s="190"/>
      <c r="AH144" s="190"/>
    </row>
    <row r="145" spans="2:34" ht="12" customHeight="1">
      <c r="B145" s="284"/>
      <c r="C145" s="280"/>
      <c r="D145" s="280"/>
      <c r="E145" s="280"/>
      <c r="F145" s="280"/>
      <c r="G145" s="280"/>
      <c r="H145" s="280"/>
      <c r="I145" s="281">
        <v>2920447501.250001</v>
      </c>
      <c r="J145" s="280"/>
      <c r="K145" s="280"/>
      <c r="L145" s="280"/>
      <c r="M145" s="280"/>
      <c r="N145" s="280"/>
      <c r="O145" s="280"/>
      <c r="P145" s="280"/>
      <c r="Q145" s="280"/>
      <c r="R145" s="282">
        <v>1.0000000000000044</v>
      </c>
      <c r="S145" s="280"/>
      <c r="T145" s="280"/>
      <c r="U145" s="280"/>
      <c r="V145" s="280"/>
      <c r="W145" s="280"/>
      <c r="X145" s="280"/>
      <c r="Y145" s="280"/>
      <c r="Z145" s="283">
        <v>36571</v>
      </c>
      <c r="AA145" s="280"/>
      <c r="AB145" s="280"/>
      <c r="AC145" s="280"/>
      <c r="AD145" s="282">
        <v>1</v>
      </c>
      <c r="AE145" s="280"/>
      <c r="AF145" s="280"/>
      <c r="AG145" s="280"/>
      <c r="AH145" s="280"/>
    </row>
    <row r="146" spans="2:34" ht="9" customHeight="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row>
    <row r="147" spans="2:34" ht="18.75" customHeight="1">
      <c r="B147" s="204" t="s">
        <v>174</v>
      </c>
      <c r="C147" s="205"/>
      <c r="D147" s="205"/>
      <c r="E147" s="205"/>
      <c r="F147" s="205"/>
      <c r="G147" s="205"/>
      <c r="H147" s="205"/>
      <c r="I147" s="205"/>
      <c r="J147" s="205"/>
      <c r="K147" s="205"/>
      <c r="L147" s="205"/>
      <c r="M147" s="205"/>
      <c r="N147" s="205"/>
      <c r="O147" s="205"/>
      <c r="P147" s="205"/>
      <c r="Q147" s="205"/>
      <c r="R147" s="205"/>
      <c r="S147" s="205"/>
      <c r="T147" s="205"/>
      <c r="U147" s="205"/>
      <c r="V147" s="205"/>
      <c r="W147" s="205"/>
      <c r="X147" s="205"/>
      <c r="Y147" s="205"/>
      <c r="Z147" s="205"/>
      <c r="AA147" s="205"/>
      <c r="AB147" s="205"/>
      <c r="AC147" s="205"/>
      <c r="AD147" s="205"/>
      <c r="AE147" s="205"/>
      <c r="AF147" s="205"/>
      <c r="AG147" s="205"/>
      <c r="AH147" s="206"/>
    </row>
    <row r="148" spans="2:34" ht="8.25" customHeight="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row>
    <row r="149" spans="2:34" ht="11.25" customHeight="1">
      <c r="B149" s="195" t="s">
        <v>224</v>
      </c>
      <c r="C149" s="196"/>
      <c r="D149" s="196"/>
      <c r="E149" s="196"/>
      <c r="F149" s="196"/>
      <c r="G149" s="196"/>
      <c r="H149" s="195" t="s">
        <v>184</v>
      </c>
      <c r="I149" s="196"/>
      <c r="J149" s="196"/>
      <c r="K149" s="196"/>
      <c r="L149" s="196"/>
      <c r="M149" s="196"/>
      <c r="N149" s="196"/>
      <c r="O149" s="196"/>
      <c r="P149" s="196"/>
      <c r="Q149" s="196"/>
      <c r="R149" s="196"/>
      <c r="S149" s="195" t="s">
        <v>185</v>
      </c>
      <c r="T149" s="196"/>
      <c r="U149" s="196"/>
      <c r="V149" s="196"/>
      <c r="W149" s="196"/>
      <c r="X149" s="196"/>
      <c r="Y149" s="196"/>
      <c r="Z149" s="195" t="s">
        <v>225</v>
      </c>
      <c r="AA149" s="196"/>
      <c r="AB149" s="196"/>
      <c r="AC149" s="196"/>
      <c r="AD149" s="196"/>
      <c r="AE149" s="195" t="s">
        <v>185</v>
      </c>
      <c r="AF149" s="196"/>
      <c r="AG149" s="196"/>
      <c r="AH149" s="196"/>
    </row>
    <row r="150" spans="2:34" ht="10.5" customHeight="1">
      <c r="B150" s="192" t="s">
        <v>226</v>
      </c>
      <c r="C150" s="190"/>
      <c r="D150" s="190"/>
      <c r="E150" s="190"/>
      <c r="F150" s="190"/>
      <c r="G150" s="190"/>
      <c r="H150" s="276">
        <v>595543480.5400001</v>
      </c>
      <c r="I150" s="190"/>
      <c r="J150" s="190"/>
      <c r="K150" s="190"/>
      <c r="L150" s="190"/>
      <c r="M150" s="190"/>
      <c r="N150" s="190"/>
      <c r="O150" s="190"/>
      <c r="P150" s="190"/>
      <c r="Q150" s="190"/>
      <c r="R150" s="190"/>
      <c r="S150" s="275">
        <v>0.2039219949288927</v>
      </c>
      <c r="T150" s="190"/>
      <c r="U150" s="190"/>
      <c r="V150" s="190"/>
      <c r="W150" s="190"/>
      <c r="X150" s="190"/>
      <c r="Y150" s="190"/>
      <c r="Z150" s="189">
        <v>10773</v>
      </c>
      <c r="AA150" s="190"/>
      <c r="AB150" s="190"/>
      <c r="AC150" s="190"/>
      <c r="AD150" s="190"/>
      <c r="AE150" s="275">
        <v>0.48005882090815916</v>
      </c>
      <c r="AF150" s="190"/>
      <c r="AG150" s="190"/>
      <c r="AH150" s="190"/>
    </row>
    <row r="151" spans="2:34" ht="10.5" customHeight="1">
      <c r="B151" s="192" t="s">
        <v>227</v>
      </c>
      <c r="C151" s="190"/>
      <c r="D151" s="190"/>
      <c r="E151" s="190"/>
      <c r="F151" s="190"/>
      <c r="G151" s="190"/>
      <c r="H151" s="276">
        <v>1078557845.0299988</v>
      </c>
      <c r="I151" s="190"/>
      <c r="J151" s="190"/>
      <c r="K151" s="190"/>
      <c r="L151" s="190"/>
      <c r="M151" s="190"/>
      <c r="N151" s="190"/>
      <c r="O151" s="190"/>
      <c r="P151" s="190"/>
      <c r="Q151" s="190"/>
      <c r="R151" s="190"/>
      <c r="S151" s="275">
        <v>0.36931252644273105</v>
      </c>
      <c r="T151" s="190"/>
      <c r="U151" s="190"/>
      <c r="V151" s="190"/>
      <c r="W151" s="190"/>
      <c r="X151" s="190"/>
      <c r="Y151" s="190"/>
      <c r="Z151" s="189">
        <v>7498</v>
      </c>
      <c r="AA151" s="190"/>
      <c r="AB151" s="190"/>
      <c r="AC151" s="190"/>
      <c r="AD151" s="190"/>
      <c r="AE151" s="275">
        <v>0.3341205828617263</v>
      </c>
      <c r="AF151" s="190"/>
      <c r="AG151" s="190"/>
      <c r="AH151" s="190"/>
    </row>
    <row r="152" spans="2:34" ht="10.5" customHeight="1">
      <c r="B152" s="192" t="s">
        <v>228</v>
      </c>
      <c r="C152" s="190"/>
      <c r="D152" s="190"/>
      <c r="E152" s="190"/>
      <c r="F152" s="190"/>
      <c r="G152" s="190"/>
      <c r="H152" s="276">
        <v>722274129.8500018</v>
      </c>
      <c r="I152" s="190"/>
      <c r="J152" s="190"/>
      <c r="K152" s="190"/>
      <c r="L152" s="190"/>
      <c r="M152" s="190"/>
      <c r="N152" s="190"/>
      <c r="O152" s="190"/>
      <c r="P152" s="190"/>
      <c r="Q152" s="190"/>
      <c r="R152" s="190"/>
      <c r="S152" s="275">
        <v>0.24731625188977246</v>
      </c>
      <c r="T152" s="190"/>
      <c r="U152" s="190"/>
      <c r="V152" s="190"/>
      <c r="W152" s="190"/>
      <c r="X152" s="190"/>
      <c r="Y152" s="190"/>
      <c r="Z152" s="189">
        <v>3011</v>
      </c>
      <c r="AA152" s="190"/>
      <c r="AB152" s="190"/>
      <c r="AC152" s="190"/>
      <c r="AD152" s="190"/>
      <c r="AE152" s="275">
        <v>0.1341740564145983</v>
      </c>
      <c r="AF152" s="190"/>
      <c r="AG152" s="190"/>
      <c r="AH152" s="190"/>
    </row>
    <row r="153" spans="2:34" ht="10.5" customHeight="1">
      <c r="B153" s="192" t="s">
        <v>229</v>
      </c>
      <c r="C153" s="190"/>
      <c r="D153" s="190"/>
      <c r="E153" s="190"/>
      <c r="F153" s="190"/>
      <c r="G153" s="190"/>
      <c r="H153" s="276">
        <v>243858399.43000016</v>
      </c>
      <c r="I153" s="190"/>
      <c r="J153" s="190"/>
      <c r="K153" s="190"/>
      <c r="L153" s="190"/>
      <c r="M153" s="190"/>
      <c r="N153" s="190"/>
      <c r="O153" s="190"/>
      <c r="P153" s="190"/>
      <c r="Q153" s="190"/>
      <c r="R153" s="190"/>
      <c r="S153" s="275">
        <v>0.08350035373881046</v>
      </c>
      <c r="T153" s="190"/>
      <c r="U153" s="190"/>
      <c r="V153" s="190"/>
      <c r="W153" s="190"/>
      <c r="X153" s="190"/>
      <c r="Y153" s="190"/>
      <c r="Z153" s="189">
        <v>713</v>
      </c>
      <c r="AA153" s="190"/>
      <c r="AB153" s="190"/>
      <c r="AC153" s="190"/>
      <c r="AD153" s="190"/>
      <c r="AE153" s="275">
        <v>0.03177220266476539</v>
      </c>
      <c r="AF153" s="190"/>
      <c r="AG153" s="190"/>
      <c r="AH153" s="190"/>
    </row>
    <row r="154" spans="2:34" ht="10.5" customHeight="1">
      <c r="B154" s="192" t="s">
        <v>230</v>
      </c>
      <c r="C154" s="190"/>
      <c r="D154" s="190"/>
      <c r="E154" s="190"/>
      <c r="F154" s="190"/>
      <c r="G154" s="190"/>
      <c r="H154" s="276">
        <v>280213646.3999999</v>
      </c>
      <c r="I154" s="190"/>
      <c r="J154" s="190"/>
      <c r="K154" s="190"/>
      <c r="L154" s="190"/>
      <c r="M154" s="190"/>
      <c r="N154" s="190"/>
      <c r="O154" s="190"/>
      <c r="P154" s="190"/>
      <c r="Q154" s="190"/>
      <c r="R154" s="190"/>
      <c r="S154" s="275">
        <v>0.09594887299979327</v>
      </c>
      <c r="T154" s="190"/>
      <c r="U154" s="190"/>
      <c r="V154" s="190"/>
      <c r="W154" s="190"/>
      <c r="X154" s="190"/>
      <c r="Y154" s="190"/>
      <c r="Z154" s="189">
        <v>446</v>
      </c>
      <c r="AA154" s="190"/>
      <c r="AB154" s="190"/>
      <c r="AC154" s="190"/>
      <c r="AD154" s="190"/>
      <c r="AE154" s="275">
        <v>0.01987433715075086</v>
      </c>
      <c r="AF154" s="190"/>
      <c r="AG154" s="190"/>
      <c r="AH154" s="190"/>
    </row>
    <row r="155" spans="2:34" ht="12" customHeight="1">
      <c r="B155" s="284"/>
      <c r="C155" s="280"/>
      <c r="D155" s="280"/>
      <c r="E155" s="280"/>
      <c r="F155" s="280"/>
      <c r="G155" s="280"/>
      <c r="H155" s="281">
        <v>2920447501.250001</v>
      </c>
      <c r="I155" s="280"/>
      <c r="J155" s="280"/>
      <c r="K155" s="280"/>
      <c r="L155" s="280"/>
      <c r="M155" s="280"/>
      <c r="N155" s="280"/>
      <c r="O155" s="280"/>
      <c r="P155" s="280"/>
      <c r="Q155" s="280"/>
      <c r="R155" s="280"/>
      <c r="S155" s="282">
        <v>1.000000000000003</v>
      </c>
      <c r="T155" s="280"/>
      <c r="U155" s="280"/>
      <c r="V155" s="280"/>
      <c r="W155" s="280"/>
      <c r="X155" s="280"/>
      <c r="Y155" s="280"/>
      <c r="Z155" s="283">
        <v>22441</v>
      </c>
      <c r="AA155" s="280"/>
      <c r="AB155" s="280"/>
      <c r="AC155" s="280"/>
      <c r="AD155" s="280"/>
      <c r="AE155" s="282">
        <v>1</v>
      </c>
      <c r="AF155" s="280"/>
      <c r="AG155" s="280"/>
      <c r="AH155" s="280"/>
    </row>
    <row r="156" spans="2:34" ht="9" customHeight="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row>
    <row r="157" spans="2:34" ht="18.75" customHeight="1">
      <c r="B157" s="204" t="s">
        <v>175</v>
      </c>
      <c r="C157" s="205"/>
      <c r="D157" s="205"/>
      <c r="E157" s="205"/>
      <c r="F157" s="205"/>
      <c r="G157" s="205"/>
      <c r="H157" s="205"/>
      <c r="I157" s="205"/>
      <c r="J157" s="205"/>
      <c r="K157" s="205"/>
      <c r="L157" s="205"/>
      <c r="M157" s="205"/>
      <c r="N157" s="205"/>
      <c r="O157" s="205"/>
      <c r="P157" s="205"/>
      <c r="Q157" s="205"/>
      <c r="R157" s="205"/>
      <c r="S157" s="205"/>
      <c r="T157" s="205"/>
      <c r="U157" s="205"/>
      <c r="V157" s="205"/>
      <c r="W157" s="205"/>
      <c r="X157" s="205"/>
      <c r="Y157" s="205"/>
      <c r="Z157" s="205"/>
      <c r="AA157" s="205"/>
      <c r="AB157" s="205"/>
      <c r="AC157" s="205"/>
      <c r="AD157" s="205"/>
      <c r="AE157" s="205"/>
      <c r="AF157" s="205"/>
      <c r="AG157" s="205"/>
      <c r="AH157" s="206"/>
    </row>
    <row r="158" spans="2:34" ht="8.25" customHeight="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row>
    <row r="159" spans="2:34" ht="11.25" customHeight="1">
      <c r="B159" s="195"/>
      <c r="C159" s="196"/>
      <c r="D159" s="196"/>
      <c r="E159" s="196"/>
      <c r="F159" s="196"/>
      <c r="G159" s="195" t="s">
        <v>184</v>
      </c>
      <c r="H159" s="196"/>
      <c r="I159" s="196"/>
      <c r="J159" s="196"/>
      <c r="K159" s="196"/>
      <c r="L159" s="196"/>
      <c r="M159" s="196"/>
      <c r="N159" s="196"/>
      <c r="O159" s="196"/>
      <c r="P159" s="196"/>
      <c r="Q159" s="196"/>
      <c r="R159" s="195" t="s">
        <v>185</v>
      </c>
      <c r="S159" s="196"/>
      <c r="T159" s="196"/>
      <c r="U159" s="196"/>
      <c r="V159" s="196"/>
      <c r="W159" s="196"/>
      <c r="X159" s="196"/>
      <c r="Y159" s="195" t="s">
        <v>186</v>
      </c>
      <c r="Z159" s="196"/>
      <c r="AA159" s="196"/>
      <c r="AB159" s="196"/>
      <c r="AC159" s="196"/>
      <c r="AD159" s="196"/>
      <c r="AE159" s="195" t="s">
        <v>185</v>
      </c>
      <c r="AF159" s="196"/>
      <c r="AG159" s="196"/>
      <c r="AH159" s="1"/>
    </row>
    <row r="160" spans="2:34" ht="11.25" customHeight="1">
      <c r="B160" s="192" t="s">
        <v>231</v>
      </c>
      <c r="C160" s="190"/>
      <c r="D160" s="190"/>
      <c r="E160" s="190"/>
      <c r="F160" s="190"/>
      <c r="G160" s="276">
        <v>2103174.6900000004</v>
      </c>
      <c r="H160" s="190"/>
      <c r="I160" s="190"/>
      <c r="J160" s="190"/>
      <c r="K160" s="190"/>
      <c r="L160" s="190"/>
      <c r="M160" s="190"/>
      <c r="N160" s="190"/>
      <c r="O160" s="190"/>
      <c r="P160" s="190"/>
      <c r="Q160" s="190"/>
      <c r="R160" s="275">
        <v>0.0007201549382756592</v>
      </c>
      <c r="S160" s="190"/>
      <c r="T160" s="190"/>
      <c r="U160" s="190"/>
      <c r="V160" s="190"/>
      <c r="W160" s="190"/>
      <c r="X160" s="190"/>
      <c r="Y160" s="189">
        <v>49</v>
      </c>
      <c r="Z160" s="190"/>
      <c r="AA160" s="190"/>
      <c r="AB160" s="190"/>
      <c r="AC160" s="190"/>
      <c r="AD160" s="190"/>
      <c r="AE160" s="275">
        <v>0.001339859451477947</v>
      </c>
      <c r="AF160" s="190"/>
      <c r="AG160" s="190"/>
      <c r="AH160" s="1"/>
    </row>
    <row r="161" spans="2:34" ht="11.25" customHeight="1">
      <c r="B161" s="192" t="s">
        <v>232</v>
      </c>
      <c r="C161" s="190"/>
      <c r="D161" s="190"/>
      <c r="E161" s="190"/>
      <c r="F161" s="190"/>
      <c r="G161" s="276">
        <v>24157622.420000006</v>
      </c>
      <c r="H161" s="190"/>
      <c r="I161" s="190"/>
      <c r="J161" s="190"/>
      <c r="K161" s="190"/>
      <c r="L161" s="190"/>
      <c r="M161" s="190"/>
      <c r="N161" s="190"/>
      <c r="O161" s="190"/>
      <c r="P161" s="190"/>
      <c r="Q161" s="190"/>
      <c r="R161" s="275">
        <v>0.008271890663900003</v>
      </c>
      <c r="S161" s="190"/>
      <c r="T161" s="190"/>
      <c r="U161" s="190"/>
      <c r="V161" s="190"/>
      <c r="W161" s="190"/>
      <c r="X161" s="190"/>
      <c r="Y161" s="189">
        <v>351</v>
      </c>
      <c r="Z161" s="190"/>
      <c r="AA161" s="190"/>
      <c r="AB161" s="190"/>
      <c r="AC161" s="190"/>
      <c r="AD161" s="190"/>
      <c r="AE161" s="275">
        <v>0.009597768723852233</v>
      </c>
      <c r="AF161" s="190"/>
      <c r="AG161" s="190"/>
      <c r="AH161" s="1"/>
    </row>
    <row r="162" spans="2:34" ht="11.25" customHeight="1">
      <c r="B162" s="192" t="s">
        <v>233</v>
      </c>
      <c r="C162" s="190"/>
      <c r="D162" s="190"/>
      <c r="E162" s="190"/>
      <c r="F162" s="190"/>
      <c r="G162" s="276">
        <v>326161062.15000045</v>
      </c>
      <c r="H162" s="190"/>
      <c r="I162" s="190"/>
      <c r="J162" s="190"/>
      <c r="K162" s="190"/>
      <c r="L162" s="190"/>
      <c r="M162" s="190"/>
      <c r="N162" s="190"/>
      <c r="O162" s="190"/>
      <c r="P162" s="190"/>
      <c r="Q162" s="190"/>
      <c r="R162" s="275">
        <v>0.11168187820886956</v>
      </c>
      <c r="S162" s="190"/>
      <c r="T162" s="190"/>
      <c r="U162" s="190"/>
      <c r="V162" s="190"/>
      <c r="W162" s="190"/>
      <c r="X162" s="190"/>
      <c r="Y162" s="189">
        <v>4503</v>
      </c>
      <c r="Z162" s="190"/>
      <c r="AA162" s="190"/>
      <c r="AB162" s="190"/>
      <c r="AC162" s="190"/>
      <c r="AD162" s="190"/>
      <c r="AE162" s="275">
        <v>0.12313034918377949</v>
      </c>
      <c r="AF162" s="190"/>
      <c r="AG162" s="190"/>
      <c r="AH162" s="1"/>
    </row>
    <row r="163" spans="2:34" ht="11.25" customHeight="1">
      <c r="B163" s="192" t="s">
        <v>234</v>
      </c>
      <c r="C163" s="190"/>
      <c r="D163" s="190"/>
      <c r="E163" s="190"/>
      <c r="F163" s="190"/>
      <c r="G163" s="276">
        <v>1984622795.7500048</v>
      </c>
      <c r="H163" s="190"/>
      <c r="I163" s="190"/>
      <c r="J163" s="190"/>
      <c r="K163" s="190"/>
      <c r="L163" s="190"/>
      <c r="M163" s="190"/>
      <c r="N163" s="190"/>
      <c r="O163" s="190"/>
      <c r="P163" s="190"/>
      <c r="Q163" s="190"/>
      <c r="R163" s="275">
        <v>0.6795611956388704</v>
      </c>
      <c r="S163" s="190"/>
      <c r="T163" s="190"/>
      <c r="U163" s="190"/>
      <c r="V163" s="190"/>
      <c r="W163" s="190"/>
      <c r="X163" s="190"/>
      <c r="Y163" s="189">
        <v>24262</v>
      </c>
      <c r="Z163" s="190"/>
      <c r="AA163" s="190"/>
      <c r="AB163" s="190"/>
      <c r="AC163" s="190"/>
      <c r="AD163" s="190"/>
      <c r="AE163" s="275">
        <v>0.6634218369746521</v>
      </c>
      <c r="AF163" s="190"/>
      <c r="AG163" s="190"/>
      <c r="AH163" s="1"/>
    </row>
    <row r="164" spans="2:34" ht="11.25" customHeight="1">
      <c r="B164" s="192" t="s">
        <v>235</v>
      </c>
      <c r="C164" s="190"/>
      <c r="D164" s="190"/>
      <c r="E164" s="190"/>
      <c r="F164" s="190"/>
      <c r="G164" s="276">
        <v>336267517.9299999</v>
      </c>
      <c r="H164" s="190"/>
      <c r="I164" s="190"/>
      <c r="J164" s="190"/>
      <c r="K164" s="190"/>
      <c r="L164" s="190"/>
      <c r="M164" s="190"/>
      <c r="N164" s="190"/>
      <c r="O164" s="190"/>
      <c r="P164" s="190"/>
      <c r="Q164" s="190"/>
      <c r="R164" s="275">
        <v>0.11514246285409042</v>
      </c>
      <c r="S164" s="190"/>
      <c r="T164" s="190"/>
      <c r="U164" s="190"/>
      <c r="V164" s="190"/>
      <c r="W164" s="190"/>
      <c r="X164" s="190"/>
      <c r="Y164" s="189">
        <v>3871</v>
      </c>
      <c r="Z164" s="190"/>
      <c r="AA164" s="190"/>
      <c r="AB164" s="190"/>
      <c r="AC164" s="190"/>
      <c r="AD164" s="190"/>
      <c r="AE164" s="275">
        <v>0.10584889666675781</v>
      </c>
      <c r="AF164" s="190"/>
      <c r="AG164" s="190"/>
      <c r="AH164" s="1"/>
    </row>
    <row r="165" spans="2:34" ht="11.25" customHeight="1">
      <c r="B165" s="192" t="s">
        <v>236</v>
      </c>
      <c r="C165" s="190"/>
      <c r="D165" s="190"/>
      <c r="E165" s="190"/>
      <c r="F165" s="190"/>
      <c r="G165" s="276">
        <v>192556412.9399998</v>
      </c>
      <c r="H165" s="190"/>
      <c r="I165" s="190"/>
      <c r="J165" s="190"/>
      <c r="K165" s="190"/>
      <c r="L165" s="190"/>
      <c r="M165" s="190"/>
      <c r="N165" s="190"/>
      <c r="O165" s="190"/>
      <c r="P165" s="190"/>
      <c r="Q165" s="190"/>
      <c r="R165" s="275">
        <v>0.06593387241427286</v>
      </c>
      <c r="S165" s="190"/>
      <c r="T165" s="190"/>
      <c r="U165" s="190"/>
      <c r="V165" s="190"/>
      <c r="W165" s="190"/>
      <c r="X165" s="190"/>
      <c r="Y165" s="189">
        <v>2304</v>
      </c>
      <c r="Z165" s="190"/>
      <c r="AA165" s="190"/>
      <c r="AB165" s="190"/>
      <c r="AC165" s="190"/>
      <c r="AD165" s="190"/>
      <c r="AE165" s="275">
        <v>0.06300073828990184</v>
      </c>
      <c r="AF165" s="190"/>
      <c r="AG165" s="190"/>
      <c r="AH165" s="1"/>
    </row>
    <row r="166" spans="2:34" ht="11.25" customHeight="1">
      <c r="B166" s="192" t="s">
        <v>237</v>
      </c>
      <c r="C166" s="190"/>
      <c r="D166" s="190"/>
      <c r="E166" s="190"/>
      <c r="F166" s="190"/>
      <c r="G166" s="276">
        <v>36039584.459999986</v>
      </c>
      <c r="H166" s="190"/>
      <c r="I166" s="190"/>
      <c r="J166" s="190"/>
      <c r="K166" s="190"/>
      <c r="L166" s="190"/>
      <c r="M166" s="190"/>
      <c r="N166" s="190"/>
      <c r="O166" s="190"/>
      <c r="P166" s="190"/>
      <c r="Q166" s="190"/>
      <c r="R166" s="275">
        <v>0.012340432226422282</v>
      </c>
      <c r="S166" s="190"/>
      <c r="T166" s="190"/>
      <c r="U166" s="190"/>
      <c r="V166" s="190"/>
      <c r="W166" s="190"/>
      <c r="X166" s="190"/>
      <c r="Y166" s="189">
        <v>556</v>
      </c>
      <c r="Z166" s="190"/>
      <c r="AA166" s="190"/>
      <c r="AB166" s="190"/>
      <c r="AC166" s="190"/>
      <c r="AD166" s="190"/>
      <c r="AE166" s="275">
        <v>0.01520330316370895</v>
      </c>
      <c r="AF166" s="190"/>
      <c r="AG166" s="190"/>
      <c r="AH166" s="1"/>
    </row>
    <row r="167" spans="2:34" ht="11.25" customHeight="1">
      <c r="B167" s="192" t="s">
        <v>238</v>
      </c>
      <c r="C167" s="190"/>
      <c r="D167" s="190"/>
      <c r="E167" s="190"/>
      <c r="F167" s="190"/>
      <c r="G167" s="276">
        <v>12454080.090000005</v>
      </c>
      <c r="H167" s="190"/>
      <c r="I167" s="190"/>
      <c r="J167" s="190"/>
      <c r="K167" s="190"/>
      <c r="L167" s="190"/>
      <c r="M167" s="190"/>
      <c r="N167" s="190"/>
      <c r="O167" s="190"/>
      <c r="P167" s="190"/>
      <c r="Q167" s="190"/>
      <c r="R167" s="275">
        <v>0.004264442379008502</v>
      </c>
      <c r="S167" s="190"/>
      <c r="T167" s="190"/>
      <c r="U167" s="190"/>
      <c r="V167" s="190"/>
      <c r="W167" s="190"/>
      <c r="X167" s="190"/>
      <c r="Y167" s="189">
        <v>307</v>
      </c>
      <c r="Z167" s="190"/>
      <c r="AA167" s="190"/>
      <c r="AB167" s="190"/>
      <c r="AC167" s="190"/>
      <c r="AD167" s="190"/>
      <c r="AE167" s="275">
        <v>0.008394629624565914</v>
      </c>
      <c r="AF167" s="190"/>
      <c r="AG167" s="190"/>
      <c r="AH167" s="1"/>
    </row>
    <row r="168" spans="2:34" ht="11.25" customHeight="1">
      <c r="B168" s="192" t="s">
        <v>239</v>
      </c>
      <c r="C168" s="190"/>
      <c r="D168" s="190"/>
      <c r="E168" s="190"/>
      <c r="F168" s="190"/>
      <c r="G168" s="276">
        <v>4468837.890000001</v>
      </c>
      <c r="H168" s="190"/>
      <c r="I168" s="190"/>
      <c r="J168" s="190"/>
      <c r="K168" s="190"/>
      <c r="L168" s="190"/>
      <c r="M168" s="190"/>
      <c r="N168" s="190"/>
      <c r="O168" s="190"/>
      <c r="P168" s="190"/>
      <c r="Q168" s="190"/>
      <c r="R168" s="275">
        <v>0.0015301894275063176</v>
      </c>
      <c r="S168" s="190"/>
      <c r="T168" s="190"/>
      <c r="U168" s="190"/>
      <c r="V168" s="190"/>
      <c r="W168" s="190"/>
      <c r="X168" s="190"/>
      <c r="Y168" s="189">
        <v>138</v>
      </c>
      <c r="Z168" s="190"/>
      <c r="AA168" s="190"/>
      <c r="AB168" s="190"/>
      <c r="AC168" s="190"/>
      <c r="AD168" s="190"/>
      <c r="AE168" s="275">
        <v>0.003773481720488912</v>
      </c>
      <c r="AF168" s="190"/>
      <c r="AG168" s="190"/>
      <c r="AH168" s="1"/>
    </row>
    <row r="169" spans="2:34" ht="11.25" customHeight="1">
      <c r="B169" s="192" t="s">
        <v>240</v>
      </c>
      <c r="C169" s="190"/>
      <c r="D169" s="190"/>
      <c r="E169" s="190"/>
      <c r="F169" s="190"/>
      <c r="G169" s="276">
        <v>1049342.29</v>
      </c>
      <c r="H169" s="190"/>
      <c r="I169" s="190"/>
      <c r="J169" s="190"/>
      <c r="K169" s="190"/>
      <c r="L169" s="190"/>
      <c r="M169" s="190"/>
      <c r="N169" s="190"/>
      <c r="O169" s="190"/>
      <c r="P169" s="190"/>
      <c r="Q169" s="190"/>
      <c r="R169" s="275">
        <v>0.0003593087324976266</v>
      </c>
      <c r="S169" s="190"/>
      <c r="T169" s="190"/>
      <c r="U169" s="190"/>
      <c r="V169" s="190"/>
      <c r="W169" s="190"/>
      <c r="X169" s="190"/>
      <c r="Y169" s="189">
        <v>64</v>
      </c>
      <c r="Z169" s="190"/>
      <c r="AA169" s="190"/>
      <c r="AB169" s="190"/>
      <c r="AC169" s="190"/>
      <c r="AD169" s="190"/>
      <c r="AE169" s="275">
        <v>0.0017500205080528287</v>
      </c>
      <c r="AF169" s="190"/>
      <c r="AG169" s="190"/>
      <c r="AH169" s="1"/>
    </row>
    <row r="170" spans="2:34" ht="11.25" customHeight="1">
      <c r="B170" s="192" t="s">
        <v>241</v>
      </c>
      <c r="C170" s="190"/>
      <c r="D170" s="190"/>
      <c r="E170" s="190"/>
      <c r="F170" s="190"/>
      <c r="G170" s="276">
        <v>528824.33</v>
      </c>
      <c r="H170" s="190"/>
      <c r="I170" s="190"/>
      <c r="J170" s="190"/>
      <c r="K170" s="190"/>
      <c r="L170" s="190"/>
      <c r="M170" s="190"/>
      <c r="N170" s="190"/>
      <c r="O170" s="190"/>
      <c r="P170" s="190"/>
      <c r="Q170" s="190"/>
      <c r="R170" s="275">
        <v>0.00018107647193577473</v>
      </c>
      <c r="S170" s="190"/>
      <c r="T170" s="190"/>
      <c r="U170" s="190"/>
      <c r="V170" s="190"/>
      <c r="W170" s="190"/>
      <c r="X170" s="190"/>
      <c r="Y170" s="189">
        <v>24</v>
      </c>
      <c r="Z170" s="190"/>
      <c r="AA170" s="190"/>
      <c r="AB170" s="190"/>
      <c r="AC170" s="190"/>
      <c r="AD170" s="190"/>
      <c r="AE170" s="275">
        <v>0.0006562576905198108</v>
      </c>
      <c r="AF170" s="190"/>
      <c r="AG170" s="190"/>
      <c r="AH170" s="1"/>
    </row>
    <row r="171" spans="2:34" ht="11.25" customHeight="1">
      <c r="B171" s="192" t="s">
        <v>242</v>
      </c>
      <c r="C171" s="190"/>
      <c r="D171" s="190"/>
      <c r="E171" s="190"/>
      <c r="F171" s="190"/>
      <c r="G171" s="276">
        <v>33503.51</v>
      </c>
      <c r="H171" s="190"/>
      <c r="I171" s="190"/>
      <c r="J171" s="190"/>
      <c r="K171" s="190"/>
      <c r="L171" s="190"/>
      <c r="M171" s="190"/>
      <c r="N171" s="190"/>
      <c r="O171" s="190"/>
      <c r="P171" s="190"/>
      <c r="Q171" s="190"/>
      <c r="R171" s="275">
        <v>1.1472046659171203E-05</v>
      </c>
      <c r="S171" s="190"/>
      <c r="T171" s="190"/>
      <c r="U171" s="190"/>
      <c r="V171" s="190"/>
      <c r="W171" s="190"/>
      <c r="X171" s="190"/>
      <c r="Y171" s="189">
        <v>6</v>
      </c>
      <c r="Z171" s="190"/>
      <c r="AA171" s="190"/>
      <c r="AB171" s="190"/>
      <c r="AC171" s="190"/>
      <c r="AD171" s="190"/>
      <c r="AE171" s="275">
        <v>0.0001640644226299527</v>
      </c>
      <c r="AF171" s="190"/>
      <c r="AG171" s="190"/>
      <c r="AH171" s="1"/>
    </row>
    <row r="172" spans="2:34" ht="11.25" customHeight="1">
      <c r="B172" s="192" t="s">
        <v>243</v>
      </c>
      <c r="C172" s="190"/>
      <c r="D172" s="190"/>
      <c r="E172" s="190"/>
      <c r="F172" s="190"/>
      <c r="G172" s="276">
        <v>4742.8</v>
      </c>
      <c r="H172" s="190"/>
      <c r="I172" s="190"/>
      <c r="J172" s="190"/>
      <c r="K172" s="190"/>
      <c r="L172" s="190"/>
      <c r="M172" s="190"/>
      <c r="N172" s="190"/>
      <c r="O172" s="190"/>
      <c r="P172" s="190"/>
      <c r="Q172" s="190"/>
      <c r="R172" s="275">
        <v>1.6239976914394096E-06</v>
      </c>
      <c r="S172" s="190"/>
      <c r="T172" s="190"/>
      <c r="U172" s="190"/>
      <c r="V172" s="190"/>
      <c r="W172" s="190"/>
      <c r="X172" s="190"/>
      <c r="Y172" s="189">
        <v>2</v>
      </c>
      <c r="Z172" s="190"/>
      <c r="AA172" s="190"/>
      <c r="AB172" s="190"/>
      <c r="AC172" s="190"/>
      <c r="AD172" s="190"/>
      <c r="AE172" s="275">
        <v>5.4688140876650896E-05</v>
      </c>
      <c r="AF172" s="190"/>
      <c r="AG172" s="190"/>
      <c r="AH172" s="1"/>
    </row>
    <row r="173" spans="2:34" ht="11.25" customHeight="1">
      <c r="B173" s="192" t="s">
        <v>244</v>
      </c>
      <c r="C173" s="190"/>
      <c r="D173" s="190"/>
      <c r="E173" s="190"/>
      <c r="F173" s="190"/>
      <c r="G173" s="276">
        <v>0</v>
      </c>
      <c r="H173" s="190"/>
      <c r="I173" s="190"/>
      <c r="J173" s="190"/>
      <c r="K173" s="190"/>
      <c r="L173" s="190"/>
      <c r="M173" s="190"/>
      <c r="N173" s="190"/>
      <c r="O173" s="190"/>
      <c r="P173" s="190"/>
      <c r="Q173" s="190"/>
      <c r="R173" s="275">
        <v>0</v>
      </c>
      <c r="S173" s="190"/>
      <c r="T173" s="190"/>
      <c r="U173" s="190"/>
      <c r="V173" s="190"/>
      <c r="W173" s="190"/>
      <c r="X173" s="190"/>
      <c r="Y173" s="189">
        <v>134</v>
      </c>
      <c r="Z173" s="190"/>
      <c r="AA173" s="190"/>
      <c r="AB173" s="190"/>
      <c r="AC173" s="190"/>
      <c r="AD173" s="190"/>
      <c r="AE173" s="275">
        <v>0.0036641054387356103</v>
      </c>
      <c r="AF173" s="190"/>
      <c r="AG173" s="190"/>
      <c r="AH173" s="1"/>
    </row>
    <row r="174" spans="2:34" ht="11.25" customHeight="1">
      <c r="B174" s="284"/>
      <c r="C174" s="280"/>
      <c r="D174" s="280"/>
      <c r="E174" s="280"/>
      <c r="F174" s="280"/>
      <c r="G174" s="281">
        <v>2920447501.250005</v>
      </c>
      <c r="H174" s="280"/>
      <c r="I174" s="280"/>
      <c r="J174" s="280"/>
      <c r="K174" s="280"/>
      <c r="L174" s="280"/>
      <c r="M174" s="280"/>
      <c r="N174" s="280"/>
      <c r="O174" s="280"/>
      <c r="P174" s="280"/>
      <c r="Q174" s="280"/>
      <c r="R174" s="282">
        <v>1.000000000000003</v>
      </c>
      <c r="S174" s="280"/>
      <c r="T174" s="280"/>
      <c r="U174" s="280"/>
      <c r="V174" s="280"/>
      <c r="W174" s="280"/>
      <c r="X174" s="280"/>
      <c r="Y174" s="283">
        <v>36571</v>
      </c>
      <c r="Z174" s="280"/>
      <c r="AA174" s="280"/>
      <c r="AB174" s="280"/>
      <c r="AC174" s="280"/>
      <c r="AD174" s="280"/>
      <c r="AE174" s="282">
        <v>1</v>
      </c>
      <c r="AF174" s="280"/>
      <c r="AG174" s="280"/>
      <c r="AH174" s="1"/>
    </row>
    <row r="175" spans="2:34" ht="9" customHeight="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row>
    <row r="176" spans="2:34" ht="18.75" customHeight="1">
      <c r="B176" s="204" t="s">
        <v>176</v>
      </c>
      <c r="C176" s="205"/>
      <c r="D176" s="205"/>
      <c r="E176" s="205"/>
      <c r="F176" s="205"/>
      <c r="G176" s="205"/>
      <c r="H176" s="205"/>
      <c r="I176" s="205"/>
      <c r="J176" s="205"/>
      <c r="K176" s="205"/>
      <c r="L176" s="205"/>
      <c r="M176" s="205"/>
      <c r="N176" s="205"/>
      <c r="O176" s="205"/>
      <c r="P176" s="205"/>
      <c r="Q176" s="205"/>
      <c r="R176" s="205"/>
      <c r="S176" s="205"/>
      <c r="T176" s="205"/>
      <c r="U176" s="205"/>
      <c r="V176" s="205"/>
      <c r="W176" s="205"/>
      <c r="X176" s="205"/>
      <c r="Y176" s="205"/>
      <c r="Z176" s="205"/>
      <c r="AA176" s="205"/>
      <c r="AB176" s="205"/>
      <c r="AC176" s="205"/>
      <c r="AD176" s="205"/>
      <c r="AE176" s="205"/>
      <c r="AF176" s="205"/>
      <c r="AG176" s="205"/>
      <c r="AH176" s="206"/>
    </row>
    <row r="177" spans="2:34" ht="8.25" customHeight="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row>
    <row r="178" spans="2:34" ht="12.75" customHeight="1">
      <c r="B178" s="195"/>
      <c r="C178" s="196"/>
      <c r="D178" s="196"/>
      <c r="E178" s="196"/>
      <c r="F178" s="195" t="s">
        <v>184</v>
      </c>
      <c r="G178" s="196"/>
      <c r="H178" s="196"/>
      <c r="I178" s="196"/>
      <c r="J178" s="196"/>
      <c r="K178" s="196"/>
      <c r="L178" s="196"/>
      <c r="M178" s="196"/>
      <c r="N178" s="196"/>
      <c r="O178" s="196"/>
      <c r="P178" s="196"/>
      <c r="Q178" s="195" t="s">
        <v>185</v>
      </c>
      <c r="R178" s="196"/>
      <c r="S178" s="196"/>
      <c r="T178" s="196"/>
      <c r="U178" s="196"/>
      <c r="V178" s="196"/>
      <c r="W178" s="196"/>
      <c r="X178" s="195" t="s">
        <v>186</v>
      </c>
      <c r="Y178" s="196"/>
      <c r="Z178" s="196"/>
      <c r="AA178" s="196"/>
      <c r="AB178" s="196"/>
      <c r="AC178" s="196"/>
      <c r="AD178" s="196"/>
      <c r="AE178" s="195" t="s">
        <v>185</v>
      </c>
      <c r="AF178" s="196"/>
      <c r="AG178" s="196"/>
      <c r="AH178" s="196"/>
    </row>
    <row r="179" spans="2:34" ht="11.25" customHeight="1">
      <c r="B179" s="192" t="s">
        <v>21</v>
      </c>
      <c r="C179" s="190"/>
      <c r="D179" s="190"/>
      <c r="E179" s="190"/>
      <c r="F179" s="276">
        <v>2822588338.9500184</v>
      </c>
      <c r="G179" s="190"/>
      <c r="H179" s="190"/>
      <c r="I179" s="190"/>
      <c r="J179" s="190"/>
      <c r="K179" s="190"/>
      <c r="L179" s="190"/>
      <c r="M179" s="190"/>
      <c r="N179" s="190"/>
      <c r="O179" s="190"/>
      <c r="P179" s="190"/>
      <c r="Q179" s="275">
        <v>0.9664917235258931</v>
      </c>
      <c r="R179" s="190"/>
      <c r="S179" s="190"/>
      <c r="T179" s="190"/>
      <c r="U179" s="190"/>
      <c r="V179" s="190"/>
      <c r="W179" s="190"/>
      <c r="X179" s="189">
        <v>35064</v>
      </c>
      <c r="Y179" s="190"/>
      <c r="Z179" s="190"/>
      <c r="AA179" s="190"/>
      <c r="AB179" s="190"/>
      <c r="AC179" s="190"/>
      <c r="AD179" s="190"/>
      <c r="AE179" s="275">
        <v>0.9587924858494435</v>
      </c>
      <c r="AF179" s="190"/>
      <c r="AG179" s="190"/>
      <c r="AH179" s="190"/>
    </row>
    <row r="180" spans="2:34" ht="11.25" customHeight="1">
      <c r="B180" s="192" t="s">
        <v>245</v>
      </c>
      <c r="C180" s="190"/>
      <c r="D180" s="190"/>
      <c r="E180" s="190"/>
      <c r="F180" s="276">
        <v>175546.27999999997</v>
      </c>
      <c r="G180" s="190"/>
      <c r="H180" s="190"/>
      <c r="I180" s="190"/>
      <c r="J180" s="190"/>
      <c r="K180" s="190"/>
      <c r="L180" s="190"/>
      <c r="M180" s="190"/>
      <c r="N180" s="190"/>
      <c r="O180" s="190"/>
      <c r="P180" s="190"/>
      <c r="Q180" s="275">
        <v>6.010937704747719E-05</v>
      </c>
      <c r="R180" s="190"/>
      <c r="S180" s="190"/>
      <c r="T180" s="190"/>
      <c r="U180" s="190"/>
      <c r="V180" s="190"/>
      <c r="W180" s="190"/>
      <c r="X180" s="189">
        <v>161</v>
      </c>
      <c r="Y180" s="190"/>
      <c r="Z180" s="190"/>
      <c r="AA180" s="190"/>
      <c r="AB180" s="190"/>
      <c r="AC180" s="190"/>
      <c r="AD180" s="190"/>
      <c r="AE180" s="275">
        <v>0.004402395340570397</v>
      </c>
      <c r="AF180" s="190"/>
      <c r="AG180" s="190"/>
      <c r="AH180" s="190"/>
    </row>
    <row r="181" spans="2:34" ht="11.25" customHeight="1">
      <c r="B181" s="192" t="s">
        <v>246</v>
      </c>
      <c r="C181" s="190"/>
      <c r="D181" s="190"/>
      <c r="E181" s="190"/>
      <c r="F181" s="276">
        <v>97683616.02000013</v>
      </c>
      <c r="G181" s="190"/>
      <c r="H181" s="190"/>
      <c r="I181" s="190"/>
      <c r="J181" s="190"/>
      <c r="K181" s="190"/>
      <c r="L181" s="190"/>
      <c r="M181" s="190"/>
      <c r="N181" s="190"/>
      <c r="O181" s="190"/>
      <c r="P181" s="190"/>
      <c r="Q181" s="275">
        <v>0.03344816709705937</v>
      </c>
      <c r="R181" s="190"/>
      <c r="S181" s="190"/>
      <c r="T181" s="190"/>
      <c r="U181" s="190"/>
      <c r="V181" s="190"/>
      <c r="W181" s="190"/>
      <c r="X181" s="189">
        <v>1346</v>
      </c>
      <c r="Y181" s="190"/>
      <c r="Z181" s="190"/>
      <c r="AA181" s="190"/>
      <c r="AB181" s="190"/>
      <c r="AC181" s="190"/>
      <c r="AD181" s="190"/>
      <c r="AE181" s="275">
        <v>0.036805118809986055</v>
      </c>
      <c r="AF181" s="190"/>
      <c r="AG181" s="190"/>
      <c r="AH181" s="190"/>
    </row>
    <row r="182" spans="2:34" ht="12.75" customHeight="1">
      <c r="B182" s="284"/>
      <c r="C182" s="280"/>
      <c r="D182" s="280"/>
      <c r="E182" s="280"/>
      <c r="F182" s="281">
        <v>2920447501.2500186</v>
      </c>
      <c r="G182" s="280"/>
      <c r="H182" s="280"/>
      <c r="I182" s="280"/>
      <c r="J182" s="280"/>
      <c r="K182" s="280"/>
      <c r="L182" s="280"/>
      <c r="M182" s="280"/>
      <c r="N182" s="280"/>
      <c r="O182" s="280"/>
      <c r="P182" s="280"/>
      <c r="Q182" s="282">
        <v>0.9999999999999983</v>
      </c>
      <c r="R182" s="280"/>
      <c r="S182" s="280"/>
      <c r="T182" s="280"/>
      <c r="U182" s="280"/>
      <c r="V182" s="280"/>
      <c r="W182" s="280"/>
      <c r="X182" s="283">
        <v>36571</v>
      </c>
      <c r="Y182" s="280"/>
      <c r="Z182" s="280"/>
      <c r="AA182" s="280"/>
      <c r="AB182" s="280"/>
      <c r="AC182" s="280"/>
      <c r="AD182" s="280"/>
      <c r="AE182" s="282">
        <v>1</v>
      </c>
      <c r="AF182" s="280"/>
      <c r="AG182" s="280"/>
      <c r="AH182" s="280"/>
    </row>
    <row r="183" spans="2:34" ht="9" customHeight="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row>
    <row r="184" spans="2:34" ht="18.75" customHeight="1">
      <c r="B184" s="204" t="s">
        <v>177</v>
      </c>
      <c r="C184" s="205"/>
      <c r="D184" s="205"/>
      <c r="E184" s="205"/>
      <c r="F184" s="205"/>
      <c r="G184" s="205"/>
      <c r="H184" s="205"/>
      <c r="I184" s="205"/>
      <c r="J184" s="205"/>
      <c r="K184" s="205"/>
      <c r="L184" s="205"/>
      <c r="M184" s="205"/>
      <c r="N184" s="205"/>
      <c r="O184" s="205"/>
      <c r="P184" s="205"/>
      <c r="Q184" s="205"/>
      <c r="R184" s="205"/>
      <c r="S184" s="205"/>
      <c r="T184" s="205"/>
      <c r="U184" s="205"/>
      <c r="V184" s="205"/>
      <c r="W184" s="205"/>
      <c r="X184" s="205"/>
      <c r="Y184" s="205"/>
      <c r="Z184" s="205"/>
      <c r="AA184" s="205"/>
      <c r="AB184" s="205"/>
      <c r="AC184" s="205"/>
      <c r="AD184" s="205"/>
      <c r="AE184" s="205"/>
      <c r="AF184" s="205"/>
      <c r="AG184" s="205"/>
      <c r="AH184" s="206"/>
    </row>
    <row r="185" spans="2:34" ht="8.25" customHeight="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row>
    <row r="186" spans="2:34" ht="12.75" customHeight="1">
      <c r="B186" s="195"/>
      <c r="C186" s="196"/>
      <c r="D186" s="196"/>
      <c r="E186" s="196"/>
      <c r="F186" s="195" t="s">
        <v>184</v>
      </c>
      <c r="G186" s="196"/>
      <c r="H186" s="196"/>
      <c r="I186" s="196"/>
      <c r="J186" s="196"/>
      <c r="K186" s="196"/>
      <c r="L186" s="196"/>
      <c r="M186" s="196"/>
      <c r="N186" s="196"/>
      <c r="O186" s="196"/>
      <c r="P186" s="196"/>
      <c r="Q186" s="195" t="s">
        <v>185</v>
      </c>
      <c r="R186" s="196"/>
      <c r="S186" s="196"/>
      <c r="T186" s="196"/>
      <c r="U186" s="196"/>
      <c r="V186" s="196"/>
      <c r="W186" s="196"/>
      <c r="X186" s="195" t="s">
        <v>186</v>
      </c>
      <c r="Y186" s="196"/>
      <c r="Z186" s="196"/>
      <c r="AA186" s="196"/>
      <c r="AB186" s="196"/>
      <c r="AC186" s="196"/>
      <c r="AD186" s="196"/>
      <c r="AE186" s="195" t="s">
        <v>185</v>
      </c>
      <c r="AF186" s="196"/>
      <c r="AG186" s="196"/>
      <c r="AH186" s="196"/>
    </row>
    <row r="187" spans="2:34" ht="12" customHeight="1">
      <c r="B187" s="192" t="s">
        <v>247</v>
      </c>
      <c r="C187" s="190"/>
      <c r="D187" s="190"/>
      <c r="E187" s="190"/>
      <c r="F187" s="276">
        <v>9505510.770000003</v>
      </c>
      <c r="G187" s="190"/>
      <c r="H187" s="190"/>
      <c r="I187" s="190"/>
      <c r="J187" s="190"/>
      <c r="K187" s="190"/>
      <c r="L187" s="190"/>
      <c r="M187" s="190"/>
      <c r="N187" s="190"/>
      <c r="O187" s="190"/>
      <c r="P187" s="190"/>
      <c r="Q187" s="275">
        <v>0.0032548130948874877</v>
      </c>
      <c r="R187" s="190"/>
      <c r="S187" s="190"/>
      <c r="T187" s="190"/>
      <c r="U187" s="190"/>
      <c r="V187" s="190"/>
      <c r="W187" s="190"/>
      <c r="X187" s="189">
        <v>169</v>
      </c>
      <c r="Y187" s="190"/>
      <c r="Z187" s="190"/>
      <c r="AA187" s="190"/>
      <c r="AB187" s="190"/>
      <c r="AC187" s="190"/>
      <c r="AD187" s="190"/>
      <c r="AE187" s="275">
        <v>0.004621147904077001</v>
      </c>
      <c r="AF187" s="190"/>
      <c r="AG187" s="190"/>
      <c r="AH187" s="190"/>
    </row>
    <row r="188" spans="2:34" ht="12" customHeight="1">
      <c r="B188" s="192" t="s">
        <v>248</v>
      </c>
      <c r="C188" s="190"/>
      <c r="D188" s="190"/>
      <c r="E188" s="190"/>
      <c r="F188" s="276">
        <v>41403290.77999998</v>
      </c>
      <c r="G188" s="190"/>
      <c r="H188" s="190"/>
      <c r="I188" s="190"/>
      <c r="J188" s="190"/>
      <c r="K188" s="190"/>
      <c r="L188" s="190"/>
      <c r="M188" s="190"/>
      <c r="N188" s="190"/>
      <c r="O188" s="190"/>
      <c r="P188" s="190"/>
      <c r="Q188" s="275">
        <v>0.014177036485770903</v>
      </c>
      <c r="R188" s="190"/>
      <c r="S188" s="190"/>
      <c r="T188" s="190"/>
      <c r="U188" s="190"/>
      <c r="V188" s="190"/>
      <c r="W188" s="190"/>
      <c r="X188" s="189">
        <v>692</v>
      </c>
      <c r="Y188" s="190"/>
      <c r="Z188" s="190"/>
      <c r="AA188" s="190"/>
      <c r="AB188" s="190"/>
      <c r="AC188" s="190"/>
      <c r="AD188" s="190"/>
      <c r="AE188" s="275">
        <v>0.01892209674332121</v>
      </c>
      <c r="AF188" s="190"/>
      <c r="AG188" s="190"/>
      <c r="AH188" s="190"/>
    </row>
    <row r="189" spans="2:34" ht="12" customHeight="1">
      <c r="B189" s="192" t="s">
        <v>249</v>
      </c>
      <c r="C189" s="190"/>
      <c r="D189" s="190"/>
      <c r="E189" s="190"/>
      <c r="F189" s="276">
        <v>13540042.200000003</v>
      </c>
      <c r="G189" s="190"/>
      <c r="H189" s="190"/>
      <c r="I189" s="190"/>
      <c r="J189" s="190"/>
      <c r="K189" s="190"/>
      <c r="L189" s="190"/>
      <c r="M189" s="190"/>
      <c r="N189" s="190"/>
      <c r="O189" s="190"/>
      <c r="P189" s="190"/>
      <c r="Q189" s="275">
        <v>0.004636290224085369</v>
      </c>
      <c r="R189" s="190"/>
      <c r="S189" s="190"/>
      <c r="T189" s="190"/>
      <c r="U189" s="190"/>
      <c r="V189" s="190"/>
      <c r="W189" s="190"/>
      <c r="X189" s="189">
        <v>129</v>
      </c>
      <c r="Y189" s="190"/>
      <c r="Z189" s="190"/>
      <c r="AA189" s="190"/>
      <c r="AB189" s="190"/>
      <c r="AC189" s="190"/>
      <c r="AD189" s="190"/>
      <c r="AE189" s="275">
        <v>0.003527385086543983</v>
      </c>
      <c r="AF189" s="190"/>
      <c r="AG189" s="190"/>
      <c r="AH189" s="190"/>
    </row>
    <row r="190" spans="2:34" ht="12" customHeight="1">
      <c r="B190" s="192" t="s">
        <v>250</v>
      </c>
      <c r="C190" s="190"/>
      <c r="D190" s="190"/>
      <c r="E190" s="190"/>
      <c r="F190" s="276">
        <v>4753880.91</v>
      </c>
      <c r="G190" s="190"/>
      <c r="H190" s="190"/>
      <c r="I190" s="190"/>
      <c r="J190" s="190"/>
      <c r="K190" s="190"/>
      <c r="L190" s="190"/>
      <c r="M190" s="190"/>
      <c r="N190" s="190"/>
      <c r="O190" s="190"/>
      <c r="P190" s="190"/>
      <c r="Q190" s="275">
        <v>0.0016277919421476435</v>
      </c>
      <c r="R190" s="190"/>
      <c r="S190" s="190"/>
      <c r="T190" s="190"/>
      <c r="U190" s="190"/>
      <c r="V190" s="190"/>
      <c r="W190" s="190"/>
      <c r="X190" s="189">
        <v>55</v>
      </c>
      <c r="Y190" s="190"/>
      <c r="Z190" s="190"/>
      <c r="AA190" s="190"/>
      <c r="AB190" s="190"/>
      <c r="AC190" s="190"/>
      <c r="AD190" s="190"/>
      <c r="AE190" s="275">
        <v>0.0015039238741078997</v>
      </c>
      <c r="AF190" s="190"/>
      <c r="AG190" s="190"/>
      <c r="AH190" s="190"/>
    </row>
    <row r="191" spans="2:34" ht="12" customHeight="1">
      <c r="B191" s="192" t="s">
        <v>251</v>
      </c>
      <c r="C191" s="190"/>
      <c r="D191" s="190"/>
      <c r="E191" s="190"/>
      <c r="F191" s="276">
        <v>4773341.999999997</v>
      </c>
      <c r="G191" s="190"/>
      <c r="H191" s="190"/>
      <c r="I191" s="190"/>
      <c r="J191" s="190"/>
      <c r="K191" s="190"/>
      <c r="L191" s="190"/>
      <c r="M191" s="190"/>
      <c r="N191" s="190"/>
      <c r="O191" s="190"/>
      <c r="P191" s="190"/>
      <c r="Q191" s="275">
        <v>0.0016344556777538022</v>
      </c>
      <c r="R191" s="190"/>
      <c r="S191" s="190"/>
      <c r="T191" s="190"/>
      <c r="U191" s="190"/>
      <c r="V191" s="190"/>
      <c r="W191" s="190"/>
      <c r="X191" s="189">
        <v>47</v>
      </c>
      <c r="Y191" s="190"/>
      <c r="Z191" s="190"/>
      <c r="AA191" s="190"/>
      <c r="AB191" s="190"/>
      <c r="AC191" s="190"/>
      <c r="AD191" s="190"/>
      <c r="AE191" s="275">
        <v>0.001285171310601296</v>
      </c>
      <c r="AF191" s="190"/>
      <c r="AG191" s="190"/>
      <c r="AH191" s="190"/>
    </row>
    <row r="192" spans="2:34" ht="12" customHeight="1">
      <c r="B192" s="192" t="s">
        <v>252</v>
      </c>
      <c r="C192" s="190"/>
      <c r="D192" s="190"/>
      <c r="E192" s="190"/>
      <c r="F192" s="276">
        <v>4952774.4799999995</v>
      </c>
      <c r="G192" s="190"/>
      <c r="H192" s="190"/>
      <c r="I192" s="190"/>
      <c r="J192" s="190"/>
      <c r="K192" s="190"/>
      <c r="L192" s="190"/>
      <c r="M192" s="190"/>
      <c r="N192" s="190"/>
      <c r="O192" s="190"/>
      <c r="P192" s="190"/>
      <c r="Q192" s="275">
        <v>0.0016958957412794096</v>
      </c>
      <c r="R192" s="190"/>
      <c r="S192" s="190"/>
      <c r="T192" s="190"/>
      <c r="U192" s="190"/>
      <c r="V192" s="190"/>
      <c r="W192" s="190"/>
      <c r="X192" s="189">
        <v>52</v>
      </c>
      <c r="Y192" s="190"/>
      <c r="Z192" s="190"/>
      <c r="AA192" s="190"/>
      <c r="AB192" s="190"/>
      <c r="AC192" s="190"/>
      <c r="AD192" s="190"/>
      <c r="AE192" s="275">
        <v>0.0014218916627929234</v>
      </c>
      <c r="AF192" s="190"/>
      <c r="AG192" s="190"/>
      <c r="AH192" s="190"/>
    </row>
    <row r="193" spans="2:34" ht="12" customHeight="1">
      <c r="B193" s="192" t="s">
        <v>253</v>
      </c>
      <c r="C193" s="190"/>
      <c r="D193" s="190"/>
      <c r="E193" s="190"/>
      <c r="F193" s="276">
        <v>1433014.15</v>
      </c>
      <c r="G193" s="190"/>
      <c r="H193" s="190"/>
      <c r="I193" s="190"/>
      <c r="J193" s="190"/>
      <c r="K193" s="190"/>
      <c r="L193" s="190"/>
      <c r="M193" s="190"/>
      <c r="N193" s="190"/>
      <c r="O193" s="190"/>
      <c r="P193" s="190"/>
      <c r="Q193" s="275">
        <v>0.0004906830714767642</v>
      </c>
      <c r="R193" s="190"/>
      <c r="S193" s="190"/>
      <c r="T193" s="190"/>
      <c r="U193" s="190"/>
      <c r="V193" s="190"/>
      <c r="W193" s="190"/>
      <c r="X193" s="189">
        <v>17</v>
      </c>
      <c r="Y193" s="190"/>
      <c r="Z193" s="190"/>
      <c r="AA193" s="190"/>
      <c r="AB193" s="190"/>
      <c r="AC193" s="190"/>
      <c r="AD193" s="190"/>
      <c r="AE193" s="275">
        <v>0.00046484919745153264</v>
      </c>
      <c r="AF193" s="190"/>
      <c r="AG193" s="190"/>
      <c r="AH193" s="190"/>
    </row>
    <row r="194" spans="2:34" ht="12" customHeight="1">
      <c r="B194" s="192" t="s">
        <v>254</v>
      </c>
      <c r="C194" s="190"/>
      <c r="D194" s="190"/>
      <c r="E194" s="190"/>
      <c r="F194" s="276">
        <v>4718457.350000001</v>
      </c>
      <c r="G194" s="190"/>
      <c r="H194" s="190"/>
      <c r="I194" s="190"/>
      <c r="J194" s="190"/>
      <c r="K194" s="190"/>
      <c r="L194" s="190"/>
      <c r="M194" s="190"/>
      <c r="N194" s="190"/>
      <c r="O194" s="190"/>
      <c r="P194" s="190"/>
      <c r="Q194" s="275">
        <v>0.001615662444875449</v>
      </c>
      <c r="R194" s="190"/>
      <c r="S194" s="190"/>
      <c r="T194" s="190"/>
      <c r="U194" s="190"/>
      <c r="V194" s="190"/>
      <c r="W194" s="190"/>
      <c r="X194" s="189">
        <v>52</v>
      </c>
      <c r="Y194" s="190"/>
      <c r="Z194" s="190"/>
      <c r="AA194" s="190"/>
      <c r="AB194" s="190"/>
      <c r="AC194" s="190"/>
      <c r="AD194" s="190"/>
      <c r="AE194" s="275">
        <v>0.0014218916627929234</v>
      </c>
      <c r="AF194" s="190"/>
      <c r="AG194" s="190"/>
      <c r="AH194" s="190"/>
    </row>
    <row r="195" spans="2:34" ht="12" customHeight="1">
      <c r="B195" s="192" t="s">
        <v>255</v>
      </c>
      <c r="C195" s="190"/>
      <c r="D195" s="190"/>
      <c r="E195" s="190"/>
      <c r="F195" s="276">
        <v>5503667.580000002</v>
      </c>
      <c r="G195" s="190"/>
      <c r="H195" s="190"/>
      <c r="I195" s="190"/>
      <c r="J195" s="190"/>
      <c r="K195" s="190"/>
      <c r="L195" s="190"/>
      <c r="M195" s="190"/>
      <c r="N195" s="190"/>
      <c r="O195" s="190"/>
      <c r="P195" s="190"/>
      <c r="Q195" s="275">
        <v>0.0018845288530762172</v>
      </c>
      <c r="R195" s="190"/>
      <c r="S195" s="190"/>
      <c r="T195" s="190"/>
      <c r="U195" s="190"/>
      <c r="V195" s="190"/>
      <c r="W195" s="190"/>
      <c r="X195" s="189">
        <v>55</v>
      </c>
      <c r="Y195" s="190"/>
      <c r="Z195" s="190"/>
      <c r="AA195" s="190"/>
      <c r="AB195" s="190"/>
      <c r="AC195" s="190"/>
      <c r="AD195" s="190"/>
      <c r="AE195" s="275">
        <v>0.0015039238741078997</v>
      </c>
      <c r="AF195" s="190"/>
      <c r="AG195" s="190"/>
      <c r="AH195" s="190"/>
    </row>
    <row r="196" spans="2:34" ht="12" customHeight="1">
      <c r="B196" s="192" t="s">
        <v>256</v>
      </c>
      <c r="C196" s="190"/>
      <c r="D196" s="190"/>
      <c r="E196" s="190"/>
      <c r="F196" s="276">
        <v>4104642.7999999993</v>
      </c>
      <c r="G196" s="190"/>
      <c r="H196" s="190"/>
      <c r="I196" s="190"/>
      <c r="J196" s="190"/>
      <c r="K196" s="190"/>
      <c r="L196" s="190"/>
      <c r="M196" s="190"/>
      <c r="N196" s="190"/>
      <c r="O196" s="190"/>
      <c r="P196" s="190"/>
      <c r="Q196" s="275">
        <v>0.001405484193173518</v>
      </c>
      <c r="R196" s="190"/>
      <c r="S196" s="190"/>
      <c r="T196" s="190"/>
      <c r="U196" s="190"/>
      <c r="V196" s="190"/>
      <c r="W196" s="190"/>
      <c r="X196" s="189">
        <v>40</v>
      </c>
      <c r="Y196" s="190"/>
      <c r="Z196" s="190"/>
      <c r="AA196" s="190"/>
      <c r="AB196" s="190"/>
      <c r="AC196" s="190"/>
      <c r="AD196" s="190"/>
      <c r="AE196" s="275">
        <v>0.001093762817533018</v>
      </c>
      <c r="AF196" s="190"/>
      <c r="AG196" s="190"/>
      <c r="AH196" s="190"/>
    </row>
    <row r="197" spans="2:34" ht="12" customHeight="1">
      <c r="B197" s="192" t="s">
        <v>257</v>
      </c>
      <c r="C197" s="190"/>
      <c r="D197" s="190"/>
      <c r="E197" s="190"/>
      <c r="F197" s="276">
        <v>589623.59</v>
      </c>
      <c r="G197" s="190"/>
      <c r="H197" s="190"/>
      <c r="I197" s="190"/>
      <c r="J197" s="190"/>
      <c r="K197" s="190"/>
      <c r="L197" s="190"/>
      <c r="M197" s="190"/>
      <c r="N197" s="190"/>
      <c r="O197" s="190"/>
      <c r="P197" s="190"/>
      <c r="Q197" s="275">
        <v>0.0002018949458080063</v>
      </c>
      <c r="R197" s="190"/>
      <c r="S197" s="190"/>
      <c r="T197" s="190"/>
      <c r="U197" s="190"/>
      <c r="V197" s="190"/>
      <c r="W197" s="190"/>
      <c r="X197" s="189">
        <v>3</v>
      </c>
      <c r="Y197" s="190"/>
      <c r="Z197" s="190"/>
      <c r="AA197" s="190"/>
      <c r="AB197" s="190"/>
      <c r="AC197" s="190"/>
      <c r="AD197" s="190"/>
      <c r="AE197" s="275">
        <v>8.203221131497634E-05</v>
      </c>
      <c r="AF197" s="190"/>
      <c r="AG197" s="190"/>
      <c r="AH197" s="190"/>
    </row>
    <row r="198" spans="2:34" ht="12" customHeight="1">
      <c r="B198" s="192" t="s">
        <v>258</v>
      </c>
      <c r="C198" s="190"/>
      <c r="D198" s="190"/>
      <c r="E198" s="190"/>
      <c r="F198" s="276">
        <v>2825169254.6400185</v>
      </c>
      <c r="G198" s="190"/>
      <c r="H198" s="190"/>
      <c r="I198" s="190"/>
      <c r="J198" s="190"/>
      <c r="K198" s="190"/>
      <c r="L198" s="190"/>
      <c r="M198" s="190"/>
      <c r="N198" s="190"/>
      <c r="O198" s="190"/>
      <c r="P198" s="190"/>
      <c r="Q198" s="275">
        <v>0.9673754633256654</v>
      </c>
      <c r="R198" s="190"/>
      <c r="S198" s="190"/>
      <c r="T198" s="190"/>
      <c r="U198" s="190"/>
      <c r="V198" s="190"/>
      <c r="W198" s="190"/>
      <c r="X198" s="189">
        <v>35260</v>
      </c>
      <c r="Y198" s="190"/>
      <c r="Z198" s="190"/>
      <c r="AA198" s="190"/>
      <c r="AB198" s="190"/>
      <c r="AC198" s="190"/>
      <c r="AD198" s="190"/>
      <c r="AE198" s="275">
        <v>0.9641519236553553</v>
      </c>
      <c r="AF198" s="190"/>
      <c r="AG198" s="190"/>
      <c r="AH198" s="190"/>
    </row>
    <row r="199" spans="2:34" ht="12.75" customHeight="1">
      <c r="B199" s="284"/>
      <c r="C199" s="280"/>
      <c r="D199" s="280"/>
      <c r="E199" s="280"/>
      <c r="F199" s="281">
        <v>2920447501.2500186</v>
      </c>
      <c r="G199" s="280"/>
      <c r="H199" s="280"/>
      <c r="I199" s="280"/>
      <c r="J199" s="280"/>
      <c r="K199" s="280"/>
      <c r="L199" s="280"/>
      <c r="M199" s="280"/>
      <c r="N199" s="280"/>
      <c r="O199" s="280"/>
      <c r="P199" s="280"/>
      <c r="Q199" s="282">
        <v>0.9999999999999983</v>
      </c>
      <c r="R199" s="280"/>
      <c r="S199" s="280"/>
      <c r="T199" s="280"/>
      <c r="U199" s="280"/>
      <c r="V199" s="280"/>
      <c r="W199" s="280"/>
      <c r="X199" s="283">
        <v>36571</v>
      </c>
      <c r="Y199" s="280"/>
      <c r="Z199" s="280"/>
      <c r="AA199" s="280"/>
      <c r="AB199" s="280"/>
      <c r="AC199" s="280"/>
      <c r="AD199" s="280"/>
      <c r="AE199" s="282">
        <v>1</v>
      </c>
      <c r="AF199" s="280"/>
      <c r="AG199" s="280"/>
      <c r="AH199" s="280"/>
    </row>
    <row r="200" spans="2:34" ht="9" customHeight="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row>
    <row r="201" spans="2:34" ht="18.75" customHeight="1">
      <c r="B201" s="204" t="s">
        <v>178</v>
      </c>
      <c r="C201" s="205"/>
      <c r="D201" s="205"/>
      <c r="E201" s="205"/>
      <c r="F201" s="205"/>
      <c r="G201" s="205"/>
      <c r="H201" s="205"/>
      <c r="I201" s="205"/>
      <c r="J201" s="205"/>
      <c r="K201" s="205"/>
      <c r="L201" s="205"/>
      <c r="M201" s="205"/>
      <c r="N201" s="205"/>
      <c r="O201" s="205"/>
      <c r="P201" s="205"/>
      <c r="Q201" s="205"/>
      <c r="R201" s="205"/>
      <c r="S201" s="205"/>
      <c r="T201" s="205"/>
      <c r="U201" s="205"/>
      <c r="V201" s="205"/>
      <c r="W201" s="205"/>
      <c r="X201" s="205"/>
      <c r="Y201" s="205"/>
      <c r="Z201" s="205"/>
      <c r="AA201" s="205"/>
      <c r="AB201" s="205"/>
      <c r="AC201" s="205"/>
      <c r="AD201" s="205"/>
      <c r="AE201" s="205"/>
      <c r="AF201" s="205"/>
      <c r="AG201" s="205"/>
      <c r="AH201" s="206"/>
    </row>
    <row r="202" spans="2:34" ht="8.25" customHeight="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row>
    <row r="203" spans="2:34" ht="12" customHeight="1">
      <c r="B203" s="195"/>
      <c r="C203" s="196"/>
      <c r="D203" s="196"/>
      <c r="E203" s="195" t="s">
        <v>184</v>
      </c>
      <c r="F203" s="196"/>
      <c r="G203" s="196"/>
      <c r="H203" s="196"/>
      <c r="I203" s="196"/>
      <c r="J203" s="196"/>
      <c r="K203" s="196"/>
      <c r="L203" s="196"/>
      <c r="M203" s="196"/>
      <c r="N203" s="196"/>
      <c r="O203" s="196"/>
      <c r="P203" s="195" t="s">
        <v>185</v>
      </c>
      <c r="Q203" s="196"/>
      <c r="R203" s="196"/>
      <c r="S203" s="196"/>
      <c r="T203" s="196"/>
      <c r="U203" s="196"/>
      <c r="V203" s="196"/>
      <c r="W203" s="195" t="s">
        <v>186</v>
      </c>
      <c r="X203" s="196"/>
      <c r="Y203" s="196"/>
      <c r="Z203" s="196"/>
      <c r="AA203" s="196"/>
      <c r="AB203" s="196"/>
      <c r="AC203" s="196"/>
      <c r="AD203" s="195" t="s">
        <v>185</v>
      </c>
      <c r="AE203" s="196"/>
      <c r="AF203" s="196"/>
      <c r="AG203" s="196"/>
      <c r="AH203" s="1"/>
    </row>
    <row r="204" spans="2:34" ht="12" customHeight="1">
      <c r="B204" s="192" t="s">
        <v>259</v>
      </c>
      <c r="C204" s="190"/>
      <c r="D204" s="190"/>
      <c r="E204" s="276">
        <v>2920447501.2500157</v>
      </c>
      <c r="F204" s="190"/>
      <c r="G204" s="190"/>
      <c r="H204" s="190"/>
      <c r="I204" s="190"/>
      <c r="J204" s="190"/>
      <c r="K204" s="190"/>
      <c r="L204" s="190"/>
      <c r="M204" s="190"/>
      <c r="N204" s="190"/>
      <c r="O204" s="190"/>
      <c r="P204" s="275">
        <v>1</v>
      </c>
      <c r="Q204" s="190"/>
      <c r="R204" s="190"/>
      <c r="S204" s="190"/>
      <c r="T204" s="190"/>
      <c r="U204" s="190"/>
      <c r="V204" s="190"/>
      <c r="W204" s="189">
        <v>36437</v>
      </c>
      <c r="X204" s="190"/>
      <c r="Y204" s="190"/>
      <c r="Z204" s="190"/>
      <c r="AA204" s="190"/>
      <c r="AB204" s="190"/>
      <c r="AC204" s="190"/>
      <c r="AD204" s="275">
        <v>0.9963358945612644</v>
      </c>
      <c r="AE204" s="190"/>
      <c r="AF204" s="190"/>
      <c r="AG204" s="190"/>
      <c r="AH204" s="1"/>
    </row>
    <row r="205" spans="2:34" ht="12" customHeight="1">
      <c r="B205" s="192" t="s">
        <v>260</v>
      </c>
      <c r="C205" s="190"/>
      <c r="D205" s="190"/>
      <c r="E205" s="276">
        <v>0</v>
      </c>
      <c r="F205" s="190"/>
      <c r="G205" s="190"/>
      <c r="H205" s="190"/>
      <c r="I205" s="190"/>
      <c r="J205" s="190"/>
      <c r="K205" s="190"/>
      <c r="L205" s="190"/>
      <c r="M205" s="190"/>
      <c r="N205" s="190"/>
      <c r="O205" s="190"/>
      <c r="P205" s="275">
        <v>0</v>
      </c>
      <c r="Q205" s="190"/>
      <c r="R205" s="190"/>
      <c r="S205" s="190"/>
      <c r="T205" s="190"/>
      <c r="U205" s="190"/>
      <c r="V205" s="190"/>
      <c r="W205" s="189">
        <v>134</v>
      </c>
      <c r="X205" s="190"/>
      <c r="Y205" s="190"/>
      <c r="Z205" s="190"/>
      <c r="AA205" s="190"/>
      <c r="AB205" s="190"/>
      <c r="AC205" s="190"/>
      <c r="AD205" s="275">
        <v>0.0036641054387356103</v>
      </c>
      <c r="AE205" s="190"/>
      <c r="AF205" s="190"/>
      <c r="AG205" s="190"/>
      <c r="AH205" s="1"/>
    </row>
    <row r="206" spans="2:34" ht="12" customHeight="1">
      <c r="B206" s="284"/>
      <c r="C206" s="280"/>
      <c r="D206" s="280"/>
      <c r="E206" s="281">
        <v>2920447501.2500157</v>
      </c>
      <c r="F206" s="280"/>
      <c r="G206" s="280"/>
      <c r="H206" s="280"/>
      <c r="I206" s="280"/>
      <c r="J206" s="280"/>
      <c r="K206" s="280"/>
      <c r="L206" s="280"/>
      <c r="M206" s="280"/>
      <c r="N206" s="280"/>
      <c r="O206" s="280"/>
      <c r="P206" s="282">
        <v>0.9999999999999993</v>
      </c>
      <c r="Q206" s="280"/>
      <c r="R206" s="280"/>
      <c r="S206" s="280"/>
      <c r="T206" s="280"/>
      <c r="U206" s="280"/>
      <c r="V206" s="280"/>
      <c r="W206" s="283">
        <v>36571</v>
      </c>
      <c r="X206" s="280"/>
      <c r="Y206" s="280"/>
      <c r="Z206" s="280"/>
      <c r="AA206" s="280"/>
      <c r="AB206" s="280"/>
      <c r="AC206" s="280"/>
      <c r="AD206" s="282">
        <v>1</v>
      </c>
      <c r="AE206" s="280"/>
      <c r="AF206" s="280"/>
      <c r="AG206" s="280"/>
      <c r="AH206" s="1"/>
    </row>
    <row r="207" spans="2:34" ht="16.5" customHeight="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row>
    <row r="208" spans="2:34" ht="18.75" customHeight="1">
      <c r="B208" s="204" t="s">
        <v>179</v>
      </c>
      <c r="C208" s="205"/>
      <c r="D208" s="205"/>
      <c r="E208" s="205"/>
      <c r="F208" s="205"/>
      <c r="G208" s="205"/>
      <c r="H208" s="205"/>
      <c r="I208" s="205"/>
      <c r="J208" s="205"/>
      <c r="K208" s="205"/>
      <c r="L208" s="205"/>
      <c r="M208" s="205"/>
      <c r="N208" s="205"/>
      <c r="O208" s="205"/>
      <c r="P208" s="205"/>
      <c r="Q208" s="205"/>
      <c r="R208" s="205"/>
      <c r="S208" s="205"/>
      <c r="T208" s="205"/>
      <c r="U208" s="205"/>
      <c r="V208" s="205"/>
      <c r="W208" s="205"/>
      <c r="X208" s="205"/>
      <c r="Y208" s="205"/>
      <c r="Z208" s="205"/>
      <c r="AA208" s="205"/>
      <c r="AB208" s="205"/>
      <c r="AC208" s="205"/>
      <c r="AD208" s="205"/>
      <c r="AE208" s="205"/>
      <c r="AF208" s="205"/>
      <c r="AG208" s="205"/>
      <c r="AH208" s="206"/>
    </row>
    <row r="209" spans="2:34" ht="6.75" customHeight="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row>
    <row r="210" spans="2:34" ht="13.5" customHeight="1">
      <c r="B210" s="195"/>
      <c r="C210" s="196"/>
      <c r="D210" s="195" t="s">
        <v>184</v>
      </c>
      <c r="E210" s="196"/>
      <c r="F210" s="196"/>
      <c r="G210" s="196"/>
      <c r="H210" s="196"/>
      <c r="I210" s="196"/>
      <c r="J210" s="196"/>
      <c r="K210" s="196"/>
      <c r="L210" s="196"/>
      <c r="M210" s="196"/>
      <c r="N210" s="196"/>
      <c r="O210" s="195" t="s">
        <v>185</v>
      </c>
      <c r="P210" s="196"/>
      <c r="Q210" s="196"/>
      <c r="R210" s="196"/>
      <c r="S210" s="196"/>
      <c r="T210" s="196"/>
      <c r="U210" s="196"/>
      <c r="V210" s="195" t="s">
        <v>186</v>
      </c>
      <c r="W210" s="196"/>
      <c r="X210" s="196"/>
      <c r="Y210" s="196"/>
      <c r="Z210" s="196"/>
      <c r="AA210" s="196"/>
      <c r="AB210" s="196"/>
      <c r="AC210" s="195" t="s">
        <v>185</v>
      </c>
      <c r="AD210" s="196"/>
      <c r="AE210" s="196"/>
      <c r="AF210" s="196"/>
      <c r="AG210" s="196"/>
      <c r="AH210" s="1"/>
    </row>
    <row r="211" spans="2:34" ht="12" customHeight="1">
      <c r="B211" s="192" t="s">
        <v>261</v>
      </c>
      <c r="C211" s="190"/>
      <c r="D211" s="276">
        <v>2809238232.2500205</v>
      </c>
      <c r="E211" s="190"/>
      <c r="F211" s="190"/>
      <c r="G211" s="190"/>
      <c r="H211" s="190"/>
      <c r="I211" s="190"/>
      <c r="J211" s="190"/>
      <c r="K211" s="190"/>
      <c r="L211" s="190"/>
      <c r="M211" s="190"/>
      <c r="N211" s="190"/>
      <c r="O211" s="275">
        <v>0.9619204697388329</v>
      </c>
      <c r="P211" s="190"/>
      <c r="Q211" s="190"/>
      <c r="R211" s="190"/>
      <c r="S211" s="190"/>
      <c r="T211" s="190"/>
      <c r="U211" s="190"/>
      <c r="V211" s="189">
        <v>35230</v>
      </c>
      <c r="W211" s="190"/>
      <c r="X211" s="190"/>
      <c r="Y211" s="190"/>
      <c r="Z211" s="190"/>
      <c r="AA211" s="190"/>
      <c r="AB211" s="190"/>
      <c r="AC211" s="275">
        <v>0.9633316015422055</v>
      </c>
      <c r="AD211" s="190"/>
      <c r="AE211" s="190"/>
      <c r="AF211" s="190"/>
      <c r="AG211" s="190"/>
      <c r="AH211" s="1"/>
    </row>
    <row r="212" spans="2:34" ht="12" customHeight="1">
      <c r="B212" s="192" t="s">
        <v>262</v>
      </c>
      <c r="C212" s="190"/>
      <c r="D212" s="276">
        <v>48975429.49</v>
      </c>
      <c r="E212" s="190"/>
      <c r="F212" s="190"/>
      <c r="G212" s="190"/>
      <c r="H212" s="190"/>
      <c r="I212" s="190"/>
      <c r="J212" s="190"/>
      <c r="K212" s="190"/>
      <c r="L212" s="190"/>
      <c r="M212" s="190"/>
      <c r="N212" s="190"/>
      <c r="O212" s="275">
        <v>0.016769837317410212</v>
      </c>
      <c r="P212" s="190"/>
      <c r="Q212" s="190"/>
      <c r="R212" s="190"/>
      <c r="S212" s="190"/>
      <c r="T212" s="190"/>
      <c r="U212" s="190"/>
      <c r="V212" s="189">
        <v>305</v>
      </c>
      <c r="W212" s="190"/>
      <c r="X212" s="190"/>
      <c r="Y212" s="190"/>
      <c r="Z212" s="190"/>
      <c r="AA212" s="190"/>
      <c r="AB212" s="190"/>
      <c r="AC212" s="275">
        <v>0.008339941483689262</v>
      </c>
      <c r="AD212" s="190"/>
      <c r="AE212" s="190"/>
      <c r="AF212" s="190"/>
      <c r="AG212" s="190"/>
      <c r="AH212" s="1"/>
    </row>
    <row r="213" spans="2:34" ht="12" customHeight="1">
      <c r="B213" s="192" t="s">
        <v>263</v>
      </c>
      <c r="C213" s="190"/>
      <c r="D213" s="276">
        <v>62233839.510000035</v>
      </c>
      <c r="E213" s="190"/>
      <c r="F213" s="190"/>
      <c r="G213" s="190"/>
      <c r="H213" s="190"/>
      <c r="I213" s="190"/>
      <c r="J213" s="190"/>
      <c r="K213" s="190"/>
      <c r="L213" s="190"/>
      <c r="M213" s="190"/>
      <c r="N213" s="190"/>
      <c r="O213" s="275">
        <v>0.0213096929437569</v>
      </c>
      <c r="P213" s="190"/>
      <c r="Q213" s="190"/>
      <c r="R213" s="190"/>
      <c r="S213" s="190"/>
      <c r="T213" s="190"/>
      <c r="U213" s="190"/>
      <c r="V213" s="189">
        <v>1036</v>
      </c>
      <c r="W213" s="190"/>
      <c r="X213" s="190"/>
      <c r="Y213" s="190"/>
      <c r="Z213" s="190"/>
      <c r="AA213" s="190"/>
      <c r="AB213" s="190"/>
      <c r="AC213" s="275">
        <v>0.028328456974105166</v>
      </c>
      <c r="AD213" s="190"/>
      <c r="AE213" s="190"/>
      <c r="AF213" s="190"/>
      <c r="AG213" s="190"/>
      <c r="AH213" s="1"/>
    </row>
    <row r="214" spans="2:34" ht="12" customHeight="1">
      <c r="B214" s="284"/>
      <c r="C214" s="280"/>
      <c r="D214" s="281">
        <v>2920447501.2500205</v>
      </c>
      <c r="E214" s="280"/>
      <c r="F214" s="280"/>
      <c r="G214" s="280"/>
      <c r="H214" s="280"/>
      <c r="I214" s="280"/>
      <c r="J214" s="280"/>
      <c r="K214" s="280"/>
      <c r="L214" s="280"/>
      <c r="M214" s="280"/>
      <c r="N214" s="280"/>
      <c r="O214" s="282">
        <v>0.9999999999999977</v>
      </c>
      <c r="P214" s="280"/>
      <c r="Q214" s="280"/>
      <c r="R214" s="280"/>
      <c r="S214" s="280"/>
      <c r="T214" s="280"/>
      <c r="U214" s="280"/>
      <c r="V214" s="283">
        <v>36571</v>
      </c>
      <c r="W214" s="280"/>
      <c r="X214" s="280"/>
      <c r="Y214" s="280"/>
      <c r="Z214" s="280"/>
      <c r="AA214" s="280"/>
      <c r="AB214" s="280"/>
      <c r="AC214" s="282">
        <v>1</v>
      </c>
      <c r="AD214" s="280"/>
      <c r="AE214" s="280"/>
      <c r="AF214" s="280"/>
      <c r="AG214" s="280"/>
      <c r="AH214" s="1"/>
    </row>
    <row r="215" spans="2:34" ht="9" customHeight="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c r="AH215" s="1"/>
    </row>
    <row r="216" spans="2:34" ht="18.75" customHeight="1">
      <c r="B216" s="204" t="s">
        <v>180</v>
      </c>
      <c r="C216" s="205"/>
      <c r="D216" s="205"/>
      <c r="E216" s="205"/>
      <c r="F216" s="205"/>
      <c r="G216" s="205"/>
      <c r="H216" s="205"/>
      <c r="I216" s="205"/>
      <c r="J216" s="205"/>
      <c r="K216" s="205"/>
      <c r="L216" s="205"/>
      <c r="M216" s="205"/>
      <c r="N216" s="205"/>
      <c r="O216" s="205"/>
      <c r="P216" s="205"/>
      <c r="Q216" s="205"/>
      <c r="R216" s="205"/>
      <c r="S216" s="205"/>
      <c r="T216" s="205"/>
      <c r="U216" s="205"/>
      <c r="V216" s="205"/>
      <c r="W216" s="205"/>
      <c r="X216" s="205"/>
      <c r="Y216" s="205"/>
      <c r="Z216" s="205"/>
      <c r="AA216" s="205"/>
      <c r="AB216" s="205"/>
      <c r="AC216" s="205"/>
      <c r="AD216" s="205"/>
      <c r="AE216" s="205"/>
      <c r="AF216" s="205"/>
      <c r="AG216" s="205"/>
      <c r="AH216" s="206"/>
    </row>
    <row r="217" spans="2:34" ht="8.25" customHeight="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c r="AH217" s="1"/>
    </row>
    <row r="218" spans="2:34" ht="12.75" customHeight="1">
      <c r="B218" s="10"/>
      <c r="C218" s="195" t="s">
        <v>184</v>
      </c>
      <c r="D218" s="196"/>
      <c r="E218" s="196"/>
      <c r="F218" s="196"/>
      <c r="G218" s="196"/>
      <c r="H218" s="196"/>
      <c r="I218" s="196"/>
      <c r="J218" s="196"/>
      <c r="K218" s="196"/>
      <c r="L218" s="196"/>
      <c r="M218" s="196"/>
      <c r="N218" s="195" t="s">
        <v>185</v>
      </c>
      <c r="O218" s="196"/>
      <c r="P218" s="196"/>
      <c r="Q218" s="196"/>
      <c r="R218" s="196"/>
      <c r="S218" s="196"/>
      <c r="T218" s="196"/>
      <c r="U218" s="195" t="s">
        <v>186</v>
      </c>
      <c r="V218" s="196"/>
      <c r="W218" s="196"/>
      <c r="X218" s="196"/>
      <c r="Y218" s="196"/>
      <c r="Z218" s="196"/>
      <c r="AA218" s="196"/>
      <c r="AB218" s="195" t="s">
        <v>185</v>
      </c>
      <c r="AC218" s="196"/>
      <c r="AD218" s="196"/>
      <c r="AE218" s="196"/>
      <c r="AF218" s="196"/>
      <c r="AG218" s="196"/>
      <c r="AH218" s="1"/>
    </row>
    <row r="219" spans="2:34" ht="12" customHeight="1">
      <c r="B219" s="5" t="s">
        <v>0</v>
      </c>
      <c r="C219" s="276">
        <v>36268.53</v>
      </c>
      <c r="D219" s="190"/>
      <c r="E219" s="190"/>
      <c r="F219" s="190"/>
      <c r="G219" s="190"/>
      <c r="H219" s="190"/>
      <c r="I219" s="190"/>
      <c r="J219" s="190"/>
      <c r="K219" s="190"/>
      <c r="L219" s="190"/>
      <c r="M219" s="190"/>
      <c r="N219" s="275">
        <v>1.2418826219090222E-05</v>
      </c>
      <c r="O219" s="190"/>
      <c r="P219" s="190"/>
      <c r="Q219" s="190"/>
      <c r="R219" s="190"/>
      <c r="S219" s="190"/>
      <c r="T219" s="190"/>
      <c r="U219" s="189">
        <v>79</v>
      </c>
      <c r="V219" s="190"/>
      <c r="W219" s="190"/>
      <c r="X219" s="190"/>
      <c r="Y219" s="190"/>
      <c r="Z219" s="190"/>
      <c r="AA219" s="190"/>
      <c r="AB219" s="275">
        <v>0.0021601815646277106</v>
      </c>
      <c r="AC219" s="190"/>
      <c r="AD219" s="190"/>
      <c r="AE219" s="190"/>
      <c r="AF219" s="190"/>
      <c r="AG219" s="190"/>
      <c r="AH219" s="1"/>
    </row>
    <row r="220" spans="2:34" ht="12" customHeight="1">
      <c r="B220" s="5" t="s">
        <v>264</v>
      </c>
      <c r="C220" s="276">
        <v>27774229.12000006</v>
      </c>
      <c r="D220" s="190"/>
      <c r="E220" s="190"/>
      <c r="F220" s="190"/>
      <c r="G220" s="190"/>
      <c r="H220" s="190"/>
      <c r="I220" s="190"/>
      <c r="J220" s="190"/>
      <c r="K220" s="190"/>
      <c r="L220" s="190"/>
      <c r="M220" s="190"/>
      <c r="N220" s="275">
        <v>0.009510264816646163</v>
      </c>
      <c r="O220" s="190"/>
      <c r="P220" s="190"/>
      <c r="Q220" s="190"/>
      <c r="R220" s="190"/>
      <c r="S220" s="190"/>
      <c r="T220" s="190"/>
      <c r="U220" s="189">
        <v>1080</v>
      </c>
      <c r="V220" s="190"/>
      <c r="W220" s="190"/>
      <c r="X220" s="190"/>
      <c r="Y220" s="190"/>
      <c r="Z220" s="190"/>
      <c r="AA220" s="190"/>
      <c r="AB220" s="275">
        <v>0.029531596073391484</v>
      </c>
      <c r="AC220" s="190"/>
      <c r="AD220" s="190"/>
      <c r="AE220" s="190"/>
      <c r="AF220" s="190"/>
      <c r="AG220" s="190"/>
      <c r="AH220" s="1"/>
    </row>
    <row r="221" spans="2:34" ht="12" customHeight="1">
      <c r="B221" s="5" t="s">
        <v>265</v>
      </c>
      <c r="C221" s="276">
        <v>121706553.74999982</v>
      </c>
      <c r="D221" s="190"/>
      <c r="E221" s="190"/>
      <c r="F221" s="190"/>
      <c r="G221" s="190"/>
      <c r="H221" s="190"/>
      <c r="I221" s="190"/>
      <c r="J221" s="190"/>
      <c r="K221" s="190"/>
      <c r="L221" s="190"/>
      <c r="M221" s="190"/>
      <c r="N221" s="275">
        <v>0.041673939934858434</v>
      </c>
      <c r="O221" s="190"/>
      <c r="P221" s="190"/>
      <c r="Q221" s="190"/>
      <c r="R221" s="190"/>
      <c r="S221" s="190"/>
      <c r="T221" s="190"/>
      <c r="U221" s="189">
        <v>3007</v>
      </c>
      <c r="V221" s="190"/>
      <c r="W221" s="190"/>
      <c r="X221" s="190"/>
      <c r="Y221" s="190"/>
      <c r="Z221" s="190"/>
      <c r="AA221" s="190"/>
      <c r="AB221" s="275">
        <v>0.08222361980804463</v>
      </c>
      <c r="AC221" s="190"/>
      <c r="AD221" s="190"/>
      <c r="AE221" s="190"/>
      <c r="AF221" s="190"/>
      <c r="AG221" s="190"/>
      <c r="AH221" s="1"/>
    </row>
    <row r="222" spans="2:34" ht="12" customHeight="1">
      <c r="B222" s="5" t="s">
        <v>266</v>
      </c>
      <c r="C222" s="276">
        <v>225807187.77999973</v>
      </c>
      <c r="D222" s="190"/>
      <c r="E222" s="190"/>
      <c r="F222" s="190"/>
      <c r="G222" s="190"/>
      <c r="H222" s="190"/>
      <c r="I222" s="190"/>
      <c r="J222" s="190"/>
      <c r="K222" s="190"/>
      <c r="L222" s="190"/>
      <c r="M222" s="190"/>
      <c r="N222" s="275">
        <v>0.07731937919902708</v>
      </c>
      <c r="O222" s="190"/>
      <c r="P222" s="190"/>
      <c r="Q222" s="190"/>
      <c r="R222" s="190"/>
      <c r="S222" s="190"/>
      <c r="T222" s="190"/>
      <c r="U222" s="189">
        <v>4113</v>
      </c>
      <c r="V222" s="190"/>
      <c r="W222" s="190"/>
      <c r="X222" s="190"/>
      <c r="Y222" s="190"/>
      <c r="Z222" s="190"/>
      <c r="AA222" s="190"/>
      <c r="AB222" s="275">
        <v>0.11246616171283257</v>
      </c>
      <c r="AC222" s="190"/>
      <c r="AD222" s="190"/>
      <c r="AE222" s="190"/>
      <c r="AF222" s="190"/>
      <c r="AG222" s="190"/>
      <c r="AH222" s="1"/>
    </row>
    <row r="223" spans="2:34" ht="12" customHeight="1">
      <c r="B223" s="5" t="s">
        <v>267</v>
      </c>
      <c r="C223" s="276">
        <v>295163968.0200004</v>
      </c>
      <c r="D223" s="190"/>
      <c r="E223" s="190"/>
      <c r="F223" s="190"/>
      <c r="G223" s="190"/>
      <c r="H223" s="190"/>
      <c r="I223" s="190"/>
      <c r="J223" s="190"/>
      <c r="K223" s="190"/>
      <c r="L223" s="190"/>
      <c r="M223" s="190"/>
      <c r="N223" s="275">
        <v>0.10106806162194852</v>
      </c>
      <c r="O223" s="190"/>
      <c r="P223" s="190"/>
      <c r="Q223" s="190"/>
      <c r="R223" s="190"/>
      <c r="S223" s="190"/>
      <c r="T223" s="190"/>
      <c r="U223" s="189">
        <v>4490</v>
      </c>
      <c r="V223" s="190"/>
      <c r="W223" s="190"/>
      <c r="X223" s="190"/>
      <c r="Y223" s="190"/>
      <c r="Z223" s="190"/>
      <c r="AA223" s="190"/>
      <c r="AB223" s="275">
        <v>0.12277487626808127</v>
      </c>
      <c r="AC223" s="190"/>
      <c r="AD223" s="190"/>
      <c r="AE223" s="190"/>
      <c r="AF223" s="190"/>
      <c r="AG223" s="190"/>
      <c r="AH223" s="1"/>
    </row>
    <row r="224" spans="2:34" ht="12" customHeight="1">
      <c r="B224" s="5" t="s">
        <v>268</v>
      </c>
      <c r="C224" s="276">
        <v>337747626.5000003</v>
      </c>
      <c r="D224" s="190"/>
      <c r="E224" s="190"/>
      <c r="F224" s="190"/>
      <c r="G224" s="190"/>
      <c r="H224" s="190"/>
      <c r="I224" s="190"/>
      <c r="J224" s="190"/>
      <c r="K224" s="190"/>
      <c r="L224" s="190"/>
      <c r="M224" s="190"/>
      <c r="N224" s="275">
        <v>0.11564927168026096</v>
      </c>
      <c r="O224" s="190"/>
      <c r="P224" s="190"/>
      <c r="Q224" s="190"/>
      <c r="R224" s="190"/>
      <c r="S224" s="190"/>
      <c r="T224" s="190"/>
      <c r="U224" s="189">
        <v>4524</v>
      </c>
      <c r="V224" s="190"/>
      <c r="W224" s="190"/>
      <c r="X224" s="190"/>
      <c r="Y224" s="190"/>
      <c r="Z224" s="190"/>
      <c r="AA224" s="190"/>
      <c r="AB224" s="275">
        <v>0.12370457466298433</v>
      </c>
      <c r="AC224" s="190"/>
      <c r="AD224" s="190"/>
      <c r="AE224" s="190"/>
      <c r="AF224" s="190"/>
      <c r="AG224" s="190"/>
      <c r="AH224" s="1"/>
    </row>
    <row r="225" spans="2:34" ht="12" customHeight="1">
      <c r="B225" s="5" t="s">
        <v>269</v>
      </c>
      <c r="C225" s="276">
        <v>353679888.8599985</v>
      </c>
      <c r="D225" s="190"/>
      <c r="E225" s="190"/>
      <c r="F225" s="190"/>
      <c r="G225" s="190"/>
      <c r="H225" s="190"/>
      <c r="I225" s="190"/>
      <c r="J225" s="190"/>
      <c r="K225" s="190"/>
      <c r="L225" s="190"/>
      <c r="M225" s="190"/>
      <c r="N225" s="275">
        <v>0.12110468984928437</v>
      </c>
      <c r="O225" s="190"/>
      <c r="P225" s="190"/>
      <c r="Q225" s="190"/>
      <c r="R225" s="190"/>
      <c r="S225" s="190"/>
      <c r="T225" s="190"/>
      <c r="U225" s="189">
        <v>4277</v>
      </c>
      <c r="V225" s="190"/>
      <c r="W225" s="190"/>
      <c r="X225" s="190"/>
      <c r="Y225" s="190"/>
      <c r="Z225" s="190"/>
      <c r="AA225" s="190"/>
      <c r="AB225" s="275">
        <v>0.11695058926471795</v>
      </c>
      <c r="AC225" s="190"/>
      <c r="AD225" s="190"/>
      <c r="AE225" s="190"/>
      <c r="AF225" s="190"/>
      <c r="AG225" s="190"/>
      <c r="AH225" s="1"/>
    </row>
    <row r="226" spans="2:34" ht="12" customHeight="1">
      <c r="B226" s="5" t="s">
        <v>270</v>
      </c>
      <c r="C226" s="276">
        <v>390350714.80999964</v>
      </c>
      <c r="D226" s="190"/>
      <c r="E226" s="190"/>
      <c r="F226" s="190"/>
      <c r="G226" s="190"/>
      <c r="H226" s="190"/>
      <c r="I226" s="190"/>
      <c r="J226" s="190"/>
      <c r="K226" s="190"/>
      <c r="L226" s="190"/>
      <c r="M226" s="190"/>
      <c r="N226" s="275">
        <v>0.1336612675430472</v>
      </c>
      <c r="O226" s="190"/>
      <c r="P226" s="190"/>
      <c r="Q226" s="190"/>
      <c r="R226" s="190"/>
      <c r="S226" s="190"/>
      <c r="T226" s="190"/>
      <c r="U226" s="189">
        <v>4182</v>
      </c>
      <c r="V226" s="190"/>
      <c r="W226" s="190"/>
      <c r="X226" s="190"/>
      <c r="Y226" s="190"/>
      <c r="Z226" s="190"/>
      <c r="AA226" s="190"/>
      <c r="AB226" s="275">
        <v>0.11435290257307702</v>
      </c>
      <c r="AC226" s="190"/>
      <c r="AD226" s="190"/>
      <c r="AE226" s="190"/>
      <c r="AF226" s="190"/>
      <c r="AG226" s="190"/>
      <c r="AH226" s="1"/>
    </row>
    <row r="227" spans="2:34" ht="12" customHeight="1">
      <c r="B227" s="5" t="s">
        <v>271</v>
      </c>
      <c r="C227" s="276">
        <v>386241184.8499996</v>
      </c>
      <c r="D227" s="190"/>
      <c r="E227" s="190"/>
      <c r="F227" s="190"/>
      <c r="G227" s="190"/>
      <c r="H227" s="190"/>
      <c r="I227" s="190"/>
      <c r="J227" s="190"/>
      <c r="K227" s="190"/>
      <c r="L227" s="190"/>
      <c r="M227" s="190"/>
      <c r="N227" s="275">
        <v>0.1322541099214015</v>
      </c>
      <c r="O227" s="190"/>
      <c r="P227" s="190"/>
      <c r="Q227" s="190"/>
      <c r="R227" s="190"/>
      <c r="S227" s="190"/>
      <c r="T227" s="190"/>
      <c r="U227" s="189">
        <v>3843</v>
      </c>
      <c r="V227" s="190"/>
      <c r="W227" s="190"/>
      <c r="X227" s="190"/>
      <c r="Y227" s="190"/>
      <c r="Z227" s="190"/>
      <c r="AA227" s="190"/>
      <c r="AB227" s="275">
        <v>0.1050832626944847</v>
      </c>
      <c r="AC227" s="190"/>
      <c r="AD227" s="190"/>
      <c r="AE227" s="190"/>
      <c r="AF227" s="190"/>
      <c r="AG227" s="190"/>
      <c r="AH227" s="1"/>
    </row>
    <row r="228" spans="2:34" ht="12" customHeight="1">
      <c r="B228" s="5" t="s">
        <v>272</v>
      </c>
      <c r="C228" s="276">
        <v>390583773.0499999</v>
      </c>
      <c r="D228" s="190"/>
      <c r="E228" s="190"/>
      <c r="F228" s="190"/>
      <c r="G228" s="190"/>
      <c r="H228" s="190"/>
      <c r="I228" s="190"/>
      <c r="J228" s="190"/>
      <c r="K228" s="190"/>
      <c r="L228" s="190"/>
      <c r="M228" s="190"/>
      <c r="N228" s="275">
        <v>0.13374106977880063</v>
      </c>
      <c r="O228" s="190"/>
      <c r="P228" s="190"/>
      <c r="Q228" s="190"/>
      <c r="R228" s="190"/>
      <c r="S228" s="190"/>
      <c r="T228" s="190"/>
      <c r="U228" s="189">
        <v>3649</v>
      </c>
      <c r="V228" s="190"/>
      <c r="W228" s="190"/>
      <c r="X228" s="190"/>
      <c r="Y228" s="190"/>
      <c r="Z228" s="190"/>
      <c r="AA228" s="190"/>
      <c r="AB228" s="275">
        <v>0.09977851302944957</v>
      </c>
      <c r="AC228" s="190"/>
      <c r="AD228" s="190"/>
      <c r="AE228" s="190"/>
      <c r="AF228" s="190"/>
      <c r="AG228" s="190"/>
      <c r="AH228" s="1"/>
    </row>
    <row r="229" spans="2:34" ht="12" customHeight="1">
      <c r="B229" s="5" t="s">
        <v>273</v>
      </c>
      <c r="C229" s="276">
        <v>356128061.7199998</v>
      </c>
      <c r="D229" s="190"/>
      <c r="E229" s="190"/>
      <c r="F229" s="190"/>
      <c r="G229" s="190"/>
      <c r="H229" s="190"/>
      <c r="I229" s="190"/>
      <c r="J229" s="190"/>
      <c r="K229" s="190"/>
      <c r="L229" s="190"/>
      <c r="M229" s="190"/>
      <c r="N229" s="275">
        <v>0.12194297674160255</v>
      </c>
      <c r="O229" s="190"/>
      <c r="P229" s="190"/>
      <c r="Q229" s="190"/>
      <c r="R229" s="190"/>
      <c r="S229" s="190"/>
      <c r="T229" s="190"/>
      <c r="U229" s="189">
        <v>2922</v>
      </c>
      <c r="V229" s="190"/>
      <c r="W229" s="190"/>
      <c r="X229" s="190"/>
      <c r="Y229" s="190"/>
      <c r="Z229" s="190"/>
      <c r="AA229" s="190"/>
      <c r="AB229" s="275">
        <v>0.07989937382078696</v>
      </c>
      <c r="AC229" s="190"/>
      <c r="AD229" s="190"/>
      <c r="AE229" s="190"/>
      <c r="AF229" s="190"/>
      <c r="AG229" s="190"/>
      <c r="AH229" s="1"/>
    </row>
    <row r="230" spans="2:34" ht="12" customHeight="1">
      <c r="B230" s="5" t="s">
        <v>274</v>
      </c>
      <c r="C230" s="276">
        <v>24444016.019999996</v>
      </c>
      <c r="D230" s="190"/>
      <c r="E230" s="190"/>
      <c r="F230" s="190"/>
      <c r="G230" s="190"/>
      <c r="H230" s="190"/>
      <c r="I230" s="190"/>
      <c r="J230" s="190"/>
      <c r="K230" s="190"/>
      <c r="L230" s="190"/>
      <c r="M230" s="190"/>
      <c r="N230" s="275">
        <v>0.008369955635065368</v>
      </c>
      <c r="O230" s="190"/>
      <c r="P230" s="190"/>
      <c r="Q230" s="190"/>
      <c r="R230" s="190"/>
      <c r="S230" s="190"/>
      <c r="T230" s="190"/>
      <c r="U230" s="189">
        <v>260</v>
      </c>
      <c r="V230" s="190"/>
      <c r="W230" s="190"/>
      <c r="X230" s="190"/>
      <c r="Y230" s="190"/>
      <c r="Z230" s="190"/>
      <c r="AA230" s="190"/>
      <c r="AB230" s="275">
        <v>0.007109458313964616</v>
      </c>
      <c r="AC230" s="190"/>
      <c r="AD230" s="190"/>
      <c r="AE230" s="190"/>
      <c r="AF230" s="190"/>
      <c r="AG230" s="190"/>
      <c r="AH230" s="1"/>
    </row>
    <row r="231" spans="2:34" ht="12" customHeight="1">
      <c r="B231" s="5" t="s">
        <v>275</v>
      </c>
      <c r="C231" s="276">
        <v>4572746.940000001</v>
      </c>
      <c r="D231" s="190"/>
      <c r="E231" s="190"/>
      <c r="F231" s="190"/>
      <c r="G231" s="190"/>
      <c r="H231" s="190"/>
      <c r="I231" s="190"/>
      <c r="J231" s="190"/>
      <c r="K231" s="190"/>
      <c r="L231" s="190"/>
      <c r="M231" s="190"/>
      <c r="N231" s="275">
        <v>0.001565769265854905</v>
      </c>
      <c r="O231" s="190"/>
      <c r="P231" s="190"/>
      <c r="Q231" s="190"/>
      <c r="R231" s="190"/>
      <c r="S231" s="190"/>
      <c r="T231" s="190"/>
      <c r="U231" s="189">
        <v>61</v>
      </c>
      <c r="V231" s="190"/>
      <c r="W231" s="190"/>
      <c r="X231" s="190"/>
      <c r="Y231" s="190"/>
      <c r="Z231" s="190"/>
      <c r="AA231" s="190"/>
      <c r="AB231" s="275">
        <v>0.0016679882967378524</v>
      </c>
      <c r="AC231" s="190"/>
      <c r="AD231" s="190"/>
      <c r="AE231" s="190"/>
      <c r="AF231" s="190"/>
      <c r="AG231" s="190"/>
      <c r="AH231" s="1"/>
    </row>
    <row r="232" spans="2:34" ht="12" customHeight="1">
      <c r="B232" s="5" t="s">
        <v>276</v>
      </c>
      <c r="C232" s="276">
        <v>6211281.300000001</v>
      </c>
      <c r="D232" s="190"/>
      <c r="E232" s="190"/>
      <c r="F232" s="190"/>
      <c r="G232" s="190"/>
      <c r="H232" s="190"/>
      <c r="I232" s="190"/>
      <c r="J232" s="190"/>
      <c r="K232" s="190"/>
      <c r="L232" s="190"/>
      <c r="M232" s="190"/>
      <c r="N232" s="275">
        <v>0.0021268251859831323</v>
      </c>
      <c r="O232" s="190"/>
      <c r="P232" s="190"/>
      <c r="Q232" s="190"/>
      <c r="R232" s="190"/>
      <c r="S232" s="190"/>
      <c r="T232" s="190"/>
      <c r="U232" s="189">
        <v>84</v>
      </c>
      <c r="V232" s="190"/>
      <c r="W232" s="190"/>
      <c r="X232" s="190"/>
      <c r="Y232" s="190"/>
      <c r="Z232" s="190"/>
      <c r="AA232" s="190"/>
      <c r="AB232" s="275">
        <v>0.0022969019168193375</v>
      </c>
      <c r="AC232" s="190"/>
      <c r="AD232" s="190"/>
      <c r="AE232" s="190"/>
      <c r="AF232" s="190"/>
      <c r="AG232" s="190"/>
      <c r="AH232" s="1"/>
    </row>
    <row r="233" spans="2:34" ht="12.75" customHeight="1">
      <c r="B233" s="22"/>
      <c r="C233" s="281">
        <v>2920447501.249998</v>
      </c>
      <c r="D233" s="280"/>
      <c r="E233" s="280"/>
      <c r="F233" s="280"/>
      <c r="G233" s="280"/>
      <c r="H233" s="280"/>
      <c r="I233" s="280"/>
      <c r="J233" s="280"/>
      <c r="K233" s="280"/>
      <c r="L233" s="280"/>
      <c r="M233" s="280"/>
      <c r="N233" s="282">
        <v>1.0000000000000053</v>
      </c>
      <c r="O233" s="280"/>
      <c r="P233" s="280"/>
      <c r="Q233" s="280"/>
      <c r="R233" s="280"/>
      <c r="S233" s="280"/>
      <c r="T233" s="280"/>
      <c r="U233" s="283">
        <v>36571</v>
      </c>
      <c r="V233" s="280"/>
      <c r="W233" s="280"/>
      <c r="X233" s="280"/>
      <c r="Y233" s="280"/>
      <c r="Z233" s="280"/>
      <c r="AA233" s="280"/>
      <c r="AB233" s="282">
        <v>1</v>
      </c>
      <c r="AC233" s="280"/>
      <c r="AD233" s="280"/>
      <c r="AE233" s="280"/>
      <c r="AF233" s="280"/>
      <c r="AG233" s="280"/>
      <c r="AH233" s="1"/>
    </row>
    <row r="234" spans="2:34" ht="9" customHeight="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c r="AG234" s="1"/>
      <c r="AH234" s="1"/>
    </row>
    <row r="235" spans="2:34" ht="18.75" customHeight="1">
      <c r="B235" s="204" t="s">
        <v>181</v>
      </c>
      <c r="C235" s="205"/>
      <c r="D235" s="205"/>
      <c r="E235" s="205"/>
      <c r="F235" s="205"/>
      <c r="G235" s="205"/>
      <c r="H235" s="205"/>
      <c r="I235" s="205"/>
      <c r="J235" s="205"/>
      <c r="K235" s="205"/>
      <c r="L235" s="205"/>
      <c r="M235" s="205"/>
      <c r="N235" s="205"/>
      <c r="O235" s="205"/>
      <c r="P235" s="205"/>
      <c r="Q235" s="205"/>
      <c r="R235" s="205"/>
      <c r="S235" s="205"/>
      <c r="T235" s="205"/>
      <c r="U235" s="205"/>
      <c r="V235" s="205"/>
      <c r="W235" s="205"/>
      <c r="X235" s="205"/>
      <c r="Y235" s="205"/>
      <c r="Z235" s="205"/>
      <c r="AA235" s="205"/>
      <c r="AB235" s="205"/>
      <c r="AC235" s="205"/>
      <c r="AD235" s="205"/>
      <c r="AE235" s="205"/>
      <c r="AF235" s="205"/>
      <c r="AG235" s="205"/>
      <c r="AH235" s="206"/>
    </row>
    <row r="236" spans="2:34" ht="8.25" customHeight="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
    </row>
    <row r="237" spans="2:34" ht="13.5" customHeight="1">
      <c r="B237" s="195"/>
      <c r="C237" s="196"/>
      <c r="D237" s="195" t="s">
        <v>184</v>
      </c>
      <c r="E237" s="196"/>
      <c r="F237" s="196"/>
      <c r="G237" s="196"/>
      <c r="H237" s="196"/>
      <c r="I237" s="196"/>
      <c r="J237" s="196"/>
      <c r="K237" s="196"/>
      <c r="L237" s="196"/>
      <c r="M237" s="196"/>
      <c r="N237" s="196"/>
      <c r="O237" s="195" t="s">
        <v>185</v>
      </c>
      <c r="P237" s="196"/>
      <c r="Q237" s="196"/>
      <c r="R237" s="196"/>
      <c r="S237" s="196"/>
      <c r="T237" s="196"/>
      <c r="U237" s="196"/>
      <c r="V237" s="195" t="s">
        <v>186</v>
      </c>
      <c r="W237" s="196"/>
      <c r="X237" s="196"/>
      <c r="Y237" s="196"/>
      <c r="Z237" s="196"/>
      <c r="AA237" s="196"/>
      <c r="AB237" s="196"/>
      <c r="AC237" s="195" t="s">
        <v>185</v>
      </c>
      <c r="AD237" s="196"/>
      <c r="AE237" s="196"/>
      <c r="AF237" s="196"/>
      <c r="AG237" s="196"/>
      <c r="AH237" s="1"/>
    </row>
    <row r="238" spans="2:34" ht="11.25" customHeight="1">
      <c r="B238" s="192" t="s">
        <v>277</v>
      </c>
      <c r="C238" s="190"/>
      <c r="D238" s="276">
        <v>6161740.429999994</v>
      </c>
      <c r="E238" s="190"/>
      <c r="F238" s="190"/>
      <c r="G238" s="190"/>
      <c r="H238" s="190"/>
      <c r="I238" s="190"/>
      <c r="J238" s="190"/>
      <c r="K238" s="190"/>
      <c r="L238" s="190"/>
      <c r="M238" s="190"/>
      <c r="N238" s="190"/>
      <c r="O238" s="275">
        <v>0.0021098617343275885</v>
      </c>
      <c r="P238" s="190"/>
      <c r="Q238" s="190"/>
      <c r="R238" s="190"/>
      <c r="S238" s="190"/>
      <c r="T238" s="190"/>
      <c r="U238" s="190"/>
      <c r="V238" s="189">
        <v>505</v>
      </c>
      <c r="W238" s="190"/>
      <c r="X238" s="190"/>
      <c r="Y238" s="190"/>
      <c r="Z238" s="190"/>
      <c r="AA238" s="190"/>
      <c r="AB238" s="190"/>
      <c r="AC238" s="275">
        <v>0.013808755571354352</v>
      </c>
      <c r="AD238" s="190"/>
      <c r="AE238" s="190"/>
      <c r="AF238" s="190"/>
      <c r="AG238" s="190"/>
      <c r="AH238" s="1"/>
    </row>
    <row r="239" spans="2:34" ht="11.25" customHeight="1">
      <c r="B239" s="192" t="s">
        <v>278</v>
      </c>
      <c r="C239" s="190"/>
      <c r="D239" s="276">
        <v>41817519.39999991</v>
      </c>
      <c r="E239" s="190"/>
      <c r="F239" s="190"/>
      <c r="G239" s="190"/>
      <c r="H239" s="190"/>
      <c r="I239" s="190"/>
      <c r="J239" s="190"/>
      <c r="K239" s="190"/>
      <c r="L239" s="190"/>
      <c r="M239" s="190"/>
      <c r="N239" s="190"/>
      <c r="O239" s="275">
        <v>0.014318873865084491</v>
      </c>
      <c r="P239" s="190"/>
      <c r="Q239" s="190"/>
      <c r="R239" s="190"/>
      <c r="S239" s="190"/>
      <c r="T239" s="190"/>
      <c r="U239" s="190"/>
      <c r="V239" s="189">
        <v>1416</v>
      </c>
      <c r="W239" s="190"/>
      <c r="X239" s="190"/>
      <c r="Y239" s="190"/>
      <c r="Z239" s="190"/>
      <c r="AA239" s="190"/>
      <c r="AB239" s="190"/>
      <c r="AC239" s="275">
        <v>0.03871920374066884</v>
      </c>
      <c r="AD239" s="190"/>
      <c r="AE239" s="190"/>
      <c r="AF239" s="190"/>
      <c r="AG239" s="190"/>
      <c r="AH239" s="1"/>
    </row>
    <row r="240" spans="2:34" ht="11.25" customHeight="1">
      <c r="B240" s="192" t="s">
        <v>279</v>
      </c>
      <c r="C240" s="190"/>
      <c r="D240" s="276">
        <v>105750763.18999997</v>
      </c>
      <c r="E240" s="190"/>
      <c r="F240" s="190"/>
      <c r="G240" s="190"/>
      <c r="H240" s="190"/>
      <c r="I240" s="190"/>
      <c r="J240" s="190"/>
      <c r="K240" s="190"/>
      <c r="L240" s="190"/>
      <c r="M240" s="190"/>
      <c r="N240" s="190"/>
      <c r="O240" s="275">
        <v>0.036210465397764194</v>
      </c>
      <c r="P240" s="190"/>
      <c r="Q240" s="190"/>
      <c r="R240" s="190"/>
      <c r="S240" s="190"/>
      <c r="T240" s="190"/>
      <c r="U240" s="190"/>
      <c r="V240" s="189">
        <v>2235</v>
      </c>
      <c r="W240" s="190"/>
      <c r="X240" s="190"/>
      <c r="Y240" s="190"/>
      <c r="Z240" s="190"/>
      <c r="AA240" s="190"/>
      <c r="AB240" s="190"/>
      <c r="AC240" s="275">
        <v>0.061113997429657375</v>
      </c>
      <c r="AD240" s="190"/>
      <c r="AE240" s="190"/>
      <c r="AF240" s="190"/>
      <c r="AG240" s="190"/>
      <c r="AH240" s="1"/>
    </row>
    <row r="241" spans="2:34" ht="11.25" customHeight="1">
      <c r="B241" s="192" t="s">
        <v>280</v>
      </c>
      <c r="C241" s="190"/>
      <c r="D241" s="276">
        <v>319858951.8800005</v>
      </c>
      <c r="E241" s="190"/>
      <c r="F241" s="190"/>
      <c r="G241" s="190"/>
      <c r="H241" s="190"/>
      <c r="I241" s="190"/>
      <c r="J241" s="190"/>
      <c r="K241" s="190"/>
      <c r="L241" s="190"/>
      <c r="M241" s="190"/>
      <c r="N241" s="190"/>
      <c r="O241" s="275">
        <v>0.10952395197759784</v>
      </c>
      <c r="P241" s="190"/>
      <c r="Q241" s="190"/>
      <c r="R241" s="190"/>
      <c r="S241" s="190"/>
      <c r="T241" s="190"/>
      <c r="U241" s="190"/>
      <c r="V241" s="189">
        <v>5561</v>
      </c>
      <c r="W241" s="190"/>
      <c r="X241" s="190"/>
      <c r="Y241" s="190"/>
      <c r="Z241" s="190"/>
      <c r="AA241" s="190"/>
      <c r="AB241" s="190"/>
      <c r="AC241" s="275">
        <v>0.1520603757075278</v>
      </c>
      <c r="AD241" s="190"/>
      <c r="AE241" s="190"/>
      <c r="AF241" s="190"/>
      <c r="AG241" s="190"/>
      <c r="AH241" s="1"/>
    </row>
    <row r="242" spans="2:34" ht="11.25" customHeight="1">
      <c r="B242" s="192" t="s">
        <v>281</v>
      </c>
      <c r="C242" s="190"/>
      <c r="D242" s="276">
        <v>898754631.2799988</v>
      </c>
      <c r="E242" s="190"/>
      <c r="F242" s="190"/>
      <c r="G242" s="190"/>
      <c r="H242" s="190"/>
      <c r="I242" s="190"/>
      <c r="J242" s="190"/>
      <c r="K242" s="190"/>
      <c r="L242" s="190"/>
      <c r="M242" s="190"/>
      <c r="N242" s="190"/>
      <c r="O242" s="275">
        <v>0.307745518758792</v>
      </c>
      <c r="P242" s="190"/>
      <c r="Q242" s="190"/>
      <c r="R242" s="190"/>
      <c r="S242" s="190"/>
      <c r="T242" s="190"/>
      <c r="U242" s="190"/>
      <c r="V242" s="189">
        <v>10309</v>
      </c>
      <c r="W242" s="190"/>
      <c r="X242" s="190"/>
      <c r="Y242" s="190"/>
      <c r="Z242" s="190"/>
      <c r="AA242" s="190"/>
      <c r="AB242" s="190"/>
      <c r="AC242" s="275">
        <v>0.2818900221486971</v>
      </c>
      <c r="AD242" s="190"/>
      <c r="AE242" s="190"/>
      <c r="AF242" s="190"/>
      <c r="AG242" s="190"/>
      <c r="AH242" s="1"/>
    </row>
    <row r="243" spans="2:34" ht="11.25" customHeight="1">
      <c r="B243" s="192" t="s">
        <v>282</v>
      </c>
      <c r="C243" s="190"/>
      <c r="D243" s="276">
        <v>51114244.98000001</v>
      </c>
      <c r="E243" s="190"/>
      <c r="F243" s="190"/>
      <c r="G243" s="190"/>
      <c r="H243" s="190"/>
      <c r="I243" s="190"/>
      <c r="J243" s="190"/>
      <c r="K243" s="190"/>
      <c r="L243" s="190"/>
      <c r="M243" s="190"/>
      <c r="N243" s="190"/>
      <c r="O243" s="275">
        <v>0.01750219613881855</v>
      </c>
      <c r="P243" s="190"/>
      <c r="Q243" s="190"/>
      <c r="R243" s="190"/>
      <c r="S243" s="190"/>
      <c r="T243" s="190"/>
      <c r="U243" s="190"/>
      <c r="V243" s="189">
        <v>839</v>
      </c>
      <c r="W243" s="190"/>
      <c r="X243" s="190"/>
      <c r="Y243" s="190"/>
      <c r="Z243" s="190"/>
      <c r="AA243" s="190"/>
      <c r="AB243" s="190"/>
      <c r="AC243" s="275">
        <v>0.022941675097755052</v>
      </c>
      <c r="AD243" s="190"/>
      <c r="AE243" s="190"/>
      <c r="AF243" s="190"/>
      <c r="AG243" s="190"/>
      <c r="AH243" s="1"/>
    </row>
    <row r="244" spans="2:34" ht="11.25" customHeight="1">
      <c r="B244" s="192" t="s">
        <v>283</v>
      </c>
      <c r="C244" s="190"/>
      <c r="D244" s="276">
        <v>79100662.64999993</v>
      </c>
      <c r="E244" s="190"/>
      <c r="F244" s="190"/>
      <c r="G244" s="190"/>
      <c r="H244" s="190"/>
      <c r="I244" s="190"/>
      <c r="J244" s="190"/>
      <c r="K244" s="190"/>
      <c r="L244" s="190"/>
      <c r="M244" s="190"/>
      <c r="N244" s="190"/>
      <c r="O244" s="275">
        <v>0.02708511713226948</v>
      </c>
      <c r="P244" s="190"/>
      <c r="Q244" s="190"/>
      <c r="R244" s="190"/>
      <c r="S244" s="190"/>
      <c r="T244" s="190"/>
      <c r="U244" s="190"/>
      <c r="V244" s="189">
        <v>1273</v>
      </c>
      <c r="W244" s="190"/>
      <c r="X244" s="190"/>
      <c r="Y244" s="190"/>
      <c r="Z244" s="190"/>
      <c r="AA244" s="190"/>
      <c r="AB244" s="190"/>
      <c r="AC244" s="275">
        <v>0.034809001667988296</v>
      </c>
      <c r="AD244" s="190"/>
      <c r="AE244" s="190"/>
      <c r="AF244" s="190"/>
      <c r="AG244" s="190"/>
      <c r="AH244" s="1"/>
    </row>
    <row r="245" spans="2:34" ht="11.25" customHeight="1">
      <c r="B245" s="192" t="s">
        <v>284</v>
      </c>
      <c r="C245" s="190"/>
      <c r="D245" s="276">
        <v>125317894.6099999</v>
      </c>
      <c r="E245" s="190"/>
      <c r="F245" s="190"/>
      <c r="G245" s="190"/>
      <c r="H245" s="190"/>
      <c r="I245" s="190"/>
      <c r="J245" s="190"/>
      <c r="K245" s="190"/>
      <c r="L245" s="190"/>
      <c r="M245" s="190"/>
      <c r="N245" s="190"/>
      <c r="O245" s="275">
        <v>0.042910510994072594</v>
      </c>
      <c r="P245" s="190"/>
      <c r="Q245" s="190"/>
      <c r="R245" s="190"/>
      <c r="S245" s="190"/>
      <c r="T245" s="190"/>
      <c r="U245" s="190"/>
      <c r="V245" s="189">
        <v>1756</v>
      </c>
      <c r="W245" s="190"/>
      <c r="X245" s="190"/>
      <c r="Y245" s="190"/>
      <c r="Z245" s="190"/>
      <c r="AA245" s="190"/>
      <c r="AB245" s="190"/>
      <c r="AC245" s="275">
        <v>0.04801618768969949</v>
      </c>
      <c r="AD245" s="190"/>
      <c r="AE245" s="190"/>
      <c r="AF245" s="190"/>
      <c r="AG245" s="190"/>
      <c r="AH245" s="1"/>
    </row>
    <row r="246" spans="2:34" ht="11.25" customHeight="1">
      <c r="B246" s="192" t="s">
        <v>285</v>
      </c>
      <c r="C246" s="190"/>
      <c r="D246" s="276">
        <v>180822738.61999997</v>
      </c>
      <c r="E246" s="190"/>
      <c r="F246" s="190"/>
      <c r="G246" s="190"/>
      <c r="H246" s="190"/>
      <c r="I246" s="190"/>
      <c r="J246" s="190"/>
      <c r="K246" s="190"/>
      <c r="L246" s="190"/>
      <c r="M246" s="190"/>
      <c r="N246" s="190"/>
      <c r="O246" s="275">
        <v>0.06191610653593497</v>
      </c>
      <c r="P246" s="190"/>
      <c r="Q246" s="190"/>
      <c r="R246" s="190"/>
      <c r="S246" s="190"/>
      <c r="T246" s="190"/>
      <c r="U246" s="190"/>
      <c r="V246" s="189">
        <v>2293</v>
      </c>
      <c r="W246" s="190"/>
      <c r="X246" s="190"/>
      <c r="Y246" s="190"/>
      <c r="Z246" s="190"/>
      <c r="AA246" s="190"/>
      <c r="AB246" s="190"/>
      <c r="AC246" s="275">
        <v>0.06269995351508026</v>
      </c>
      <c r="AD246" s="190"/>
      <c r="AE246" s="190"/>
      <c r="AF246" s="190"/>
      <c r="AG246" s="190"/>
      <c r="AH246" s="1"/>
    </row>
    <row r="247" spans="2:34" ht="11.25" customHeight="1">
      <c r="B247" s="192" t="s">
        <v>286</v>
      </c>
      <c r="C247" s="190"/>
      <c r="D247" s="276">
        <v>190158403.35999995</v>
      </c>
      <c r="E247" s="190"/>
      <c r="F247" s="190"/>
      <c r="G247" s="190"/>
      <c r="H247" s="190"/>
      <c r="I247" s="190"/>
      <c r="J247" s="190"/>
      <c r="K247" s="190"/>
      <c r="L247" s="190"/>
      <c r="M247" s="190"/>
      <c r="N247" s="190"/>
      <c r="O247" s="275">
        <v>0.06511276209505876</v>
      </c>
      <c r="P247" s="190"/>
      <c r="Q247" s="190"/>
      <c r="R247" s="190"/>
      <c r="S247" s="190"/>
      <c r="T247" s="190"/>
      <c r="U247" s="190"/>
      <c r="V247" s="189">
        <v>2100</v>
      </c>
      <c r="W247" s="190"/>
      <c r="X247" s="190"/>
      <c r="Y247" s="190"/>
      <c r="Z247" s="190"/>
      <c r="AA247" s="190"/>
      <c r="AB247" s="190"/>
      <c r="AC247" s="275">
        <v>0.057422547920483444</v>
      </c>
      <c r="AD247" s="190"/>
      <c r="AE247" s="190"/>
      <c r="AF247" s="190"/>
      <c r="AG247" s="190"/>
      <c r="AH247" s="1"/>
    </row>
    <row r="248" spans="2:34" ht="11.25" customHeight="1">
      <c r="B248" s="192" t="s">
        <v>287</v>
      </c>
      <c r="C248" s="190"/>
      <c r="D248" s="276">
        <v>470290173.5499998</v>
      </c>
      <c r="E248" s="190"/>
      <c r="F248" s="190"/>
      <c r="G248" s="190"/>
      <c r="H248" s="190"/>
      <c r="I248" s="190"/>
      <c r="J248" s="190"/>
      <c r="K248" s="190"/>
      <c r="L248" s="190"/>
      <c r="M248" s="190"/>
      <c r="N248" s="190"/>
      <c r="O248" s="275">
        <v>0.16103359959345545</v>
      </c>
      <c r="P248" s="190"/>
      <c r="Q248" s="190"/>
      <c r="R248" s="190"/>
      <c r="S248" s="190"/>
      <c r="T248" s="190"/>
      <c r="U248" s="190"/>
      <c r="V248" s="189">
        <v>4845</v>
      </c>
      <c r="W248" s="190"/>
      <c r="X248" s="190"/>
      <c r="Y248" s="190"/>
      <c r="Z248" s="190"/>
      <c r="AA248" s="190"/>
      <c r="AB248" s="190"/>
      <c r="AC248" s="275">
        <v>0.1324820212736868</v>
      </c>
      <c r="AD248" s="190"/>
      <c r="AE248" s="190"/>
      <c r="AF248" s="190"/>
      <c r="AG248" s="190"/>
      <c r="AH248" s="1"/>
    </row>
    <row r="249" spans="2:34" ht="11.25" customHeight="1">
      <c r="B249" s="192" t="s">
        <v>288</v>
      </c>
      <c r="C249" s="190"/>
      <c r="D249" s="276">
        <v>171814112.34000003</v>
      </c>
      <c r="E249" s="190"/>
      <c r="F249" s="190"/>
      <c r="G249" s="190"/>
      <c r="H249" s="190"/>
      <c r="I249" s="190"/>
      <c r="J249" s="190"/>
      <c r="K249" s="190"/>
      <c r="L249" s="190"/>
      <c r="M249" s="190"/>
      <c r="N249" s="190"/>
      <c r="O249" s="275">
        <v>0.05883143328769335</v>
      </c>
      <c r="P249" s="190"/>
      <c r="Q249" s="190"/>
      <c r="R249" s="190"/>
      <c r="S249" s="190"/>
      <c r="T249" s="190"/>
      <c r="U249" s="190"/>
      <c r="V249" s="189">
        <v>1517</v>
      </c>
      <c r="W249" s="190"/>
      <c r="X249" s="190"/>
      <c r="Y249" s="190"/>
      <c r="Z249" s="190"/>
      <c r="AA249" s="190"/>
      <c r="AB249" s="190"/>
      <c r="AC249" s="275">
        <v>0.04148095485493971</v>
      </c>
      <c r="AD249" s="190"/>
      <c r="AE249" s="190"/>
      <c r="AF249" s="190"/>
      <c r="AG249" s="190"/>
      <c r="AH249" s="1"/>
    </row>
    <row r="250" spans="2:34" ht="11.25" customHeight="1">
      <c r="B250" s="192" t="s">
        <v>289</v>
      </c>
      <c r="C250" s="190"/>
      <c r="D250" s="276">
        <v>89368850.30999999</v>
      </c>
      <c r="E250" s="190"/>
      <c r="F250" s="190"/>
      <c r="G250" s="190"/>
      <c r="H250" s="190"/>
      <c r="I250" s="190"/>
      <c r="J250" s="190"/>
      <c r="K250" s="190"/>
      <c r="L250" s="190"/>
      <c r="M250" s="190"/>
      <c r="N250" s="190"/>
      <c r="O250" s="275">
        <v>0.030601080920560523</v>
      </c>
      <c r="P250" s="190"/>
      <c r="Q250" s="190"/>
      <c r="R250" s="190"/>
      <c r="S250" s="190"/>
      <c r="T250" s="190"/>
      <c r="U250" s="190"/>
      <c r="V250" s="189">
        <v>690</v>
      </c>
      <c r="W250" s="190"/>
      <c r="X250" s="190"/>
      <c r="Y250" s="190"/>
      <c r="Z250" s="190"/>
      <c r="AA250" s="190"/>
      <c r="AB250" s="190"/>
      <c r="AC250" s="275">
        <v>0.018867408602444558</v>
      </c>
      <c r="AD250" s="190"/>
      <c r="AE250" s="190"/>
      <c r="AF250" s="190"/>
      <c r="AG250" s="190"/>
      <c r="AH250" s="1"/>
    </row>
    <row r="251" spans="2:34" ht="11.25" customHeight="1">
      <c r="B251" s="192" t="s">
        <v>290</v>
      </c>
      <c r="C251" s="190"/>
      <c r="D251" s="276">
        <v>190116814.6499999</v>
      </c>
      <c r="E251" s="190"/>
      <c r="F251" s="190"/>
      <c r="G251" s="190"/>
      <c r="H251" s="190"/>
      <c r="I251" s="190"/>
      <c r="J251" s="190"/>
      <c r="K251" s="190"/>
      <c r="L251" s="190"/>
      <c r="M251" s="190"/>
      <c r="N251" s="190"/>
      <c r="O251" s="275">
        <v>0.06509852156857017</v>
      </c>
      <c r="P251" s="190"/>
      <c r="Q251" s="190"/>
      <c r="R251" s="190"/>
      <c r="S251" s="190"/>
      <c r="T251" s="190"/>
      <c r="U251" s="190"/>
      <c r="V251" s="189">
        <v>1232</v>
      </c>
      <c r="W251" s="190"/>
      <c r="X251" s="190"/>
      <c r="Y251" s="190"/>
      <c r="Z251" s="190"/>
      <c r="AA251" s="190"/>
      <c r="AB251" s="190"/>
      <c r="AC251" s="275">
        <v>0.03368789478001696</v>
      </c>
      <c r="AD251" s="190"/>
      <c r="AE251" s="190"/>
      <c r="AF251" s="190"/>
      <c r="AG251" s="190"/>
      <c r="AH251" s="1"/>
    </row>
    <row r="252" spans="2:34" ht="11.25" customHeight="1">
      <c r="B252" s="284"/>
      <c r="C252" s="280"/>
      <c r="D252" s="281">
        <v>2920447501.2499986</v>
      </c>
      <c r="E252" s="280"/>
      <c r="F252" s="280"/>
      <c r="G252" s="280"/>
      <c r="H252" s="280"/>
      <c r="I252" s="280"/>
      <c r="J252" s="280"/>
      <c r="K252" s="280"/>
      <c r="L252" s="280"/>
      <c r="M252" s="280"/>
      <c r="N252" s="280"/>
      <c r="O252" s="282">
        <v>1.000000000000004</v>
      </c>
      <c r="P252" s="280"/>
      <c r="Q252" s="280"/>
      <c r="R252" s="280"/>
      <c r="S252" s="280"/>
      <c r="T252" s="280"/>
      <c r="U252" s="280"/>
      <c r="V252" s="283">
        <v>36571</v>
      </c>
      <c r="W252" s="280"/>
      <c r="X252" s="280"/>
      <c r="Y252" s="280"/>
      <c r="Z252" s="280"/>
      <c r="AA252" s="280"/>
      <c r="AB252" s="280"/>
      <c r="AC252" s="282">
        <v>1</v>
      </c>
      <c r="AD252" s="280"/>
      <c r="AE252" s="280"/>
      <c r="AF252" s="280"/>
      <c r="AG252" s="280"/>
      <c r="AH252" s="1"/>
    </row>
    <row r="253" spans="2:34" ht="9" customHeight="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c r="AG253" s="1"/>
      <c r="AH253" s="1"/>
    </row>
    <row r="254" spans="2:34" ht="18.75" customHeight="1">
      <c r="B254" s="204" t="s">
        <v>182</v>
      </c>
      <c r="C254" s="205"/>
      <c r="D254" s="205"/>
      <c r="E254" s="205"/>
      <c r="F254" s="205"/>
      <c r="G254" s="205"/>
      <c r="H254" s="205"/>
      <c r="I254" s="205"/>
      <c r="J254" s="205"/>
      <c r="K254" s="205"/>
      <c r="L254" s="205"/>
      <c r="M254" s="205"/>
      <c r="N254" s="205"/>
      <c r="O254" s="205"/>
      <c r="P254" s="205"/>
      <c r="Q254" s="205"/>
      <c r="R254" s="205"/>
      <c r="S254" s="205"/>
      <c r="T254" s="205"/>
      <c r="U254" s="205"/>
      <c r="V254" s="205"/>
      <c r="W254" s="205"/>
      <c r="X254" s="205"/>
      <c r="Y254" s="205"/>
      <c r="Z254" s="205"/>
      <c r="AA254" s="205"/>
      <c r="AB254" s="205"/>
      <c r="AC254" s="205"/>
      <c r="AD254" s="205"/>
      <c r="AE254" s="205"/>
      <c r="AF254" s="205"/>
      <c r="AG254" s="205"/>
      <c r="AH254" s="206"/>
    </row>
    <row r="255" spans="2:34" ht="8.25" customHeight="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c r="AG255" s="1"/>
      <c r="AH255" s="1"/>
    </row>
    <row r="256" spans="2:34" ht="10.5" customHeight="1">
      <c r="B256" s="195" t="s">
        <v>187</v>
      </c>
      <c r="C256" s="196"/>
      <c r="D256" s="195" t="s">
        <v>184</v>
      </c>
      <c r="E256" s="196"/>
      <c r="F256" s="196"/>
      <c r="G256" s="196"/>
      <c r="H256" s="196"/>
      <c r="I256" s="196"/>
      <c r="J256" s="196"/>
      <c r="K256" s="196"/>
      <c r="L256" s="196"/>
      <c r="M256" s="196"/>
      <c r="N256" s="196"/>
      <c r="O256" s="195" t="s">
        <v>185</v>
      </c>
      <c r="P256" s="196"/>
      <c r="Q256" s="196"/>
      <c r="R256" s="196"/>
      <c r="S256" s="196"/>
      <c r="T256" s="196"/>
      <c r="U256" s="196"/>
      <c r="V256" s="195" t="s">
        <v>186</v>
      </c>
      <c r="W256" s="196"/>
      <c r="X256" s="196"/>
      <c r="Y256" s="196"/>
      <c r="Z256" s="196"/>
      <c r="AA256" s="196"/>
      <c r="AB256" s="196"/>
      <c r="AC256" s="195" t="s">
        <v>185</v>
      </c>
      <c r="AD256" s="196"/>
      <c r="AE256" s="196"/>
      <c r="AF256" s="196"/>
      <c r="AG256" s="196"/>
      <c r="AH256" s="1"/>
    </row>
    <row r="257" spans="2:34" ht="10.5" customHeight="1">
      <c r="B257" s="192" t="s">
        <v>291</v>
      </c>
      <c r="C257" s="190"/>
      <c r="D257" s="276">
        <v>13253874.800000008</v>
      </c>
      <c r="E257" s="190"/>
      <c r="F257" s="190"/>
      <c r="G257" s="190"/>
      <c r="H257" s="190"/>
      <c r="I257" s="190"/>
      <c r="J257" s="190"/>
      <c r="K257" s="190"/>
      <c r="L257" s="190"/>
      <c r="M257" s="190"/>
      <c r="N257" s="190"/>
      <c r="O257" s="275">
        <v>0.004538302706803371</v>
      </c>
      <c r="P257" s="190"/>
      <c r="Q257" s="190"/>
      <c r="R257" s="190"/>
      <c r="S257" s="190"/>
      <c r="T257" s="190"/>
      <c r="U257" s="190"/>
      <c r="V257" s="189">
        <v>563</v>
      </c>
      <c r="W257" s="190"/>
      <c r="X257" s="190"/>
      <c r="Y257" s="190"/>
      <c r="Z257" s="190"/>
      <c r="AA257" s="190"/>
      <c r="AB257" s="190"/>
      <c r="AC257" s="275">
        <v>0.015394711656777228</v>
      </c>
      <c r="AD257" s="190"/>
      <c r="AE257" s="190"/>
      <c r="AF257" s="190"/>
      <c r="AG257" s="190"/>
      <c r="AH257" s="1"/>
    </row>
    <row r="258" spans="2:34" ht="10.5" customHeight="1">
      <c r="B258" s="192" t="s">
        <v>189</v>
      </c>
      <c r="C258" s="190"/>
      <c r="D258" s="276">
        <v>30853685.579999965</v>
      </c>
      <c r="E258" s="190"/>
      <c r="F258" s="190"/>
      <c r="G258" s="190"/>
      <c r="H258" s="190"/>
      <c r="I258" s="190"/>
      <c r="J258" s="190"/>
      <c r="K258" s="190"/>
      <c r="L258" s="190"/>
      <c r="M258" s="190"/>
      <c r="N258" s="190"/>
      <c r="O258" s="275">
        <v>0.010564711595327118</v>
      </c>
      <c r="P258" s="190"/>
      <c r="Q258" s="190"/>
      <c r="R258" s="190"/>
      <c r="S258" s="190"/>
      <c r="T258" s="190"/>
      <c r="U258" s="190"/>
      <c r="V258" s="189">
        <v>785</v>
      </c>
      <c r="W258" s="190"/>
      <c r="X258" s="190"/>
      <c r="Y258" s="190"/>
      <c r="Z258" s="190"/>
      <c r="AA258" s="190"/>
      <c r="AB258" s="190"/>
      <c r="AC258" s="275">
        <v>0.021465095294085478</v>
      </c>
      <c r="AD258" s="190"/>
      <c r="AE258" s="190"/>
      <c r="AF258" s="190"/>
      <c r="AG258" s="190"/>
      <c r="AH258" s="1"/>
    </row>
    <row r="259" spans="2:34" ht="10.5" customHeight="1">
      <c r="B259" s="192" t="s">
        <v>190</v>
      </c>
      <c r="C259" s="190"/>
      <c r="D259" s="276">
        <v>62307471.45999999</v>
      </c>
      <c r="E259" s="190"/>
      <c r="F259" s="190"/>
      <c r="G259" s="190"/>
      <c r="H259" s="190"/>
      <c r="I259" s="190"/>
      <c r="J259" s="190"/>
      <c r="K259" s="190"/>
      <c r="L259" s="190"/>
      <c r="M259" s="190"/>
      <c r="N259" s="190"/>
      <c r="O259" s="275">
        <v>0.021334905501068382</v>
      </c>
      <c r="P259" s="190"/>
      <c r="Q259" s="190"/>
      <c r="R259" s="190"/>
      <c r="S259" s="190"/>
      <c r="T259" s="190"/>
      <c r="U259" s="190"/>
      <c r="V259" s="189">
        <v>1550</v>
      </c>
      <c r="W259" s="190"/>
      <c r="X259" s="190"/>
      <c r="Y259" s="190"/>
      <c r="Z259" s="190"/>
      <c r="AA259" s="190"/>
      <c r="AB259" s="190"/>
      <c r="AC259" s="275">
        <v>0.042383309179404444</v>
      </c>
      <c r="AD259" s="190"/>
      <c r="AE259" s="190"/>
      <c r="AF259" s="190"/>
      <c r="AG259" s="190"/>
      <c r="AH259" s="1"/>
    </row>
    <row r="260" spans="2:34" ht="10.5" customHeight="1">
      <c r="B260" s="192" t="s">
        <v>191</v>
      </c>
      <c r="C260" s="190"/>
      <c r="D260" s="276">
        <v>329251133.9599993</v>
      </c>
      <c r="E260" s="190"/>
      <c r="F260" s="190"/>
      <c r="G260" s="190"/>
      <c r="H260" s="190"/>
      <c r="I260" s="190"/>
      <c r="J260" s="190"/>
      <c r="K260" s="190"/>
      <c r="L260" s="190"/>
      <c r="M260" s="190"/>
      <c r="N260" s="190"/>
      <c r="O260" s="275">
        <v>0.11273995982433328</v>
      </c>
      <c r="P260" s="190"/>
      <c r="Q260" s="190"/>
      <c r="R260" s="190"/>
      <c r="S260" s="190"/>
      <c r="T260" s="190"/>
      <c r="U260" s="190"/>
      <c r="V260" s="189">
        <v>6749</v>
      </c>
      <c r="W260" s="190"/>
      <c r="X260" s="190"/>
      <c r="Y260" s="190"/>
      <c r="Z260" s="190"/>
      <c r="AA260" s="190"/>
      <c r="AB260" s="190"/>
      <c r="AC260" s="275">
        <v>0.18454513138825845</v>
      </c>
      <c r="AD260" s="190"/>
      <c r="AE260" s="190"/>
      <c r="AF260" s="190"/>
      <c r="AG260" s="190"/>
      <c r="AH260" s="1"/>
    </row>
    <row r="261" spans="2:34" ht="10.5" customHeight="1">
      <c r="B261" s="192" t="s">
        <v>192</v>
      </c>
      <c r="C261" s="190"/>
      <c r="D261" s="276">
        <v>299532804.37999934</v>
      </c>
      <c r="E261" s="190"/>
      <c r="F261" s="190"/>
      <c r="G261" s="190"/>
      <c r="H261" s="190"/>
      <c r="I261" s="190"/>
      <c r="J261" s="190"/>
      <c r="K261" s="190"/>
      <c r="L261" s="190"/>
      <c r="M261" s="190"/>
      <c r="N261" s="190"/>
      <c r="O261" s="275">
        <v>0.10256400919783511</v>
      </c>
      <c r="P261" s="190"/>
      <c r="Q261" s="190"/>
      <c r="R261" s="190"/>
      <c r="S261" s="190"/>
      <c r="T261" s="190"/>
      <c r="U261" s="190"/>
      <c r="V261" s="189">
        <v>5014</v>
      </c>
      <c r="W261" s="190"/>
      <c r="X261" s="190"/>
      <c r="Y261" s="190"/>
      <c r="Z261" s="190"/>
      <c r="AA261" s="190"/>
      <c r="AB261" s="190"/>
      <c r="AC261" s="275">
        <v>0.1371031691777638</v>
      </c>
      <c r="AD261" s="190"/>
      <c r="AE261" s="190"/>
      <c r="AF261" s="190"/>
      <c r="AG261" s="190"/>
      <c r="AH261" s="1"/>
    </row>
    <row r="262" spans="2:34" ht="10.5" customHeight="1">
      <c r="B262" s="192" t="s">
        <v>193</v>
      </c>
      <c r="C262" s="190"/>
      <c r="D262" s="276">
        <v>255772411.15999955</v>
      </c>
      <c r="E262" s="190"/>
      <c r="F262" s="190"/>
      <c r="G262" s="190"/>
      <c r="H262" s="190"/>
      <c r="I262" s="190"/>
      <c r="J262" s="190"/>
      <c r="K262" s="190"/>
      <c r="L262" s="190"/>
      <c r="M262" s="190"/>
      <c r="N262" s="190"/>
      <c r="O262" s="275">
        <v>0.08757986954072103</v>
      </c>
      <c r="P262" s="190"/>
      <c r="Q262" s="190"/>
      <c r="R262" s="190"/>
      <c r="S262" s="190"/>
      <c r="T262" s="190"/>
      <c r="U262" s="190"/>
      <c r="V262" s="189">
        <v>3395</v>
      </c>
      <c r="W262" s="190"/>
      <c r="X262" s="190"/>
      <c r="Y262" s="190"/>
      <c r="Z262" s="190"/>
      <c r="AA262" s="190"/>
      <c r="AB262" s="190"/>
      <c r="AC262" s="275">
        <v>0.0928331191381149</v>
      </c>
      <c r="AD262" s="190"/>
      <c r="AE262" s="190"/>
      <c r="AF262" s="190"/>
      <c r="AG262" s="190"/>
      <c r="AH262" s="1"/>
    </row>
    <row r="263" spans="2:34" ht="10.5" customHeight="1">
      <c r="B263" s="192" t="s">
        <v>194</v>
      </c>
      <c r="C263" s="190"/>
      <c r="D263" s="276">
        <v>326630353.62999994</v>
      </c>
      <c r="E263" s="190"/>
      <c r="F263" s="190"/>
      <c r="G263" s="190"/>
      <c r="H263" s="190"/>
      <c r="I263" s="190"/>
      <c r="J263" s="190"/>
      <c r="K263" s="190"/>
      <c r="L263" s="190"/>
      <c r="M263" s="190"/>
      <c r="N263" s="190"/>
      <c r="O263" s="275">
        <v>0.11184256984253164</v>
      </c>
      <c r="P263" s="190"/>
      <c r="Q263" s="190"/>
      <c r="R263" s="190"/>
      <c r="S263" s="190"/>
      <c r="T263" s="190"/>
      <c r="U263" s="190"/>
      <c r="V263" s="189">
        <v>3812</v>
      </c>
      <c r="W263" s="190"/>
      <c r="X263" s="190"/>
      <c r="Y263" s="190"/>
      <c r="Z263" s="190"/>
      <c r="AA263" s="190"/>
      <c r="AB263" s="190"/>
      <c r="AC263" s="275">
        <v>0.10423559651089662</v>
      </c>
      <c r="AD263" s="190"/>
      <c r="AE263" s="190"/>
      <c r="AF263" s="190"/>
      <c r="AG263" s="190"/>
      <c r="AH263" s="1"/>
    </row>
    <row r="264" spans="2:34" ht="10.5" customHeight="1">
      <c r="B264" s="192" t="s">
        <v>195</v>
      </c>
      <c r="C264" s="190"/>
      <c r="D264" s="276">
        <v>209280000.57999995</v>
      </c>
      <c r="E264" s="190"/>
      <c r="F264" s="190"/>
      <c r="G264" s="190"/>
      <c r="H264" s="190"/>
      <c r="I264" s="190"/>
      <c r="J264" s="190"/>
      <c r="K264" s="190"/>
      <c r="L264" s="190"/>
      <c r="M264" s="190"/>
      <c r="N264" s="190"/>
      <c r="O264" s="275">
        <v>0.07166025086580902</v>
      </c>
      <c r="P264" s="190"/>
      <c r="Q264" s="190"/>
      <c r="R264" s="190"/>
      <c r="S264" s="190"/>
      <c r="T264" s="190"/>
      <c r="U264" s="190"/>
      <c r="V264" s="189">
        <v>2252</v>
      </c>
      <c r="W264" s="190"/>
      <c r="X264" s="190"/>
      <c r="Y264" s="190"/>
      <c r="Z264" s="190"/>
      <c r="AA264" s="190"/>
      <c r="AB264" s="190"/>
      <c r="AC264" s="275">
        <v>0.06157884662710891</v>
      </c>
      <c r="AD264" s="190"/>
      <c r="AE264" s="190"/>
      <c r="AF264" s="190"/>
      <c r="AG264" s="190"/>
      <c r="AH264" s="1"/>
    </row>
    <row r="265" spans="2:34" ht="10.5" customHeight="1">
      <c r="B265" s="192" t="s">
        <v>196</v>
      </c>
      <c r="C265" s="190"/>
      <c r="D265" s="276">
        <v>322666136.22</v>
      </c>
      <c r="E265" s="190"/>
      <c r="F265" s="190"/>
      <c r="G265" s="190"/>
      <c r="H265" s="190"/>
      <c r="I265" s="190"/>
      <c r="J265" s="190"/>
      <c r="K265" s="190"/>
      <c r="L265" s="190"/>
      <c r="M265" s="190"/>
      <c r="N265" s="190"/>
      <c r="O265" s="275">
        <v>0.11048516916736006</v>
      </c>
      <c r="P265" s="190"/>
      <c r="Q265" s="190"/>
      <c r="R265" s="190"/>
      <c r="S265" s="190"/>
      <c r="T265" s="190"/>
      <c r="U265" s="190"/>
      <c r="V265" s="189">
        <v>3201</v>
      </c>
      <c r="W265" s="190"/>
      <c r="X265" s="190"/>
      <c r="Y265" s="190"/>
      <c r="Z265" s="190"/>
      <c r="AA265" s="190"/>
      <c r="AB265" s="190"/>
      <c r="AC265" s="275">
        <v>0.08752836947307976</v>
      </c>
      <c r="AD265" s="190"/>
      <c r="AE265" s="190"/>
      <c r="AF265" s="190"/>
      <c r="AG265" s="190"/>
      <c r="AH265" s="1"/>
    </row>
    <row r="266" spans="2:34" ht="10.5" customHeight="1">
      <c r="B266" s="192" t="s">
        <v>197</v>
      </c>
      <c r="C266" s="190"/>
      <c r="D266" s="276">
        <v>336435703.31999964</v>
      </c>
      <c r="E266" s="190"/>
      <c r="F266" s="190"/>
      <c r="G266" s="190"/>
      <c r="H266" s="190"/>
      <c r="I266" s="190"/>
      <c r="J266" s="190"/>
      <c r="K266" s="190"/>
      <c r="L266" s="190"/>
      <c r="M266" s="190"/>
      <c r="N266" s="190"/>
      <c r="O266" s="275">
        <v>0.11520005176466956</v>
      </c>
      <c r="P266" s="190"/>
      <c r="Q266" s="190"/>
      <c r="R266" s="190"/>
      <c r="S266" s="190"/>
      <c r="T266" s="190"/>
      <c r="U266" s="190"/>
      <c r="V266" s="189">
        <v>3053</v>
      </c>
      <c r="W266" s="190"/>
      <c r="X266" s="190"/>
      <c r="Y266" s="190"/>
      <c r="Z266" s="190"/>
      <c r="AA266" s="190"/>
      <c r="AB266" s="190"/>
      <c r="AC266" s="275">
        <v>0.08348144704820759</v>
      </c>
      <c r="AD266" s="190"/>
      <c r="AE266" s="190"/>
      <c r="AF266" s="190"/>
      <c r="AG266" s="190"/>
      <c r="AH266" s="1"/>
    </row>
    <row r="267" spans="2:34" ht="10.5" customHeight="1">
      <c r="B267" s="192" t="s">
        <v>198</v>
      </c>
      <c r="C267" s="190"/>
      <c r="D267" s="276">
        <v>156033064.7800001</v>
      </c>
      <c r="E267" s="190"/>
      <c r="F267" s="190"/>
      <c r="G267" s="190"/>
      <c r="H267" s="190"/>
      <c r="I267" s="190"/>
      <c r="J267" s="190"/>
      <c r="K267" s="190"/>
      <c r="L267" s="190"/>
      <c r="M267" s="190"/>
      <c r="N267" s="190"/>
      <c r="O267" s="275">
        <v>0.053427793073909206</v>
      </c>
      <c r="P267" s="190"/>
      <c r="Q267" s="190"/>
      <c r="R267" s="190"/>
      <c r="S267" s="190"/>
      <c r="T267" s="190"/>
      <c r="U267" s="190"/>
      <c r="V267" s="189">
        <v>1351</v>
      </c>
      <c r="W267" s="190"/>
      <c r="X267" s="190"/>
      <c r="Y267" s="190"/>
      <c r="Z267" s="190"/>
      <c r="AA267" s="190"/>
      <c r="AB267" s="190"/>
      <c r="AC267" s="275">
        <v>0.036941839162177685</v>
      </c>
      <c r="AD267" s="190"/>
      <c r="AE267" s="190"/>
      <c r="AF267" s="190"/>
      <c r="AG267" s="190"/>
      <c r="AH267" s="1"/>
    </row>
    <row r="268" spans="2:34" ht="10.5" customHeight="1">
      <c r="B268" s="192" t="s">
        <v>199</v>
      </c>
      <c r="C268" s="190"/>
      <c r="D268" s="276">
        <v>234783433.7399998</v>
      </c>
      <c r="E268" s="190"/>
      <c r="F268" s="190"/>
      <c r="G268" s="190"/>
      <c r="H268" s="190"/>
      <c r="I268" s="190"/>
      <c r="J268" s="190"/>
      <c r="K268" s="190"/>
      <c r="L268" s="190"/>
      <c r="M268" s="190"/>
      <c r="N268" s="190"/>
      <c r="O268" s="275">
        <v>0.08039296499577847</v>
      </c>
      <c r="P268" s="190"/>
      <c r="Q268" s="190"/>
      <c r="R268" s="190"/>
      <c r="S268" s="190"/>
      <c r="T268" s="190"/>
      <c r="U268" s="190"/>
      <c r="V268" s="189">
        <v>2143</v>
      </c>
      <c r="W268" s="190"/>
      <c r="X268" s="190"/>
      <c r="Y268" s="190"/>
      <c r="Z268" s="190"/>
      <c r="AA268" s="190"/>
      <c r="AB268" s="190"/>
      <c r="AC268" s="275">
        <v>0.05859834294933144</v>
      </c>
      <c r="AD268" s="190"/>
      <c r="AE268" s="190"/>
      <c r="AF268" s="190"/>
      <c r="AG268" s="190"/>
      <c r="AH268" s="1"/>
    </row>
    <row r="269" spans="2:34" ht="10.5" customHeight="1">
      <c r="B269" s="192" t="s">
        <v>200</v>
      </c>
      <c r="C269" s="190"/>
      <c r="D269" s="276">
        <v>298801131.4100003</v>
      </c>
      <c r="E269" s="190"/>
      <c r="F269" s="190"/>
      <c r="G269" s="190"/>
      <c r="H269" s="190"/>
      <c r="I269" s="190"/>
      <c r="J269" s="190"/>
      <c r="K269" s="190"/>
      <c r="L269" s="190"/>
      <c r="M269" s="190"/>
      <c r="N269" s="190"/>
      <c r="O269" s="275">
        <v>0.10231347465828736</v>
      </c>
      <c r="P269" s="190"/>
      <c r="Q269" s="190"/>
      <c r="R269" s="190"/>
      <c r="S269" s="190"/>
      <c r="T269" s="190"/>
      <c r="U269" s="190"/>
      <c r="V269" s="189">
        <v>2350</v>
      </c>
      <c r="W269" s="190"/>
      <c r="X269" s="190"/>
      <c r="Y269" s="190"/>
      <c r="Z269" s="190"/>
      <c r="AA269" s="190"/>
      <c r="AB269" s="190"/>
      <c r="AC269" s="275">
        <v>0.0642585655300648</v>
      </c>
      <c r="AD269" s="190"/>
      <c r="AE269" s="190"/>
      <c r="AF269" s="190"/>
      <c r="AG269" s="190"/>
      <c r="AH269" s="1"/>
    </row>
    <row r="270" spans="2:34" ht="10.5" customHeight="1">
      <c r="B270" s="192" t="s">
        <v>201</v>
      </c>
      <c r="C270" s="190"/>
      <c r="D270" s="276">
        <v>37033631.61000002</v>
      </c>
      <c r="E270" s="190"/>
      <c r="F270" s="190"/>
      <c r="G270" s="190"/>
      <c r="H270" s="190"/>
      <c r="I270" s="190"/>
      <c r="J270" s="190"/>
      <c r="K270" s="190"/>
      <c r="L270" s="190"/>
      <c r="M270" s="190"/>
      <c r="N270" s="190"/>
      <c r="O270" s="275">
        <v>0.012680807168815408</v>
      </c>
      <c r="P270" s="190"/>
      <c r="Q270" s="190"/>
      <c r="R270" s="190"/>
      <c r="S270" s="190"/>
      <c r="T270" s="190"/>
      <c r="U270" s="190"/>
      <c r="V270" s="189">
        <v>275</v>
      </c>
      <c r="W270" s="190"/>
      <c r="X270" s="190"/>
      <c r="Y270" s="190"/>
      <c r="Z270" s="190"/>
      <c r="AA270" s="190"/>
      <c r="AB270" s="190"/>
      <c r="AC270" s="275">
        <v>0.007519619370539498</v>
      </c>
      <c r="AD270" s="190"/>
      <c r="AE270" s="190"/>
      <c r="AF270" s="190"/>
      <c r="AG270" s="190"/>
      <c r="AH270" s="1"/>
    </row>
    <row r="271" spans="2:34" ht="10.5" customHeight="1">
      <c r="B271" s="192" t="s">
        <v>202</v>
      </c>
      <c r="C271" s="190"/>
      <c r="D271" s="276">
        <v>4899765.22</v>
      </c>
      <c r="E271" s="190"/>
      <c r="F271" s="190"/>
      <c r="G271" s="190"/>
      <c r="H271" s="190"/>
      <c r="I271" s="190"/>
      <c r="J271" s="190"/>
      <c r="K271" s="190"/>
      <c r="L271" s="190"/>
      <c r="M271" s="190"/>
      <c r="N271" s="190"/>
      <c r="O271" s="275">
        <v>0.0016777446668371275</v>
      </c>
      <c r="P271" s="190"/>
      <c r="Q271" s="190"/>
      <c r="R271" s="190"/>
      <c r="S271" s="190"/>
      <c r="T271" s="190"/>
      <c r="U271" s="190"/>
      <c r="V271" s="189">
        <v>47</v>
      </c>
      <c r="W271" s="190"/>
      <c r="X271" s="190"/>
      <c r="Y271" s="190"/>
      <c r="Z271" s="190"/>
      <c r="AA271" s="190"/>
      <c r="AB271" s="190"/>
      <c r="AC271" s="275">
        <v>0.001285171310601296</v>
      </c>
      <c r="AD271" s="190"/>
      <c r="AE271" s="190"/>
      <c r="AF271" s="190"/>
      <c r="AG271" s="190"/>
      <c r="AH271" s="1"/>
    </row>
    <row r="272" spans="2:34" ht="10.5" customHeight="1">
      <c r="B272" s="192" t="s">
        <v>203</v>
      </c>
      <c r="C272" s="190"/>
      <c r="D272" s="276">
        <v>2653593.6199999996</v>
      </c>
      <c r="E272" s="190"/>
      <c r="F272" s="190"/>
      <c r="G272" s="190"/>
      <c r="H272" s="190"/>
      <c r="I272" s="190"/>
      <c r="J272" s="190"/>
      <c r="K272" s="190"/>
      <c r="L272" s="190"/>
      <c r="M272" s="190"/>
      <c r="N272" s="190"/>
      <c r="O272" s="275">
        <v>0.0009086256879687854</v>
      </c>
      <c r="P272" s="190"/>
      <c r="Q272" s="190"/>
      <c r="R272" s="190"/>
      <c r="S272" s="190"/>
      <c r="T272" s="190"/>
      <c r="U272" s="190"/>
      <c r="V272" s="189">
        <v>27</v>
      </c>
      <c r="W272" s="190"/>
      <c r="X272" s="190"/>
      <c r="Y272" s="190"/>
      <c r="Z272" s="190"/>
      <c r="AA272" s="190"/>
      <c r="AB272" s="190"/>
      <c r="AC272" s="275">
        <v>0.0007382899018347871</v>
      </c>
      <c r="AD272" s="190"/>
      <c r="AE272" s="190"/>
      <c r="AF272" s="190"/>
      <c r="AG272" s="190"/>
      <c r="AH272" s="1"/>
    </row>
    <row r="273" spans="2:34" ht="10.5" customHeight="1">
      <c r="B273" s="192" t="s">
        <v>204</v>
      </c>
      <c r="C273" s="190"/>
      <c r="D273" s="276">
        <v>113791.32</v>
      </c>
      <c r="E273" s="190"/>
      <c r="F273" s="190"/>
      <c r="G273" s="190"/>
      <c r="H273" s="190"/>
      <c r="I273" s="190"/>
      <c r="J273" s="190"/>
      <c r="K273" s="190"/>
      <c r="L273" s="190"/>
      <c r="M273" s="190"/>
      <c r="N273" s="190"/>
      <c r="O273" s="275">
        <v>3.896365880615745E-05</v>
      </c>
      <c r="P273" s="190"/>
      <c r="Q273" s="190"/>
      <c r="R273" s="190"/>
      <c r="S273" s="190"/>
      <c r="T273" s="190"/>
      <c r="U273" s="190"/>
      <c r="V273" s="189">
        <v>1</v>
      </c>
      <c r="W273" s="190"/>
      <c r="X273" s="190"/>
      <c r="Y273" s="190"/>
      <c r="Z273" s="190"/>
      <c r="AA273" s="190"/>
      <c r="AB273" s="190"/>
      <c r="AC273" s="275">
        <v>2.7344070438325448E-05</v>
      </c>
      <c r="AD273" s="190"/>
      <c r="AE273" s="190"/>
      <c r="AF273" s="190"/>
      <c r="AG273" s="190"/>
      <c r="AH273" s="1"/>
    </row>
    <row r="274" spans="2:34" ht="10.5" customHeight="1">
      <c r="B274" s="192" t="s">
        <v>208</v>
      </c>
      <c r="C274" s="190"/>
      <c r="D274" s="276">
        <v>49244.75</v>
      </c>
      <c r="E274" s="190"/>
      <c r="F274" s="190"/>
      <c r="G274" s="190"/>
      <c r="H274" s="190"/>
      <c r="I274" s="190"/>
      <c r="J274" s="190"/>
      <c r="K274" s="190"/>
      <c r="L274" s="190"/>
      <c r="M274" s="190"/>
      <c r="N274" s="190"/>
      <c r="O274" s="275">
        <v>1.6862056235875652E-05</v>
      </c>
      <c r="P274" s="190"/>
      <c r="Q274" s="190"/>
      <c r="R274" s="190"/>
      <c r="S274" s="190"/>
      <c r="T274" s="190"/>
      <c r="U274" s="190"/>
      <c r="V274" s="189">
        <v>1</v>
      </c>
      <c r="W274" s="190"/>
      <c r="X274" s="190"/>
      <c r="Y274" s="190"/>
      <c r="Z274" s="190"/>
      <c r="AA274" s="190"/>
      <c r="AB274" s="190"/>
      <c r="AC274" s="275">
        <v>2.7344070438325448E-05</v>
      </c>
      <c r="AD274" s="190"/>
      <c r="AE274" s="190"/>
      <c r="AF274" s="190"/>
      <c r="AG274" s="190"/>
      <c r="AH274" s="1"/>
    </row>
    <row r="275" spans="2:34" ht="10.5" customHeight="1">
      <c r="B275" s="192" t="s">
        <v>206</v>
      </c>
      <c r="C275" s="190"/>
      <c r="D275" s="276">
        <v>96269.71</v>
      </c>
      <c r="E275" s="190"/>
      <c r="F275" s="190"/>
      <c r="G275" s="190"/>
      <c r="H275" s="190"/>
      <c r="I275" s="190"/>
      <c r="J275" s="190"/>
      <c r="K275" s="190"/>
      <c r="L275" s="190"/>
      <c r="M275" s="190"/>
      <c r="N275" s="190"/>
      <c r="O275" s="275">
        <v>3.296402690299861E-05</v>
      </c>
      <c r="P275" s="190"/>
      <c r="Q275" s="190"/>
      <c r="R275" s="190"/>
      <c r="S275" s="190"/>
      <c r="T275" s="190"/>
      <c r="U275" s="190"/>
      <c r="V275" s="189">
        <v>2</v>
      </c>
      <c r="W275" s="190"/>
      <c r="X275" s="190"/>
      <c r="Y275" s="190"/>
      <c r="Z275" s="190"/>
      <c r="AA275" s="190"/>
      <c r="AB275" s="190"/>
      <c r="AC275" s="275">
        <v>5.4688140876650896E-05</v>
      </c>
      <c r="AD275" s="190"/>
      <c r="AE275" s="190"/>
      <c r="AF275" s="190"/>
      <c r="AG275" s="190"/>
      <c r="AH275" s="1"/>
    </row>
    <row r="276" spans="2:34" ht="9.75" customHeight="1">
      <c r="B276" s="284"/>
      <c r="C276" s="280"/>
      <c r="D276" s="281">
        <v>2920447501.249998</v>
      </c>
      <c r="E276" s="280"/>
      <c r="F276" s="280"/>
      <c r="G276" s="280"/>
      <c r="H276" s="280"/>
      <c r="I276" s="280"/>
      <c r="J276" s="280"/>
      <c r="K276" s="280"/>
      <c r="L276" s="280"/>
      <c r="M276" s="280"/>
      <c r="N276" s="280"/>
      <c r="O276" s="282">
        <v>1.0000000000000053</v>
      </c>
      <c r="P276" s="280"/>
      <c r="Q276" s="280"/>
      <c r="R276" s="280"/>
      <c r="S276" s="280"/>
      <c r="T276" s="280"/>
      <c r="U276" s="280"/>
      <c r="V276" s="283">
        <v>36571</v>
      </c>
      <c r="W276" s="280"/>
      <c r="X276" s="280"/>
      <c r="Y276" s="280"/>
      <c r="Z276" s="280"/>
      <c r="AA276" s="280"/>
      <c r="AB276" s="280"/>
      <c r="AC276" s="282">
        <v>1</v>
      </c>
      <c r="AD276" s="280"/>
      <c r="AE276" s="280"/>
      <c r="AF276" s="280"/>
      <c r="AG276" s="280"/>
      <c r="AH276" s="1"/>
    </row>
    <row r="277" spans="2:34" ht="9" customHeight="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c r="AF277" s="1"/>
      <c r="AG277" s="1"/>
      <c r="AH277" s="1"/>
    </row>
    <row r="278" spans="2:34" ht="18.75" customHeight="1">
      <c r="B278" s="204" t="s">
        <v>183</v>
      </c>
      <c r="C278" s="205"/>
      <c r="D278" s="205"/>
      <c r="E278" s="205"/>
      <c r="F278" s="205"/>
      <c r="G278" s="205"/>
      <c r="H278" s="205"/>
      <c r="I278" s="205"/>
      <c r="J278" s="205"/>
      <c r="K278" s="205"/>
      <c r="L278" s="205"/>
      <c r="M278" s="205"/>
      <c r="N278" s="205"/>
      <c r="O278" s="205"/>
      <c r="P278" s="205"/>
      <c r="Q278" s="205"/>
      <c r="R278" s="205"/>
      <c r="S278" s="205"/>
      <c r="T278" s="205"/>
      <c r="U278" s="205"/>
      <c r="V278" s="205"/>
      <c r="W278" s="205"/>
      <c r="X278" s="205"/>
      <c r="Y278" s="205"/>
      <c r="Z278" s="205"/>
      <c r="AA278" s="205"/>
      <c r="AB278" s="205"/>
      <c r="AC278" s="205"/>
      <c r="AD278" s="205"/>
      <c r="AE278" s="205"/>
      <c r="AF278" s="205"/>
      <c r="AG278" s="205"/>
      <c r="AH278" s="206"/>
    </row>
    <row r="279" spans="2:34" ht="8.25" customHeight="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c r="AG279" s="1"/>
      <c r="AH279" s="1"/>
    </row>
    <row r="280" spans="2:34" ht="12" customHeight="1">
      <c r="B280" s="195" t="s">
        <v>187</v>
      </c>
      <c r="C280" s="196"/>
      <c r="D280" s="195" t="s">
        <v>184</v>
      </c>
      <c r="E280" s="196"/>
      <c r="F280" s="196"/>
      <c r="G280" s="196"/>
      <c r="H280" s="196"/>
      <c r="I280" s="196"/>
      <c r="J280" s="196"/>
      <c r="K280" s="196"/>
      <c r="L280" s="196"/>
      <c r="M280" s="196"/>
      <c r="N280" s="196"/>
      <c r="O280" s="195" t="s">
        <v>185</v>
      </c>
      <c r="P280" s="196"/>
      <c r="Q280" s="196"/>
      <c r="R280" s="196"/>
      <c r="S280" s="196"/>
      <c r="T280" s="196"/>
      <c r="U280" s="196"/>
      <c r="V280" s="195" t="s">
        <v>186</v>
      </c>
      <c r="W280" s="196"/>
      <c r="X280" s="196"/>
      <c r="Y280" s="196"/>
      <c r="Z280" s="196"/>
      <c r="AA280" s="196"/>
      <c r="AB280" s="196"/>
      <c r="AC280" s="196"/>
      <c r="AD280" s="195" t="s">
        <v>185</v>
      </c>
      <c r="AE280" s="196"/>
      <c r="AF280" s="196"/>
      <c r="AG280" s="196"/>
      <c r="AH280" s="1"/>
    </row>
    <row r="281" spans="2:34" ht="12" customHeight="1">
      <c r="B281" s="192" t="s">
        <v>258</v>
      </c>
      <c r="C281" s="190"/>
      <c r="D281" s="276">
        <v>2825169254.6400185</v>
      </c>
      <c r="E281" s="190"/>
      <c r="F281" s="190"/>
      <c r="G281" s="190"/>
      <c r="H281" s="190"/>
      <c r="I281" s="190"/>
      <c r="J281" s="190"/>
      <c r="K281" s="190"/>
      <c r="L281" s="190"/>
      <c r="M281" s="190"/>
      <c r="N281" s="190"/>
      <c r="O281" s="275">
        <v>0.9673754633256655</v>
      </c>
      <c r="P281" s="190"/>
      <c r="Q281" s="190"/>
      <c r="R281" s="190"/>
      <c r="S281" s="190"/>
      <c r="T281" s="190"/>
      <c r="U281" s="190"/>
      <c r="V281" s="189">
        <v>35260</v>
      </c>
      <c r="W281" s="190"/>
      <c r="X281" s="190"/>
      <c r="Y281" s="190"/>
      <c r="Z281" s="190"/>
      <c r="AA281" s="190"/>
      <c r="AB281" s="190"/>
      <c r="AC281" s="190"/>
      <c r="AD281" s="275">
        <v>0.9641519236553553</v>
      </c>
      <c r="AE281" s="190"/>
      <c r="AF281" s="190"/>
      <c r="AG281" s="190"/>
      <c r="AH281" s="1"/>
    </row>
    <row r="282" spans="2:34" ht="12" customHeight="1">
      <c r="B282" s="192" t="s">
        <v>291</v>
      </c>
      <c r="C282" s="190"/>
      <c r="D282" s="276">
        <v>63878805.890000015</v>
      </c>
      <c r="E282" s="190"/>
      <c r="F282" s="190"/>
      <c r="G282" s="190"/>
      <c r="H282" s="190"/>
      <c r="I282" s="190"/>
      <c r="J282" s="190"/>
      <c r="K282" s="190"/>
      <c r="L282" s="190"/>
      <c r="M282" s="190"/>
      <c r="N282" s="190"/>
      <c r="O282" s="275">
        <v>0.021872951272932806</v>
      </c>
      <c r="P282" s="190"/>
      <c r="Q282" s="190"/>
      <c r="R282" s="190"/>
      <c r="S282" s="190"/>
      <c r="T282" s="190"/>
      <c r="U282" s="190"/>
      <c r="V282" s="189">
        <v>987</v>
      </c>
      <c r="W282" s="190"/>
      <c r="X282" s="190"/>
      <c r="Y282" s="190"/>
      <c r="Z282" s="190"/>
      <c r="AA282" s="190"/>
      <c r="AB282" s="190"/>
      <c r="AC282" s="190"/>
      <c r="AD282" s="275">
        <v>0.02698859752262722</v>
      </c>
      <c r="AE282" s="190"/>
      <c r="AF282" s="190"/>
      <c r="AG282" s="190"/>
      <c r="AH282" s="1"/>
    </row>
    <row r="283" spans="2:34" ht="12" customHeight="1">
      <c r="B283" s="192" t="s">
        <v>189</v>
      </c>
      <c r="C283" s="190"/>
      <c r="D283" s="276">
        <v>8197515.320000004</v>
      </c>
      <c r="E283" s="190"/>
      <c r="F283" s="190"/>
      <c r="G283" s="190"/>
      <c r="H283" s="190"/>
      <c r="I283" s="190"/>
      <c r="J283" s="190"/>
      <c r="K283" s="190"/>
      <c r="L283" s="190"/>
      <c r="M283" s="190"/>
      <c r="N283" s="190"/>
      <c r="O283" s="275">
        <v>0.002806938086197845</v>
      </c>
      <c r="P283" s="190"/>
      <c r="Q283" s="190"/>
      <c r="R283" s="190"/>
      <c r="S283" s="190"/>
      <c r="T283" s="190"/>
      <c r="U283" s="190"/>
      <c r="V283" s="189">
        <v>89</v>
      </c>
      <c r="W283" s="190"/>
      <c r="X283" s="190"/>
      <c r="Y283" s="190"/>
      <c r="Z283" s="190"/>
      <c r="AA283" s="190"/>
      <c r="AB283" s="190"/>
      <c r="AC283" s="190"/>
      <c r="AD283" s="275">
        <v>0.002433622269010965</v>
      </c>
      <c r="AE283" s="190"/>
      <c r="AF283" s="190"/>
      <c r="AG283" s="190"/>
      <c r="AH283" s="1"/>
    </row>
    <row r="284" spans="2:34" ht="12" customHeight="1">
      <c r="B284" s="192" t="s">
        <v>190</v>
      </c>
      <c r="C284" s="190"/>
      <c r="D284" s="276">
        <v>6852519.930000001</v>
      </c>
      <c r="E284" s="190"/>
      <c r="F284" s="190"/>
      <c r="G284" s="190"/>
      <c r="H284" s="190"/>
      <c r="I284" s="190"/>
      <c r="J284" s="190"/>
      <c r="K284" s="190"/>
      <c r="L284" s="190"/>
      <c r="M284" s="190"/>
      <c r="N284" s="190"/>
      <c r="O284" s="275">
        <v>0.0023463938067939815</v>
      </c>
      <c r="P284" s="190"/>
      <c r="Q284" s="190"/>
      <c r="R284" s="190"/>
      <c r="S284" s="190"/>
      <c r="T284" s="190"/>
      <c r="U284" s="190"/>
      <c r="V284" s="189">
        <v>68</v>
      </c>
      <c r="W284" s="190"/>
      <c r="X284" s="190"/>
      <c r="Y284" s="190"/>
      <c r="Z284" s="190"/>
      <c r="AA284" s="190"/>
      <c r="AB284" s="190"/>
      <c r="AC284" s="190"/>
      <c r="AD284" s="275">
        <v>0.0018593967898061306</v>
      </c>
      <c r="AE284" s="190"/>
      <c r="AF284" s="190"/>
      <c r="AG284" s="190"/>
      <c r="AH284" s="1"/>
    </row>
    <row r="285" spans="2:34" ht="12" customHeight="1">
      <c r="B285" s="192" t="s">
        <v>191</v>
      </c>
      <c r="C285" s="190"/>
      <c r="D285" s="276">
        <v>7767407.219999999</v>
      </c>
      <c r="E285" s="190"/>
      <c r="F285" s="190"/>
      <c r="G285" s="190"/>
      <c r="H285" s="190"/>
      <c r="I285" s="190"/>
      <c r="J285" s="190"/>
      <c r="K285" s="190"/>
      <c r="L285" s="190"/>
      <c r="M285" s="190"/>
      <c r="N285" s="190"/>
      <c r="O285" s="275">
        <v>0.002659663362096176</v>
      </c>
      <c r="P285" s="190"/>
      <c r="Q285" s="190"/>
      <c r="R285" s="190"/>
      <c r="S285" s="190"/>
      <c r="T285" s="190"/>
      <c r="U285" s="190"/>
      <c r="V285" s="189">
        <v>91</v>
      </c>
      <c r="W285" s="190"/>
      <c r="X285" s="190"/>
      <c r="Y285" s="190"/>
      <c r="Z285" s="190"/>
      <c r="AA285" s="190"/>
      <c r="AB285" s="190"/>
      <c r="AC285" s="190"/>
      <c r="AD285" s="275">
        <v>0.0024883104098876157</v>
      </c>
      <c r="AE285" s="190"/>
      <c r="AF285" s="190"/>
      <c r="AG285" s="190"/>
      <c r="AH285" s="1"/>
    </row>
    <row r="286" spans="2:34" ht="12" customHeight="1">
      <c r="B286" s="192" t="s">
        <v>192</v>
      </c>
      <c r="C286" s="190"/>
      <c r="D286" s="276">
        <v>8581998.250000004</v>
      </c>
      <c r="E286" s="190"/>
      <c r="F286" s="190"/>
      <c r="G286" s="190"/>
      <c r="H286" s="190"/>
      <c r="I286" s="190"/>
      <c r="J286" s="190"/>
      <c r="K286" s="190"/>
      <c r="L286" s="190"/>
      <c r="M286" s="190"/>
      <c r="N286" s="190"/>
      <c r="O286" s="275">
        <v>0.00293859014631378</v>
      </c>
      <c r="P286" s="190"/>
      <c r="Q286" s="190"/>
      <c r="R286" s="190"/>
      <c r="S286" s="190"/>
      <c r="T286" s="190"/>
      <c r="U286" s="190"/>
      <c r="V286" s="189">
        <v>76</v>
      </c>
      <c r="W286" s="190"/>
      <c r="X286" s="190"/>
      <c r="Y286" s="190"/>
      <c r="Z286" s="190"/>
      <c r="AA286" s="190"/>
      <c r="AB286" s="190"/>
      <c r="AC286" s="190"/>
      <c r="AD286" s="275">
        <v>0.002078149353312734</v>
      </c>
      <c r="AE286" s="190"/>
      <c r="AF286" s="190"/>
      <c r="AG286" s="190"/>
      <c r="AH286" s="1"/>
    </row>
    <row r="287" spans="2:33" ht="9.75" customHeight="1">
      <c r="B287" s="284"/>
      <c r="C287" s="280"/>
      <c r="D287" s="281">
        <v>2920447501.250018</v>
      </c>
      <c r="E287" s="280"/>
      <c r="F287" s="280"/>
      <c r="G287" s="280"/>
      <c r="H287" s="280"/>
      <c r="I287" s="280"/>
      <c r="J287" s="280"/>
      <c r="K287" s="280"/>
      <c r="L287" s="280"/>
      <c r="M287" s="280"/>
      <c r="N287" s="280"/>
      <c r="O287" s="282">
        <v>0.9999999999999986</v>
      </c>
      <c r="P287" s="280"/>
      <c r="Q287" s="280"/>
      <c r="R287" s="280"/>
      <c r="S287" s="280"/>
      <c r="T287" s="280"/>
      <c r="U287" s="280"/>
      <c r="V287" s="283">
        <v>36571</v>
      </c>
      <c r="W287" s="280"/>
      <c r="X287" s="280"/>
      <c r="Y287" s="280"/>
      <c r="Z287" s="280"/>
      <c r="AA287" s="280"/>
      <c r="AB287" s="280"/>
      <c r="AC287" s="280"/>
      <c r="AD287" s="282">
        <v>1</v>
      </c>
      <c r="AE287" s="280"/>
      <c r="AF287" s="280"/>
      <c r="AG287" s="280"/>
    </row>
  </sheetData>
  <sheetProtection/>
  <mergeCells count="1187">
    <mergeCell ref="B286:C286"/>
    <mergeCell ref="D286:N286"/>
    <mergeCell ref="O286:U286"/>
    <mergeCell ref="V286:AC286"/>
    <mergeCell ref="AD286:AG286"/>
    <mergeCell ref="B287:C287"/>
    <mergeCell ref="D287:N287"/>
    <mergeCell ref="O287:U287"/>
    <mergeCell ref="V287:AC287"/>
    <mergeCell ref="AD287:AG287"/>
    <mergeCell ref="B284:C284"/>
    <mergeCell ref="D284:N284"/>
    <mergeCell ref="O284:U284"/>
    <mergeCell ref="V284:AC284"/>
    <mergeCell ref="AD284:AG284"/>
    <mergeCell ref="B285:C285"/>
    <mergeCell ref="D285:N285"/>
    <mergeCell ref="O285:U285"/>
    <mergeCell ref="V285:AC285"/>
    <mergeCell ref="AD285:AG285"/>
    <mergeCell ref="B282:C282"/>
    <mergeCell ref="D282:N282"/>
    <mergeCell ref="O282:U282"/>
    <mergeCell ref="V282:AC282"/>
    <mergeCell ref="AD282:AG282"/>
    <mergeCell ref="B283:C283"/>
    <mergeCell ref="D283:N283"/>
    <mergeCell ref="O283:U283"/>
    <mergeCell ref="V283:AC283"/>
    <mergeCell ref="AD283:AG283"/>
    <mergeCell ref="B280:C280"/>
    <mergeCell ref="D280:N280"/>
    <mergeCell ref="O280:U280"/>
    <mergeCell ref="V280:AC280"/>
    <mergeCell ref="AD280:AG280"/>
    <mergeCell ref="B281:C281"/>
    <mergeCell ref="D281:N281"/>
    <mergeCell ref="O281:U281"/>
    <mergeCell ref="V281:AC281"/>
    <mergeCell ref="AD281:AG281"/>
    <mergeCell ref="B275:C275"/>
    <mergeCell ref="D275:N275"/>
    <mergeCell ref="O275:U275"/>
    <mergeCell ref="V275:AB275"/>
    <mergeCell ref="AC275:AG275"/>
    <mergeCell ref="B276:C276"/>
    <mergeCell ref="D276:N276"/>
    <mergeCell ref="O276:U276"/>
    <mergeCell ref="V276:AB276"/>
    <mergeCell ref="AC276:AG276"/>
    <mergeCell ref="B273:C273"/>
    <mergeCell ref="D273:N273"/>
    <mergeCell ref="O273:U273"/>
    <mergeCell ref="V273:AB273"/>
    <mergeCell ref="AC273:AG273"/>
    <mergeCell ref="B274:C274"/>
    <mergeCell ref="D274:N274"/>
    <mergeCell ref="O274:U274"/>
    <mergeCell ref="V274:AB274"/>
    <mergeCell ref="AC274:AG274"/>
    <mergeCell ref="B271:C271"/>
    <mergeCell ref="D271:N271"/>
    <mergeCell ref="O271:U271"/>
    <mergeCell ref="V271:AB271"/>
    <mergeCell ref="AC271:AG271"/>
    <mergeCell ref="B272:C272"/>
    <mergeCell ref="D272:N272"/>
    <mergeCell ref="O272:U272"/>
    <mergeCell ref="V272:AB272"/>
    <mergeCell ref="AC272:AG272"/>
    <mergeCell ref="B269:C269"/>
    <mergeCell ref="D269:N269"/>
    <mergeCell ref="O269:U269"/>
    <mergeCell ref="V269:AB269"/>
    <mergeCell ref="AC269:AG269"/>
    <mergeCell ref="B270:C270"/>
    <mergeCell ref="D270:N270"/>
    <mergeCell ref="O270:U270"/>
    <mergeCell ref="V270:AB270"/>
    <mergeCell ref="AC270:AG270"/>
    <mergeCell ref="B267:C267"/>
    <mergeCell ref="D267:N267"/>
    <mergeCell ref="O267:U267"/>
    <mergeCell ref="V267:AB267"/>
    <mergeCell ref="AC267:AG267"/>
    <mergeCell ref="B268:C268"/>
    <mergeCell ref="D268:N268"/>
    <mergeCell ref="O268:U268"/>
    <mergeCell ref="V268:AB268"/>
    <mergeCell ref="AC268:AG268"/>
    <mergeCell ref="B265:C265"/>
    <mergeCell ref="D265:N265"/>
    <mergeCell ref="O265:U265"/>
    <mergeCell ref="V265:AB265"/>
    <mergeCell ref="AC265:AG265"/>
    <mergeCell ref="B266:C266"/>
    <mergeCell ref="D266:N266"/>
    <mergeCell ref="O266:U266"/>
    <mergeCell ref="V266:AB266"/>
    <mergeCell ref="AC266:AG266"/>
    <mergeCell ref="B263:C263"/>
    <mergeCell ref="D263:N263"/>
    <mergeCell ref="O263:U263"/>
    <mergeCell ref="V263:AB263"/>
    <mergeCell ref="AC263:AG263"/>
    <mergeCell ref="B264:C264"/>
    <mergeCell ref="D264:N264"/>
    <mergeCell ref="O264:U264"/>
    <mergeCell ref="V264:AB264"/>
    <mergeCell ref="AC264:AG264"/>
    <mergeCell ref="B261:C261"/>
    <mergeCell ref="D261:N261"/>
    <mergeCell ref="O261:U261"/>
    <mergeCell ref="V261:AB261"/>
    <mergeCell ref="AC261:AG261"/>
    <mergeCell ref="B262:C262"/>
    <mergeCell ref="D262:N262"/>
    <mergeCell ref="O262:U262"/>
    <mergeCell ref="V262:AB262"/>
    <mergeCell ref="AC262:AG262"/>
    <mergeCell ref="B259:C259"/>
    <mergeCell ref="D259:N259"/>
    <mergeCell ref="O259:U259"/>
    <mergeCell ref="V259:AB259"/>
    <mergeCell ref="AC259:AG259"/>
    <mergeCell ref="B260:C260"/>
    <mergeCell ref="D260:N260"/>
    <mergeCell ref="O260:U260"/>
    <mergeCell ref="V260:AB260"/>
    <mergeCell ref="AC260:AG260"/>
    <mergeCell ref="B257:C257"/>
    <mergeCell ref="D257:N257"/>
    <mergeCell ref="O257:U257"/>
    <mergeCell ref="V257:AB257"/>
    <mergeCell ref="AC257:AG257"/>
    <mergeCell ref="B258:C258"/>
    <mergeCell ref="D258:N258"/>
    <mergeCell ref="O258:U258"/>
    <mergeCell ref="V258:AB258"/>
    <mergeCell ref="AC258:AG258"/>
    <mergeCell ref="B252:C252"/>
    <mergeCell ref="D252:N252"/>
    <mergeCell ref="O252:U252"/>
    <mergeCell ref="V252:AB252"/>
    <mergeCell ref="AC252:AG252"/>
    <mergeCell ref="B256:C256"/>
    <mergeCell ref="D256:N256"/>
    <mergeCell ref="O256:U256"/>
    <mergeCell ref="V256:AB256"/>
    <mergeCell ref="AC256:AG256"/>
    <mergeCell ref="B250:C250"/>
    <mergeCell ref="D250:N250"/>
    <mergeCell ref="O250:U250"/>
    <mergeCell ref="V250:AB250"/>
    <mergeCell ref="AC250:AG250"/>
    <mergeCell ref="B251:C251"/>
    <mergeCell ref="D251:N251"/>
    <mergeCell ref="O251:U251"/>
    <mergeCell ref="V251:AB251"/>
    <mergeCell ref="AC251:AG251"/>
    <mergeCell ref="B248:C248"/>
    <mergeCell ref="D248:N248"/>
    <mergeCell ref="O248:U248"/>
    <mergeCell ref="V248:AB248"/>
    <mergeCell ref="AC248:AG248"/>
    <mergeCell ref="B249:C249"/>
    <mergeCell ref="D249:N249"/>
    <mergeCell ref="O249:U249"/>
    <mergeCell ref="V249:AB249"/>
    <mergeCell ref="AC249:AG249"/>
    <mergeCell ref="B246:C246"/>
    <mergeCell ref="D246:N246"/>
    <mergeCell ref="O246:U246"/>
    <mergeCell ref="V246:AB246"/>
    <mergeCell ref="AC246:AG246"/>
    <mergeCell ref="B247:C247"/>
    <mergeCell ref="D247:N247"/>
    <mergeCell ref="O247:U247"/>
    <mergeCell ref="V247:AB247"/>
    <mergeCell ref="AC247:AG247"/>
    <mergeCell ref="B244:C244"/>
    <mergeCell ref="D244:N244"/>
    <mergeCell ref="O244:U244"/>
    <mergeCell ref="V244:AB244"/>
    <mergeCell ref="AC244:AG244"/>
    <mergeCell ref="B245:C245"/>
    <mergeCell ref="D245:N245"/>
    <mergeCell ref="O245:U245"/>
    <mergeCell ref="V245:AB245"/>
    <mergeCell ref="AC245:AG245"/>
    <mergeCell ref="B242:C242"/>
    <mergeCell ref="D242:N242"/>
    <mergeCell ref="O242:U242"/>
    <mergeCell ref="V242:AB242"/>
    <mergeCell ref="AC242:AG242"/>
    <mergeCell ref="B243:C243"/>
    <mergeCell ref="D243:N243"/>
    <mergeCell ref="O243:U243"/>
    <mergeCell ref="V243:AB243"/>
    <mergeCell ref="AC243:AG243"/>
    <mergeCell ref="B240:C240"/>
    <mergeCell ref="D240:N240"/>
    <mergeCell ref="O240:U240"/>
    <mergeCell ref="V240:AB240"/>
    <mergeCell ref="AC240:AG240"/>
    <mergeCell ref="B241:C241"/>
    <mergeCell ref="D241:N241"/>
    <mergeCell ref="O241:U241"/>
    <mergeCell ref="V241:AB241"/>
    <mergeCell ref="AC241:AG241"/>
    <mergeCell ref="B238:C238"/>
    <mergeCell ref="D238:N238"/>
    <mergeCell ref="O238:U238"/>
    <mergeCell ref="V238:AB238"/>
    <mergeCell ref="AC238:AG238"/>
    <mergeCell ref="B239:C239"/>
    <mergeCell ref="D239:N239"/>
    <mergeCell ref="O239:U239"/>
    <mergeCell ref="V239:AB239"/>
    <mergeCell ref="AC239:AG239"/>
    <mergeCell ref="C233:M233"/>
    <mergeCell ref="N233:T233"/>
    <mergeCell ref="U233:AA233"/>
    <mergeCell ref="AB233:AG233"/>
    <mergeCell ref="B237:C237"/>
    <mergeCell ref="D237:N237"/>
    <mergeCell ref="O237:U237"/>
    <mergeCell ref="V237:AB237"/>
    <mergeCell ref="AC237:AG237"/>
    <mergeCell ref="C231:M231"/>
    <mergeCell ref="N231:T231"/>
    <mergeCell ref="U231:AA231"/>
    <mergeCell ref="AB231:AG231"/>
    <mergeCell ref="C232:M232"/>
    <mergeCell ref="N232:T232"/>
    <mergeCell ref="U232:AA232"/>
    <mergeCell ref="AB232:AG232"/>
    <mergeCell ref="C229:M229"/>
    <mergeCell ref="N229:T229"/>
    <mergeCell ref="U229:AA229"/>
    <mergeCell ref="AB229:AG229"/>
    <mergeCell ref="C230:M230"/>
    <mergeCell ref="N230:T230"/>
    <mergeCell ref="U230:AA230"/>
    <mergeCell ref="AB230:AG230"/>
    <mergeCell ref="C227:M227"/>
    <mergeCell ref="N227:T227"/>
    <mergeCell ref="U227:AA227"/>
    <mergeCell ref="AB227:AG227"/>
    <mergeCell ref="C228:M228"/>
    <mergeCell ref="N228:T228"/>
    <mergeCell ref="U228:AA228"/>
    <mergeCell ref="AB228:AG228"/>
    <mergeCell ref="C225:M225"/>
    <mergeCell ref="N225:T225"/>
    <mergeCell ref="U225:AA225"/>
    <mergeCell ref="AB225:AG225"/>
    <mergeCell ref="C226:M226"/>
    <mergeCell ref="N226:T226"/>
    <mergeCell ref="U226:AA226"/>
    <mergeCell ref="AB226:AG226"/>
    <mergeCell ref="C223:M223"/>
    <mergeCell ref="N223:T223"/>
    <mergeCell ref="U223:AA223"/>
    <mergeCell ref="AB223:AG223"/>
    <mergeCell ref="C224:M224"/>
    <mergeCell ref="N224:T224"/>
    <mergeCell ref="U224:AA224"/>
    <mergeCell ref="AB224:AG224"/>
    <mergeCell ref="C221:M221"/>
    <mergeCell ref="N221:T221"/>
    <mergeCell ref="U221:AA221"/>
    <mergeCell ref="AB221:AG221"/>
    <mergeCell ref="C222:M222"/>
    <mergeCell ref="N222:T222"/>
    <mergeCell ref="U222:AA222"/>
    <mergeCell ref="AB222:AG222"/>
    <mergeCell ref="C219:M219"/>
    <mergeCell ref="N219:T219"/>
    <mergeCell ref="U219:AA219"/>
    <mergeCell ref="AB219:AG219"/>
    <mergeCell ref="C220:M220"/>
    <mergeCell ref="N220:T220"/>
    <mergeCell ref="U220:AA220"/>
    <mergeCell ref="AB220:AG220"/>
    <mergeCell ref="B214:C214"/>
    <mergeCell ref="D214:N214"/>
    <mergeCell ref="O214:U214"/>
    <mergeCell ref="V214:AB214"/>
    <mergeCell ref="AC214:AG214"/>
    <mergeCell ref="C218:M218"/>
    <mergeCell ref="N218:T218"/>
    <mergeCell ref="U218:AA218"/>
    <mergeCell ref="AB218:AG218"/>
    <mergeCell ref="B212:C212"/>
    <mergeCell ref="D212:N212"/>
    <mergeCell ref="O212:U212"/>
    <mergeCell ref="V212:AB212"/>
    <mergeCell ref="AC212:AG212"/>
    <mergeCell ref="B213:C213"/>
    <mergeCell ref="D213:N213"/>
    <mergeCell ref="O213:U213"/>
    <mergeCell ref="V213:AB213"/>
    <mergeCell ref="AC213:AG213"/>
    <mergeCell ref="B210:C210"/>
    <mergeCell ref="D210:N210"/>
    <mergeCell ref="O210:U210"/>
    <mergeCell ref="V210:AB210"/>
    <mergeCell ref="AC210:AG210"/>
    <mergeCell ref="B211:C211"/>
    <mergeCell ref="D211:N211"/>
    <mergeCell ref="O211:U211"/>
    <mergeCell ref="V211:AB211"/>
    <mergeCell ref="AC211:AG211"/>
    <mergeCell ref="B205:D205"/>
    <mergeCell ref="E205:O205"/>
    <mergeCell ref="P205:V205"/>
    <mergeCell ref="W205:AC205"/>
    <mergeCell ref="AD205:AG205"/>
    <mergeCell ref="B206:D206"/>
    <mergeCell ref="E206:O206"/>
    <mergeCell ref="P206:V206"/>
    <mergeCell ref="W206:AC206"/>
    <mergeCell ref="AD206:AG206"/>
    <mergeCell ref="B203:D203"/>
    <mergeCell ref="E203:O203"/>
    <mergeCell ref="P203:V203"/>
    <mergeCell ref="W203:AC203"/>
    <mergeCell ref="AD203:AG203"/>
    <mergeCell ref="B204:D204"/>
    <mergeCell ref="E204:O204"/>
    <mergeCell ref="P204:V204"/>
    <mergeCell ref="W204:AC204"/>
    <mergeCell ref="AD204:AG204"/>
    <mergeCell ref="B198:E198"/>
    <mergeCell ref="F198:P198"/>
    <mergeCell ref="Q198:W198"/>
    <mergeCell ref="X198:AD198"/>
    <mergeCell ref="AE198:AH198"/>
    <mergeCell ref="B199:E199"/>
    <mergeCell ref="F199:P199"/>
    <mergeCell ref="Q199:W199"/>
    <mergeCell ref="X199:AD199"/>
    <mergeCell ref="AE199:AH199"/>
    <mergeCell ref="B196:E196"/>
    <mergeCell ref="F196:P196"/>
    <mergeCell ref="Q196:W196"/>
    <mergeCell ref="X196:AD196"/>
    <mergeCell ref="AE196:AH196"/>
    <mergeCell ref="B197:E197"/>
    <mergeCell ref="F197:P197"/>
    <mergeCell ref="Q197:W197"/>
    <mergeCell ref="X197:AD197"/>
    <mergeCell ref="AE197:AH197"/>
    <mergeCell ref="B194:E194"/>
    <mergeCell ref="F194:P194"/>
    <mergeCell ref="Q194:W194"/>
    <mergeCell ref="X194:AD194"/>
    <mergeCell ref="AE194:AH194"/>
    <mergeCell ref="B195:E195"/>
    <mergeCell ref="F195:P195"/>
    <mergeCell ref="Q195:W195"/>
    <mergeCell ref="X195:AD195"/>
    <mergeCell ref="AE195:AH195"/>
    <mergeCell ref="B192:E192"/>
    <mergeCell ref="F192:P192"/>
    <mergeCell ref="Q192:W192"/>
    <mergeCell ref="X192:AD192"/>
    <mergeCell ref="AE192:AH192"/>
    <mergeCell ref="B193:E193"/>
    <mergeCell ref="F193:P193"/>
    <mergeCell ref="Q193:W193"/>
    <mergeCell ref="X193:AD193"/>
    <mergeCell ref="AE193:AH193"/>
    <mergeCell ref="B190:E190"/>
    <mergeCell ref="F190:P190"/>
    <mergeCell ref="Q190:W190"/>
    <mergeCell ref="X190:AD190"/>
    <mergeCell ref="AE190:AH190"/>
    <mergeCell ref="B191:E191"/>
    <mergeCell ref="F191:P191"/>
    <mergeCell ref="Q191:W191"/>
    <mergeCell ref="X191:AD191"/>
    <mergeCell ref="AE191:AH191"/>
    <mergeCell ref="B188:E188"/>
    <mergeCell ref="F188:P188"/>
    <mergeCell ref="Q188:W188"/>
    <mergeCell ref="X188:AD188"/>
    <mergeCell ref="AE188:AH188"/>
    <mergeCell ref="B189:E189"/>
    <mergeCell ref="F189:P189"/>
    <mergeCell ref="Q189:W189"/>
    <mergeCell ref="X189:AD189"/>
    <mergeCell ref="AE189:AH189"/>
    <mergeCell ref="B186:E186"/>
    <mergeCell ref="F186:P186"/>
    <mergeCell ref="Q186:W186"/>
    <mergeCell ref="X186:AD186"/>
    <mergeCell ref="AE186:AH186"/>
    <mergeCell ref="B187:E187"/>
    <mergeCell ref="F187:P187"/>
    <mergeCell ref="Q187:W187"/>
    <mergeCell ref="X187:AD187"/>
    <mergeCell ref="AE187:AH187"/>
    <mergeCell ref="B181:E181"/>
    <mergeCell ref="F181:P181"/>
    <mergeCell ref="Q181:W181"/>
    <mergeCell ref="X181:AD181"/>
    <mergeCell ref="AE181:AH181"/>
    <mergeCell ref="B182:E182"/>
    <mergeCell ref="F182:P182"/>
    <mergeCell ref="Q182:W182"/>
    <mergeCell ref="X182:AD182"/>
    <mergeCell ref="AE182:AH182"/>
    <mergeCell ref="B179:E179"/>
    <mergeCell ref="F179:P179"/>
    <mergeCell ref="Q179:W179"/>
    <mergeCell ref="X179:AD179"/>
    <mergeCell ref="AE179:AH179"/>
    <mergeCell ref="B180:E180"/>
    <mergeCell ref="F180:P180"/>
    <mergeCell ref="Q180:W180"/>
    <mergeCell ref="X180:AD180"/>
    <mergeCell ref="AE180:AH180"/>
    <mergeCell ref="B174:F174"/>
    <mergeCell ref="G174:Q174"/>
    <mergeCell ref="R174:X174"/>
    <mergeCell ref="Y174:AD174"/>
    <mergeCell ref="AE174:AG174"/>
    <mergeCell ref="B178:E178"/>
    <mergeCell ref="F178:P178"/>
    <mergeCell ref="Q178:W178"/>
    <mergeCell ref="X178:AD178"/>
    <mergeCell ref="AE178:AH178"/>
    <mergeCell ref="B172:F172"/>
    <mergeCell ref="G172:Q172"/>
    <mergeCell ref="R172:X172"/>
    <mergeCell ref="Y172:AD172"/>
    <mergeCell ref="AE172:AG172"/>
    <mergeCell ref="B173:F173"/>
    <mergeCell ref="G173:Q173"/>
    <mergeCell ref="R173:X173"/>
    <mergeCell ref="Y173:AD173"/>
    <mergeCell ref="AE173:AG173"/>
    <mergeCell ref="B170:F170"/>
    <mergeCell ref="G170:Q170"/>
    <mergeCell ref="R170:X170"/>
    <mergeCell ref="Y170:AD170"/>
    <mergeCell ref="AE170:AG170"/>
    <mergeCell ref="B171:F171"/>
    <mergeCell ref="G171:Q171"/>
    <mergeCell ref="R171:X171"/>
    <mergeCell ref="Y171:AD171"/>
    <mergeCell ref="AE171:AG171"/>
    <mergeCell ref="B168:F168"/>
    <mergeCell ref="G168:Q168"/>
    <mergeCell ref="R168:X168"/>
    <mergeCell ref="Y168:AD168"/>
    <mergeCell ref="AE168:AG168"/>
    <mergeCell ref="B169:F169"/>
    <mergeCell ref="G169:Q169"/>
    <mergeCell ref="R169:X169"/>
    <mergeCell ref="Y169:AD169"/>
    <mergeCell ref="AE169:AG169"/>
    <mergeCell ref="B166:F166"/>
    <mergeCell ref="G166:Q166"/>
    <mergeCell ref="R166:X166"/>
    <mergeCell ref="Y166:AD166"/>
    <mergeCell ref="AE166:AG166"/>
    <mergeCell ref="B167:F167"/>
    <mergeCell ref="G167:Q167"/>
    <mergeCell ref="R167:X167"/>
    <mergeCell ref="Y167:AD167"/>
    <mergeCell ref="AE167:AG167"/>
    <mergeCell ref="B164:F164"/>
    <mergeCell ref="G164:Q164"/>
    <mergeCell ref="R164:X164"/>
    <mergeCell ref="Y164:AD164"/>
    <mergeCell ref="AE164:AG164"/>
    <mergeCell ref="B165:F165"/>
    <mergeCell ref="G165:Q165"/>
    <mergeCell ref="R165:X165"/>
    <mergeCell ref="Y165:AD165"/>
    <mergeCell ref="AE165:AG165"/>
    <mergeCell ref="B162:F162"/>
    <mergeCell ref="G162:Q162"/>
    <mergeCell ref="R162:X162"/>
    <mergeCell ref="Y162:AD162"/>
    <mergeCell ref="AE162:AG162"/>
    <mergeCell ref="B163:F163"/>
    <mergeCell ref="G163:Q163"/>
    <mergeCell ref="R163:X163"/>
    <mergeCell ref="Y163:AD163"/>
    <mergeCell ref="AE163:AG163"/>
    <mergeCell ref="B160:F160"/>
    <mergeCell ref="G160:Q160"/>
    <mergeCell ref="R160:X160"/>
    <mergeCell ref="Y160:AD160"/>
    <mergeCell ref="AE160:AG160"/>
    <mergeCell ref="B161:F161"/>
    <mergeCell ref="G161:Q161"/>
    <mergeCell ref="R161:X161"/>
    <mergeCell ref="Y161:AD161"/>
    <mergeCell ref="AE161:AG161"/>
    <mergeCell ref="B155:G155"/>
    <mergeCell ref="H155:R155"/>
    <mergeCell ref="S155:Y155"/>
    <mergeCell ref="Z155:AD155"/>
    <mergeCell ref="AE155:AH155"/>
    <mergeCell ref="B159:F159"/>
    <mergeCell ref="G159:Q159"/>
    <mergeCell ref="R159:X159"/>
    <mergeCell ref="Y159:AD159"/>
    <mergeCell ref="AE159:AG159"/>
    <mergeCell ref="B153:G153"/>
    <mergeCell ref="H153:R153"/>
    <mergeCell ref="S153:Y153"/>
    <mergeCell ref="Z153:AD153"/>
    <mergeCell ref="AE153:AH153"/>
    <mergeCell ref="B154:G154"/>
    <mergeCell ref="H154:R154"/>
    <mergeCell ref="S154:Y154"/>
    <mergeCell ref="Z154:AD154"/>
    <mergeCell ref="AE154:AH154"/>
    <mergeCell ref="B151:G151"/>
    <mergeCell ref="H151:R151"/>
    <mergeCell ref="S151:Y151"/>
    <mergeCell ref="Z151:AD151"/>
    <mergeCell ref="AE151:AH151"/>
    <mergeCell ref="B152:G152"/>
    <mergeCell ref="H152:R152"/>
    <mergeCell ref="S152:Y152"/>
    <mergeCell ref="Z152:AD152"/>
    <mergeCell ref="AE152:AH152"/>
    <mergeCell ref="B149:G149"/>
    <mergeCell ref="H149:R149"/>
    <mergeCell ref="S149:Y149"/>
    <mergeCell ref="Z149:AD149"/>
    <mergeCell ref="AE149:AH149"/>
    <mergeCell ref="B150:G150"/>
    <mergeCell ref="H150:R150"/>
    <mergeCell ref="S150:Y150"/>
    <mergeCell ref="Z150:AD150"/>
    <mergeCell ref="AE150:AH150"/>
    <mergeCell ref="B144:H144"/>
    <mergeCell ref="I144:Q144"/>
    <mergeCell ref="R144:Y144"/>
    <mergeCell ref="Z144:AC144"/>
    <mergeCell ref="AD144:AH144"/>
    <mergeCell ref="B145:H145"/>
    <mergeCell ref="I145:Q145"/>
    <mergeCell ref="R145:Y145"/>
    <mergeCell ref="Z145:AC145"/>
    <mergeCell ref="AD145:AH145"/>
    <mergeCell ref="B142:H142"/>
    <mergeCell ref="I142:Q142"/>
    <mergeCell ref="R142:Y142"/>
    <mergeCell ref="Z142:AC142"/>
    <mergeCell ref="AD142:AH142"/>
    <mergeCell ref="B143:H143"/>
    <mergeCell ref="I143:Q143"/>
    <mergeCell ref="R143:Y143"/>
    <mergeCell ref="Z143:AC143"/>
    <mergeCell ref="AD143:AH143"/>
    <mergeCell ref="B140:H140"/>
    <mergeCell ref="I140:Q140"/>
    <mergeCell ref="R140:Y140"/>
    <mergeCell ref="Z140:AC140"/>
    <mergeCell ref="AD140:AH140"/>
    <mergeCell ref="B141:H141"/>
    <mergeCell ref="I141:Q141"/>
    <mergeCell ref="R141:Y141"/>
    <mergeCell ref="Z141:AC141"/>
    <mergeCell ref="AD141:AH141"/>
    <mergeCell ref="B138:H138"/>
    <mergeCell ref="I138:Q138"/>
    <mergeCell ref="R138:Y138"/>
    <mergeCell ref="Z138:AC138"/>
    <mergeCell ref="AD138:AH138"/>
    <mergeCell ref="B139:H139"/>
    <mergeCell ref="I139:Q139"/>
    <mergeCell ref="R139:Y139"/>
    <mergeCell ref="Z139:AC139"/>
    <mergeCell ref="AD139:AH139"/>
    <mergeCell ref="B136:H136"/>
    <mergeCell ref="I136:Q136"/>
    <mergeCell ref="R136:Y136"/>
    <mergeCell ref="Z136:AC136"/>
    <mergeCell ref="AD136:AH136"/>
    <mergeCell ref="B137:H137"/>
    <mergeCell ref="I137:Q137"/>
    <mergeCell ref="R137:Y137"/>
    <mergeCell ref="Z137:AC137"/>
    <mergeCell ref="AD137:AH137"/>
    <mergeCell ref="B134:H134"/>
    <mergeCell ref="I134:Q134"/>
    <mergeCell ref="R134:Y134"/>
    <mergeCell ref="Z134:AC134"/>
    <mergeCell ref="AD134:AH134"/>
    <mergeCell ref="B135:H135"/>
    <mergeCell ref="I135:Q135"/>
    <mergeCell ref="R135:Y135"/>
    <mergeCell ref="Z135:AC135"/>
    <mergeCell ref="AD135:AH135"/>
    <mergeCell ref="B132:H132"/>
    <mergeCell ref="I132:Q132"/>
    <mergeCell ref="R132:Y132"/>
    <mergeCell ref="Z132:AC132"/>
    <mergeCell ref="AD132:AH132"/>
    <mergeCell ref="B133:H133"/>
    <mergeCell ref="I133:Q133"/>
    <mergeCell ref="R133:Y133"/>
    <mergeCell ref="Z133:AC133"/>
    <mergeCell ref="AD133:AH133"/>
    <mergeCell ref="B130:H130"/>
    <mergeCell ref="I130:Q130"/>
    <mergeCell ref="R130:Y130"/>
    <mergeCell ref="Z130:AC130"/>
    <mergeCell ref="AD130:AH130"/>
    <mergeCell ref="B131:H131"/>
    <mergeCell ref="I131:Q131"/>
    <mergeCell ref="R131:Y131"/>
    <mergeCell ref="Z131:AC131"/>
    <mergeCell ref="AD131:AH131"/>
    <mergeCell ref="B128:H128"/>
    <mergeCell ref="I128:Q128"/>
    <mergeCell ref="R128:Y128"/>
    <mergeCell ref="Z128:AC128"/>
    <mergeCell ref="AD128:AH128"/>
    <mergeCell ref="B129:H129"/>
    <mergeCell ref="I129:Q129"/>
    <mergeCell ref="R129:Y129"/>
    <mergeCell ref="Z129:AC129"/>
    <mergeCell ref="AD129:AH129"/>
    <mergeCell ref="AD126:AH126"/>
    <mergeCell ref="B127:H127"/>
    <mergeCell ref="I127:Q127"/>
    <mergeCell ref="R127:Y127"/>
    <mergeCell ref="Z127:AC127"/>
    <mergeCell ref="AD127:AH127"/>
    <mergeCell ref="B121:H121"/>
    <mergeCell ref="I121:S121"/>
    <mergeCell ref="T121:Z121"/>
    <mergeCell ref="AA121:AD121"/>
    <mergeCell ref="AE121:AH121"/>
    <mergeCell ref="B125:H125"/>
    <mergeCell ref="I125:Q125"/>
    <mergeCell ref="R125:Y125"/>
    <mergeCell ref="Z125:AC125"/>
    <mergeCell ref="AD125:AH125"/>
    <mergeCell ref="B119:H119"/>
    <mergeCell ref="I119:S119"/>
    <mergeCell ref="T119:Z119"/>
    <mergeCell ref="AA119:AD119"/>
    <mergeCell ref="AE119:AH119"/>
    <mergeCell ref="B120:H120"/>
    <mergeCell ref="I120:S120"/>
    <mergeCell ref="T120:Z120"/>
    <mergeCell ref="AA120:AD120"/>
    <mergeCell ref="AE120:AH120"/>
    <mergeCell ref="B117:H117"/>
    <mergeCell ref="I117:S117"/>
    <mergeCell ref="T117:Z117"/>
    <mergeCell ref="AA117:AD117"/>
    <mergeCell ref="AE117:AH117"/>
    <mergeCell ref="B118:H118"/>
    <mergeCell ref="I118:S118"/>
    <mergeCell ref="T118:Z118"/>
    <mergeCell ref="AA118:AD118"/>
    <mergeCell ref="AE118:AH118"/>
    <mergeCell ref="B115:H115"/>
    <mergeCell ref="I115:S115"/>
    <mergeCell ref="T115:Z115"/>
    <mergeCell ref="AA115:AD115"/>
    <mergeCell ref="AE115:AH115"/>
    <mergeCell ref="B116:H116"/>
    <mergeCell ref="I116:S116"/>
    <mergeCell ref="T116:Z116"/>
    <mergeCell ref="AA116:AD116"/>
    <mergeCell ref="AE116:AH116"/>
    <mergeCell ref="B113:H113"/>
    <mergeCell ref="I113:S113"/>
    <mergeCell ref="T113:Z113"/>
    <mergeCell ref="AA113:AD113"/>
    <mergeCell ref="AE113:AH113"/>
    <mergeCell ref="B114:H114"/>
    <mergeCell ref="I114:S114"/>
    <mergeCell ref="T114:Z114"/>
    <mergeCell ref="AA114:AD114"/>
    <mergeCell ref="AE114:AH114"/>
    <mergeCell ref="B111:H111"/>
    <mergeCell ref="I111:S111"/>
    <mergeCell ref="T111:Z111"/>
    <mergeCell ref="AA111:AD111"/>
    <mergeCell ref="AE111:AH111"/>
    <mergeCell ref="B112:H112"/>
    <mergeCell ref="I112:S112"/>
    <mergeCell ref="T112:Z112"/>
    <mergeCell ref="AA112:AD112"/>
    <mergeCell ref="AE112:AH112"/>
    <mergeCell ref="B109:H109"/>
    <mergeCell ref="I109:S109"/>
    <mergeCell ref="T109:Z109"/>
    <mergeCell ref="AA109:AD109"/>
    <mergeCell ref="AE109:AH109"/>
    <mergeCell ref="B110:H110"/>
    <mergeCell ref="I110:S110"/>
    <mergeCell ref="T110:Z110"/>
    <mergeCell ref="AA110:AD110"/>
    <mergeCell ref="AE110:AH110"/>
    <mergeCell ref="B107:H107"/>
    <mergeCell ref="I107:S107"/>
    <mergeCell ref="T107:Z107"/>
    <mergeCell ref="AA107:AD107"/>
    <mergeCell ref="AE107:AH107"/>
    <mergeCell ref="B108:H108"/>
    <mergeCell ref="I108:S108"/>
    <mergeCell ref="T108:Z108"/>
    <mergeCell ref="AA108:AD108"/>
    <mergeCell ref="AE108:AH108"/>
    <mergeCell ref="B105:H105"/>
    <mergeCell ref="I105:S105"/>
    <mergeCell ref="T105:Z105"/>
    <mergeCell ref="AA105:AD105"/>
    <mergeCell ref="AE105:AH105"/>
    <mergeCell ref="B106:H106"/>
    <mergeCell ref="I106:S106"/>
    <mergeCell ref="T106:Z106"/>
    <mergeCell ref="AA106:AD106"/>
    <mergeCell ref="AE106:AH106"/>
    <mergeCell ref="B103:H103"/>
    <mergeCell ref="I103:S103"/>
    <mergeCell ref="T103:Z103"/>
    <mergeCell ref="AA103:AD103"/>
    <mergeCell ref="AE103:AH103"/>
    <mergeCell ref="B104:H104"/>
    <mergeCell ref="I104:S104"/>
    <mergeCell ref="T104:Z104"/>
    <mergeCell ref="AA104:AD104"/>
    <mergeCell ref="AE104:AH104"/>
    <mergeCell ref="B101:H101"/>
    <mergeCell ref="I101:S101"/>
    <mergeCell ref="T101:Z101"/>
    <mergeCell ref="AA101:AD101"/>
    <mergeCell ref="AE101:AH101"/>
    <mergeCell ref="B102:H102"/>
    <mergeCell ref="I102:S102"/>
    <mergeCell ref="T102:Z102"/>
    <mergeCell ref="AA102:AD102"/>
    <mergeCell ref="AE102:AH102"/>
    <mergeCell ref="B99:H99"/>
    <mergeCell ref="I99:S99"/>
    <mergeCell ref="T99:Z99"/>
    <mergeCell ref="AA99:AD99"/>
    <mergeCell ref="AE99:AH99"/>
    <mergeCell ref="B100:H100"/>
    <mergeCell ref="I100:S100"/>
    <mergeCell ref="T100:Z100"/>
    <mergeCell ref="AA100:AD100"/>
    <mergeCell ref="AE100:AH100"/>
    <mergeCell ref="B97:H97"/>
    <mergeCell ref="I97:S97"/>
    <mergeCell ref="T97:Z97"/>
    <mergeCell ref="AA97:AD97"/>
    <mergeCell ref="AE97:AH97"/>
    <mergeCell ref="B98:H98"/>
    <mergeCell ref="I98:S98"/>
    <mergeCell ref="T98:Z98"/>
    <mergeCell ref="AA98:AD98"/>
    <mergeCell ref="AE98:AH98"/>
    <mergeCell ref="B95:H95"/>
    <mergeCell ref="I95:S95"/>
    <mergeCell ref="T95:Z95"/>
    <mergeCell ref="AA95:AD95"/>
    <mergeCell ref="AE95:AH95"/>
    <mergeCell ref="B96:H96"/>
    <mergeCell ref="I96:S96"/>
    <mergeCell ref="T96:Z96"/>
    <mergeCell ref="AA96:AD96"/>
    <mergeCell ref="AE96:AH96"/>
    <mergeCell ref="B93:H93"/>
    <mergeCell ref="I93:S93"/>
    <mergeCell ref="T93:Z93"/>
    <mergeCell ref="AA93:AD93"/>
    <mergeCell ref="AE93:AH93"/>
    <mergeCell ref="B94:H94"/>
    <mergeCell ref="I94:S94"/>
    <mergeCell ref="T94:Z94"/>
    <mergeCell ref="AA94:AD94"/>
    <mergeCell ref="AE94:AH94"/>
    <mergeCell ref="B91:H91"/>
    <mergeCell ref="I91:S91"/>
    <mergeCell ref="T91:Z91"/>
    <mergeCell ref="AA91:AD91"/>
    <mergeCell ref="AE91:AH91"/>
    <mergeCell ref="B92:H92"/>
    <mergeCell ref="I92:S92"/>
    <mergeCell ref="T92:Z92"/>
    <mergeCell ref="AA92:AD92"/>
    <mergeCell ref="AE92:AH92"/>
    <mergeCell ref="B89:H89"/>
    <mergeCell ref="I89:S89"/>
    <mergeCell ref="T89:Z89"/>
    <mergeCell ref="AA89:AD89"/>
    <mergeCell ref="AE89:AH89"/>
    <mergeCell ref="B90:H90"/>
    <mergeCell ref="I90:S90"/>
    <mergeCell ref="T90:Z90"/>
    <mergeCell ref="AA90:AD90"/>
    <mergeCell ref="AE90:AH90"/>
    <mergeCell ref="B84:I84"/>
    <mergeCell ref="J84:S84"/>
    <mergeCell ref="T84:Z84"/>
    <mergeCell ref="AA84:AD84"/>
    <mergeCell ref="AE84:AH84"/>
    <mergeCell ref="B88:H88"/>
    <mergeCell ref="I88:S88"/>
    <mergeCell ref="T88:Z88"/>
    <mergeCell ref="AA88:AD88"/>
    <mergeCell ref="AE88:AH88"/>
    <mergeCell ref="B82:I82"/>
    <mergeCell ref="J82:S82"/>
    <mergeCell ref="T82:Z82"/>
    <mergeCell ref="AA82:AD82"/>
    <mergeCell ref="AE82:AH82"/>
    <mergeCell ref="B83:I83"/>
    <mergeCell ref="J83:S83"/>
    <mergeCell ref="T83:Z83"/>
    <mergeCell ref="AA83:AD83"/>
    <mergeCell ref="AE83:AH83"/>
    <mergeCell ref="B80:I80"/>
    <mergeCell ref="J80:S80"/>
    <mergeCell ref="T80:Z80"/>
    <mergeCell ref="AA80:AD80"/>
    <mergeCell ref="AE80:AH80"/>
    <mergeCell ref="B81:I81"/>
    <mergeCell ref="J81:S81"/>
    <mergeCell ref="T81:Z81"/>
    <mergeCell ref="AA81:AD81"/>
    <mergeCell ref="AE81:AH81"/>
    <mergeCell ref="B78:I78"/>
    <mergeCell ref="J78:S78"/>
    <mergeCell ref="T78:Z78"/>
    <mergeCell ref="AA78:AD78"/>
    <mergeCell ref="AE78:AH78"/>
    <mergeCell ref="B79:I79"/>
    <mergeCell ref="J79:S79"/>
    <mergeCell ref="T79:Z79"/>
    <mergeCell ref="AA79:AD79"/>
    <mergeCell ref="AE79:AH79"/>
    <mergeCell ref="B76:I76"/>
    <mergeCell ref="J76:S76"/>
    <mergeCell ref="T76:Z76"/>
    <mergeCell ref="AA76:AD76"/>
    <mergeCell ref="AE76:AH76"/>
    <mergeCell ref="B77:I77"/>
    <mergeCell ref="J77:S77"/>
    <mergeCell ref="T77:Z77"/>
    <mergeCell ref="AA77:AD77"/>
    <mergeCell ref="AE77:AH77"/>
    <mergeCell ref="B74:I74"/>
    <mergeCell ref="J74:S74"/>
    <mergeCell ref="T74:Z74"/>
    <mergeCell ref="AA74:AD74"/>
    <mergeCell ref="AE74:AH74"/>
    <mergeCell ref="B75:I75"/>
    <mergeCell ref="J75:S75"/>
    <mergeCell ref="T75:Z75"/>
    <mergeCell ref="AA75:AD75"/>
    <mergeCell ref="AE75:AH75"/>
    <mergeCell ref="B72:I72"/>
    <mergeCell ref="J72:S72"/>
    <mergeCell ref="T72:Z72"/>
    <mergeCell ref="AA72:AD72"/>
    <mergeCell ref="AE72:AH72"/>
    <mergeCell ref="B73:I73"/>
    <mergeCell ref="J73:S73"/>
    <mergeCell ref="T73:Z73"/>
    <mergeCell ref="AA73:AD73"/>
    <mergeCell ref="AE73:AH73"/>
    <mergeCell ref="B70:I70"/>
    <mergeCell ref="J70:S70"/>
    <mergeCell ref="T70:Z70"/>
    <mergeCell ref="AA70:AD70"/>
    <mergeCell ref="AE70:AH70"/>
    <mergeCell ref="B71:I71"/>
    <mergeCell ref="J71:S71"/>
    <mergeCell ref="T71:Z71"/>
    <mergeCell ref="AA71:AD71"/>
    <mergeCell ref="AE71:AH71"/>
    <mergeCell ref="B68:I68"/>
    <mergeCell ref="J68:S68"/>
    <mergeCell ref="T68:Z68"/>
    <mergeCell ref="AA68:AD68"/>
    <mergeCell ref="AE68:AH68"/>
    <mergeCell ref="B69:I69"/>
    <mergeCell ref="J69:S69"/>
    <mergeCell ref="T69:Z69"/>
    <mergeCell ref="AA69:AD69"/>
    <mergeCell ref="AE69:AH69"/>
    <mergeCell ref="B66:I66"/>
    <mergeCell ref="J66:S66"/>
    <mergeCell ref="T66:Z66"/>
    <mergeCell ref="AA66:AD66"/>
    <mergeCell ref="AE66:AH66"/>
    <mergeCell ref="B67:I67"/>
    <mergeCell ref="J67:S67"/>
    <mergeCell ref="T67:Z67"/>
    <mergeCell ref="AA67:AD67"/>
    <mergeCell ref="AE67:AH67"/>
    <mergeCell ref="B64:I64"/>
    <mergeCell ref="J64:S64"/>
    <mergeCell ref="T64:Z64"/>
    <mergeCell ref="AA64:AD64"/>
    <mergeCell ref="AE64:AH64"/>
    <mergeCell ref="B65:I65"/>
    <mergeCell ref="J65:S65"/>
    <mergeCell ref="T65:Z65"/>
    <mergeCell ref="AA65:AD65"/>
    <mergeCell ref="AE65:AH65"/>
    <mergeCell ref="B62:I62"/>
    <mergeCell ref="J62:S62"/>
    <mergeCell ref="T62:Z62"/>
    <mergeCell ref="AA62:AD62"/>
    <mergeCell ref="AE62:AH62"/>
    <mergeCell ref="B63:I63"/>
    <mergeCell ref="J63:S63"/>
    <mergeCell ref="T63:Z63"/>
    <mergeCell ref="AA63:AD63"/>
    <mergeCell ref="AE63:AH63"/>
    <mergeCell ref="B60:I60"/>
    <mergeCell ref="J60:S60"/>
    <mergeCell ref="T60:Z60"/>
    <mergeCell ref="AA60:AD60"/>
    <mergeCell ref="AE60:AH60"/>
    <mergeCell ref="B61:I61"/>
    <mergeCell ref="J61:S61"/>
    <mergeCell ref="T61:Z61"/>
    <mergeCell ref="AA61:AD61"/>
    <mergeCell ref="AE61:AH61"/>
    <mergeCell ref="B58:I58"/>
    <mergeCell ref="J58:S58"/>
    <mergeCell ref="T58:Z58"/>
    <mergeCell ref="AA58:AD58"/>
    <mergeCell ref="AE58:AH58"/>
    <mergeCell ref="B59:I59"/>
    <mergeCell ref="J59:S59"/>
    <mergeCell ref="T59:Z59"/>
    <mergeCell ref="AA59:AD59"/>
    <mergeCell ref="AE59:AH59"/>
    <mergeCell ref="B56:I56"/>
    <mergeCell ref="J56:S56"/>
    <mergeCell ref="T56:Z56"/>
    <mergeCell ref="AA56:AD56"/>
    <mergeCell ref="AE56:AH56"/>
    <mergeCell ref="B57:I57"/>
    <mergeCell ref="J57:S57"/>
    <mergeCell ref="T57:Z57"/>
    <mergeCell ref="AA57:AD57"/>
    <mergeCell ref="AE57:AH57"/>
    <mergeCell ref="B54:I54"/>
    <mergeCell ref="J54:S54"/>
    <mergeCell ref="T54:Z54"/>
    <mergeCell ref="AA54:AD54"/>
    <mergeCell ref="AE54:AH54"/>
    <mergeCell ref="B55:I55"/>
    <mergeCell ref="J55:S55"/>
    <mergeCell ref="T55:Z55"/>
    <mergeCell ref="AA55:AD55"/>
    <mergeCell ref="AE55:AH55"/>
    <mergeCell ref="B52:I52"/>
    <mergeCell ref="J52:S52"/>
    <mergeCell ref="T52:Z52"/>
    <mergeCell ref="AA52:AD52"/>
    <mergeCell ref="AE52:AH52"/>
    <mergeCell ref="B53:I53"/>
    <mergeCell ref="J53:S53"/>
    <mergeCell ref="T53:Z53"/>
    <mergeCell ref="AA53:AD53"/>
    <mergeCell ref="AE53:AH53"/>
    <mergeCell ref="B50:I50"/>
    <mergeCell ref="J50:S50"/>
    <mergeCell ref="T50:Z50"/>
    <mergeCell ref="AA50:AD50"/>
    <mergeCell ref="AE50:AH50"/>
    <mergeCell ref="B51:I51"/>
    <mergeCell ref="J51:S51"/>
    <mergeCell ref="T51:Z51"/>
    <mergeCell ref="AA51:AD51"/>
    <mergeCell ref="AE51:AH51"/>
    <mergeCell ref="B45:I45"/>
    <mergeCell ref="J45:S45"/>
    <mergeCell ref="T45:Z45"/>
    <mergeCell ref="AA45:AE45"/>
    <mergeCell ref="AF45:AH45"/>
    <mergeCell ref="B46:I46"/>
    <mergeCell ref="J46:S46"/>
    <mergeCell ref="T46:Z46"/>
    <mergeCell ref="AA46:AE46"/>
    <mergeCell ref="AF46:AH46"/>
    <mergeCell ref="B43:I43"/>
    <mergeCell ref="J43:S43"/>
    <mergeCell ref="T43:Z43"/>
    <mergeCell ref="AA43:AE43"/>
    <mergeCell ref="AF43:AH43"/>
    <mergeCell ref="B44:I44"/>
    <mergeCell ref="J44:S44"/>
    <mergeCell ref="T44:Z44"/>
    <mergeCell ref="AA44:AE44"/>
    <mergeCell ref="AF44:AH44"/>
    <mergeCell ref="B41:I41"/>
    <mergeCell ref="J41:S41"/>
    <mergeCell ref="T41:Z41"/>
    <mergeCell ref="AA41:AE41"/>
    <mergeCell ref="AF41:AH41"/>
    <mergeCell ref="B42:I42"/>
    <mergeCell ref="J42:S42"/>
    <mergeCell ref="T42:Z42"/>
    <mergeCell ref="AA42:AE42"/>
    <mergeCell ref="AF42:AH42"/>
    <mergeCell ref="B39:I39"/>
    <mergeCell ref="J39:S39"/>
    <mergeCell ref="T39:Z39"/>
    <mergeCell ref="AA39:AE39"/>
    <mergeCell ref="AF39:AH39"/>
    <mergeCell ref="B40:I40"/>
    <mergeCell ref="J40:S40"/>
    <mergeCell ref="T40:Z40"/>
    <mergeCell ref="AA40:AE40"/>
    <mergeCell ref="AF40:AH40"/>
    <mergeCell ref="B37:I37"/>
    <mergeCell ref="J37:S37"/>
    <mergeCell ref="T37:Z37"/>
    <mergeCell ref="AA37:AE37"/>
    <mergeCell ref="AF37:AH37"/>
    <mergeCell ref="B38:I38"/>
    <mergeCell ref="J38:S38"/>
    <mergeCell ref="T38:Z38"/>
    <mergeCell ref="AA38:AE38"/>
    <mergeCell ref="AF38:AH38"/>
    <mergeCell ref="B35:I35"/>
    <mergeCell ref="J35:S35"/>
    <mergeCell ref="T35:Z35"/>
    <mergeCell ref="AA35:AE35"/>
    <mergeCell ref="AF35:AH35"/>
    <mergeCell ref="B36:I36"/>
    <mergeCell ref="J36:S36"/>
    <mergeCell ref="T36:Z36"/>
    <mergeCell ref="AA36:AE36"/>
    <mergeCell ref="AF36:AH36"/>
    <mergeCell ref="B33:I33"/>
    <mergeCell ref="J33:S33"/>
    <mergeCell ref="T33:Z33"/>
    <mergeCell ref="AA33:AE33"/>
    <mergeCell ref="AF33:AH33"/>
    <mergeCell ref="B34:I34"/>
    <mergeCell ref="J34:S34"/>
    <mergeCell ref="T34:Z34"/>
    <mergeCell ref="AA34:AE34"/>
    <mergeCell ref="AF34:AH34"/>
    <mergeCell ref="B31:I31"/>
    <mergeCell ref="J31:S31"/>
    <mergeCell ref="T31:Z31"/>
    <mergeCell ref="AA31:AE31"/>
    <mergeCell ref="AF31:AH31"/>
    <mergeCell ref="B32:I32"/>
    <mergeCell ref="J32:S32"/>
    <mergeCell ref="T32:Z32"/>
    <mergeCell ref="AA32:AE32"/>
    <mergeCell ref="AF32:AH32"/>
    <mergeCell ref="B29:I29"/>
    <mergeCell ref="J29:S29"/>
    <mergeCell ref="T29:Z29"/>
    <mergeCell ref="AA29:AE29"/>
    <mergeCell ref="AF29:AH29"/>
    <mergeCell ref="B30:I30"/>
    <mergeCell ref="J30:S30"/>
    <mergeCell ref="T30:Z30"/>
    <mergeCell ref="AA30:AE30"/>
    <mergeCell ref="AF30:AH30"/>
    <mergeCell ref="B27:I27"/>
    <mergeCell ref="J27:S27"/>
    <mergeCell ref="T27:Z27"/>
    <mergeCell ref="AA27:AE27"/>
    <mergeCell ref="AF27:AH27"/>
    <mergeCell ref="B28:I28"/>
    <mergeCell ref="J28:S28"/>
    <mergeCell ref="T28:Z28"/>
    <mergeCell ref="AA28:AE28"/>
    <mergeCell ref="AF28:AH28"/>
    <mergeCell ref="B22:H22"/>
    <mergeCell ref="I22:S22"/>
    <mergeCell ref="T22:Z22"/>
    <mergeCell ref="AA22:AF22"/>
    <mergeCell ref="AG22:AH22"/>
    <mergeCell ref="B26:I26"/>
    <mergeCell ref="J26:S26"/>
    <mergeCell ref="T26:Z26"/>
    <mergeCell ref="AA26:AE26"/>
    <mergeCell ref="AF26:AH26"/>
    <mergeCell ref="B20:H20"/>
    <mergeCell ref="I20:S20"/>
    <mergeCell ref="T20:Z20"/>
    <mergeCell ref="AA20:AF20"/>
    <mergeCell ref="AG20:AH20"/>
    <mergeCell ref="B21:H21"/>
    <mergeCell ref="I21:S21"/>
    <mergeCell ref="T21:Z21"/>
    <mergeCell ref="AA21:AF21"/>
    <mergeCell ref="AG21:AH21"/>
    <mergeCell ref="B18:H18"/>
    <mergeCell ref="I18:S18"/>
    <mergeCell ref="T18:Z18"/>
    <mergeCell ref="AA18:AF18"/>
    <mergeCell ref="AG18:AH18"/>
    <mergeCell ref="B19:H19"/>
    <mergeCell ref="I19:S19"/>
    <mergeCell ref="T19:Z19"/>
    <mergeCell ref="AA19:AF19"/>
    <mergeCell ref="AG19:AH19"/>
    <mergeCell ref="B16:H16"/>
    <mergeCell ref="I16:S16"/>
    <mergeCell ref="T16:Z16"/>
    <mergeCell ref="AA16:AF16"/>
    <mergeCell ref="AG16:AH16"/>
    <mergeCell ref="B17:H17"/>
    <mergeCell ref="I17:S17"/>
    <mergeCell ref="T17:Z17"/>
    <mergeCell ref="AA17:AF17"/>
    <mergeCell ref="AG17:AH17"/>
    <mergeCell ref="B14:H14"/>
    <mergeCell ref="I14:S14"/>
    <mergeCell ref="T14:Z14"/>
    <mergeCell ref="AA14:AF14"/>
    <mergeCell ref="AG14:AH14"/>
    <mergeCell ref="B15:H15"/>
    <mergeCell ref="I15:S15"/>
    <mergeCell ref="T15:Z15"/>
    <mergeCell ref="AA15:AF15"/>
    <mergeCell ref="AG15:AH15"/>
    <mergeCell ref="B12:H12"/>
    <mergeCell ref="I12:S12"/>
    <mergeCell ref="T12:Z12"/>
    <mergeCell ref="AA12:AF12"/>
    <mergeCell ref="AG12:AH12"/>
    <mergeCell ref="B13:H13"/>
    <mergeCell ref="I13:S13"/>
    <mergeCell ref="T13:Z13"/>
    <mergeCell ref="AA13:AF13"/>
    <mergeCell ref="AG13:AH13"/>
    <mergeCell ref="AA10:AF10"/>
    <mergeCell ref="AG10:AH10"/>
    <mergeCell ref="B11:H11"/>
    <mergeCell ref="I11:S11"/>
    <mergeCell ref="T11:Z11"/>
    <mergeCell ref="AA11:AF11"/>
    <mergeCell ref="AG11:AH11"/>
    <mergeCell ref="B208:AH208"/>
    <mergeCell ref="B216:AH216"/>
    <mergeCell ref="B235:AH235"/>
    <mergeCell ref="B254:AH254"/>
    <mergeCell ref="B278:AH278"/>
    <mergeCell ref="L5:S5"/>
    <mergeCell ref="B9:H9"/>
    <mergeCell ref="I9:S9"/>
    <mergeCell ref="T9:Z9"/>
    <mergeCell ref="AA9:AF9"/>
    <mergeCell ref="B123:AH123"/>
    <mergeCell ref="B147:AH147"/>
    <mergeCell ref="B157:AH157"/>
    <mergeCell ref="B176:AH176"/>
    <mergeCell ref="B184:AH184"/>
    <mergeCell ref="B201:AH201"/>
    <mergeCell ref="B126:H126"/>
    <mergeCell ref="I126:Q126"/>
    <mergeCell ref="R126:Y126"/>
    <mergeCell ref="Z126:AC126"/>
    <mergeCell ref="B3:AH3"/>
    <mergeCell ref="B5:J6"/>
    <mergeCell ref="B7:AH7"/>
    <mergeCell ref="B24:AH24"/>
    <mergeCell ref="B48:AH48"/>
    <mergeCell ref="B86:AH86"/>
    <mergeCell ref="AG9:AH9"/>
    <mergeCell ref="B10:H10"/>
    <mergeCell ref="I10:S10"/>
    <mergeCell ref="T10:Z10"/>
  </mergeCells>
  <printOptions/>
  <pageMargins left="0.44352941176470595" right="0.35529411764705887" top="0.44352941176470595" bottom="0.33764705882352947" header="0.5098039215686275" footer="0.5098039215686275"/>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2:Q53"/>
  <sheetViews>
    <sheetView showGridLines="0" zoomScalePageLayoutView="0" workbookViewId="0" topLeftCell="A1">
      <selection activeCell="A1" sqref="A1"/>
    </sheetView>
  </sheetViews>
  <sheetFormatPr defaultColWidth="9.140625" defaultRowHeight="12.75"/>
  <cols>
    <col min="1" max="5" width="0.9921875" style="0" customWidth="1"/>
    <col min="6" max="6" width="2.00390625" style="0" customWidth="1"/>
    <col min="7" max="7" width="17.00390625" style="0" customWidth="1"/>
    <col min="8" max="8" width="0.9921875" style="0" customWidth="1"/>
    <col min="9" max="9" width="9.00390625" style="0" customWidth="1"/>
    <col min="10" max="10" width="8.00390625" style="0" customWidth="1"/>
    <col min="11" max="11" width="37.00390625" style="0" customWidth="1"/>
    <col min="12" max="12" width="4.00390625" style="0" customWidth="1"/>
    <col min="13" max="13" width="0.9921875" style="0" customWidth="1"/>
    <col min="14" max="14" width="9.00390625" style="0" customWidth="1"/>
    <col min="15" max="16" width="2.00390625" style="0" customWidth="1"/>
    <col min="17" max="17" width="0.9921875" style="0" customWidth="1"/>
  </cols>
  <sheetData>
    <row r="1" ht="0.75" customHeight="1"/>
    <row r="2" spans="1:17" ht="37.5" customHeight="1">
      <c r="A2" s="1"/>
      <c r="B2" s="1"/>
      <c r="C2" s="1"/>
      <c r="D2" s="1"/>
      <c r="E2" s="1"/>
      <c r="F2" s="1"/>
      <c r="G2" s="1"/>
      <c r="H2" s="1"/>
      <c r="I2" s="1"/>
      <c r="J2" s="1"/>
      <c r="K2" s="1"/>
      <c r="L2" s="1"/>
      <c r="M2" s="1"/>
      <c r="N2" s="1"/>
      <c r="O2" s="1"/>
      <c r="P2" s="1"/>
      <c r="Q2" s="1"/>
    </row>
    <row r="3" spans="1:17" ht="9" customHeight="1">
      <c r="A3" s="1"/>
      <c r="B3" s="1"/>
      <c r="C3" s="1"/>
      <c r="D3" s="1"/>
      <c r="E3" s="1"/>
      <c r="F3" s="1"/>
      <c r="G3" s="1"/>
      <c r="H3" s="1"/>
      <c r="I3" s="1"/>
      <c r="J3" s="1"/>
      <c r="K3" s="1"/>
      <c r="L3" s="1"/>
      <c r="M3" s="1"/>
      <c r="N3" s="1"/>
      <c r="O3" s="1"/>
      <c r="P3" s="1"/>
      <c r="Q3" s="1"/>
    </row>
    <row r="4" spans="1:17" ht="32.25" customHeight="1">
      <c r="A4" s="1"/>
      <c r="B4" s="177" t="s">
        <v>168</v>
      </c>
      <c r="C4" s="178"/>
      <c r="D4" s="178"/>
      <c r="E4" s="178"/>
      <c r="F4" s="178"/>
      <c r="G4" s="178"/>
      <c r="H4" s="178"/>
      <c r="I4" s="178"/>
      <c r="J4" s="178"/>
      <c r="K4" s="178"/>
      <c r="L4" s="178"/>
      <c r="M4" s="178"/>
      <c r="N4" s="178"/>
      <c r="O4" s="178"/>
      <c r="P4" s="178"/>
      <c r="Q4" s="178"/>
    </row>
    <row r="5" spans="1:17" ht="6.75" customHeight="1">
      <c r="A5" s="1"/>
      <c r="B5" s="1"/>
      <c r="C5" s="1"/>
      <c r="D5" s="1"/>
      <c r="E5" s="1"/>
      <c r="F5" s="1"/>
      <c r="G5" s="1"/>
      <c r="H5" s="1"/>
      <c r="I5" s="1"/>
      <c r="J5" s="1"/>
      <c r="K5" s="1"/>
      <c r="L5" s="1"/>
      <c r="M5" s="1"/>
      <c r="N5" s="1"/>
      <c r="O5" s="1"/>
      <c r="P5" s="1"/>
      <c r="Q5" s="1"/>
    </row>
    <row r="6" spans="1:17" ht="5.25" customHeight="1">
      <c r="A6" s="1"/>
      <c r="B6" s="182" t="s">
        <v>129</v>
      </c>
      <c r="C6" s="183"/>
      <c r="D6" s="183"/>
      <c r="E6" s="183"/>
      <c r="F6" s="183"/>
      <c r="G6" s="183"/>
      <c r="H6" s="1"/>
      <c r="I6" s="1"/>
      <c r="J6" s="1"/>
      <c r="K6" s="1"/>
      <c r="L6" s="1"/>
      <c r="M6" s="1"/>
      <c r="N6" s="1"/>
      <c r="O6" s="1"/>
      <c r="P6" s="1"/>
      <c r="Q6" s="1"/>
    </row>
    <row r="7" spans="1:17" ht="24" customHeight="1">
      <c r="A7" s="1"/>
      <c r="B7" s="183"/>
      <c r="C7" s="183"/>
      <c r="D7" s="183"/>
      <c r="E7" s="183"/>
      <c r="F7" s="183"/>
      <c r="G7" s="183"/>
      <c r="H7" s="1"/>
      <c r="I7" s="184">
        <v>43373</v>
      </c>
      <c r="J7" s="170"/>
      <c r="K7" s="1"/>
      <c r="L7" s="1"/>
      <c r="M7" s="1"/>
      <c r="N7" s="1"/>
      <c r="O7" s="1"/>
      <c r="P7" s="1"/>
      <c r="Q7" s="1"/>
    </row>
    <row r="8" spans="1:17" ht="21" customHeight="1">
      <c r="A8" s="1"/>
      <c r="B8" s="204" t="s">
        <v>169</v>
      </c>
      <c r="C8" s="205"/>
      <c r="D8" s="205"/>
      <c r="E8" s="205"/>
      <c r="F8" s="205"/>
      <c r="G8" s="205"/>
      <c r="H8" s="205"/>
      <c r="I8" s="205"/>
      <c r="J8" s="205"/>
      <c r="K8" s="205"/>
      <c r="L8" s="205"/>
      <c r="M8" s="205"/>
      <c r="N8" s="205"/>
      <c r="O8" s="205"/>
      <c r="P8" s="205"/>
      <c r="Q8" s="206"/>
    </row>
    <row r="9" spans="1:17" ht="7.5" customHeight="1">
      <c r="A9" s="1"/>
      <c r="B9" s="1"/>
      <c r="C9" s="1"/>
      <c r="D9" s="1"/>
      <c r="E9" s="1"/>
      <c r="F9" s="1"/>
      <c r="G9" s="1"/>
      <c r="H9" s="1"/>
      <c r="I9" s="1"/>
      <c r="J9" s="1"/>
      <c r="K9" s="1"/>
      <c r="L9" s="1"/>
      <c r="M9" s="1"/>
      <c r="N9" s="1"/>
      <c r="O9" s="1"/>
      <c r="P9" s="1"/>
      <c r="Q9" s="1"/>
    </row>
    <row r="10" spans="1:17" ht="216" customHeight="1">
      <c r="A10" s="1"/>
      <c r="B10" s="1"/>
      <c r="C10" s="1"/>
      <c r="D10" s="1"/>
      <c r="E10" s="1"/>
      <c r="F10" s="1"/>
      <c r="G10" s="1"/>
      <c r="H10" s="1"/>
      <c r="I10" s="1"/>
      <c r="J10" s="1"/>
      <c r="K10" s="1"/>
      <c r="L10" s="1"/>
      <c r="M10" s="1"/>
      <c r="N10" s="1"/>
      <c r="O10" s="1"/>
      <c r="P10" s="1"/>
      <c r="Q10" s="1"/>
    </row>
    <row r="11" spans="1:17" ht="9" customHeight="1">
      <c r="A11" s="1"/>
      <c r="B11" s="1"/>
      <c r="C11" s="1"/>
      <c r="D11" s="1"/>
      <c r="E11" s="1"/>
      <c r="F11" s="1"/>
      <c r="G11" s="1"/>
      <c r="H11" s="1"/>
      <c r="I11" s="1"/>
      <c r="J11" s="1"/>
      <c r="K11" s="1"/>
      <c r="L11" s="1"/>
      <c r="M11" s="1"/>
      <c r="N11" s="1"/>
      <c r="O11" s="1"/>
      <c r="P11" s="1"/>
      <c r="Q11" s="1"/>
    </row>
    <row r="12" spans="1:17" ht="18.75" customHeight="1">
      <c r="A12" s="1"/>
      <c r="B12" s="204" t="s">
        <v>170</v>
      </c>
      <c r="C12" s="205"/>
      <c r="D12" s="205"/>
      <c r="E12" s="205"/>
      <c r="F12" s="205"/>
      <c r="G12" s="205"/>
      <c r="H12" s="205"/>
      <c r="I12" s="205"/>
      <c r="J12" s="205"/>
      <c r="K12" s="205"/>
      <c r="L12" s="205"/>
      <c r="M12" s="205"/>
      <c r="N12" s="205"/>
      <c r="O12" s="205"/>
      <c r="P12" s="205"/>
      <c r="Q12" s="206"/>
    </row>
    <row r="13" spans="1:17" ht="342" customHeight="1">
      <c r="A13" s="1"/>
      <c r="B13" s="1"/>
      <c r="C13" s="1"/>
      <c r="D13" s="1"/>
      <c r="E13" s="1"/>
      <c r="F13" s="1"/>
      <c r="G13" s="1"/>
      <c r="H13" s="1"/>
      <c r="I13" s="1"/>
      <c r="J13" s="1"/>
      <c r="K13" s="1"/>
      <c r="L13" s="1"/>
      <c r="M13" s="1"/>
      <c r="N13" s="1"/>
      <c r="O13" s="1"/>
      <c r="P13" s="1"/>
      <c r="Q13" s="1"/>
    </row>
    <row r="14" spans="1:17" ht="12.75" customHeight="1">
      <c r="A14" s="1"/>
      <c r="B14" s="1"/>
      <c r="C14" s="1"/>
      <c r="D14" s="1"/>
      <c r="E14" s="1"/>
      <c r="F14" s="1"/>
      <c r="G14" s="1"/>
      <c r="H14" s="1"/>
      <c r="I14" s="1"/>
      <c r="J14" s="1"/>
      <c r="K14" s="1"/>
      <c r="L14" s="1"/>
      <c r="M14" s="1"/>
      <c r="N14" s="1"/>
      <c r="O14" s="1"/>
      <c r="P14" s="1"/>
      <c r="Q14" s="1"/>
    </row>
    <row r="15" spans="1:17" ht="18.75" customHeight="1">
      <c r="A15" s="1"/>
      <c r="B15" s="204" t="s">
        <v>171</v>
      </c>
      <c r="C15" s="205"/>
      <c r="D15" s="205"/>
      <c r="E15" s="205"/>
      <c r="F15" s="205"/>
      <c r="G15" s="205"/>
      <c r="H15" s="205"/>
      <c r="I15" s="205"/>
      <c r="J15" s="205"/>
      <c r="K15" s="205"/>
      <c r="L15" s="205"/>
      <c r="M15" s="205"/>
      <c r="N15" s="205"/>
      <c r="O15" s="205"/>
      <c r="P15" s="205"/>
      <c r="Q15" s="206"/>
    </row>
    <row r="16" spans="1:17" ht="332.25" customHeight="1">
      <c r="A16" s="1"/>
      <c r="B16" s="1"/>
      <c r="C16" s="1"/>
      <c r="D16" s="1"/>
      <c r="E16" s="1"/>
      <c r="F16" s="1"/>
      <c r="G16" s="1"/>
      <c r="H16" s="1"/>
      <c r="I16" s="1"/>
      <c r="J16" s="1"/>
      <c r="K16" s="1"/>
      <c r="L16" s="1"/>
      <c r="M16" s="1"/>
      <c r="N16" s="1"/>
      <c r="O16" s="1"/>
      <c r="P16" s="1"/>
      <c r="Q16" s="1"/>
    </row>
    <row r="17" spans="1:17" ht="9" customHeight="1">
      <c r="A17" s="1"/>
      <c r="B17" s="1"/>
      <c r="C17" s="1"/>
      <c r="D17" s="1"/>
      <c r="E17" s="1"/>
      <c r="F17" s="1"/>
      <c r="G17" s="1"/>
      <c r="H17" s="1"/>
      <c r="I17" s="1"/>
      <c r="J17" s="1"/>
      <c r="K17" s="1"/>
      <c r="L17" s="1"/>
      <c r="M17" s="1"/>
      <c r="N17" s="1"/>
      <c r="O17" s="1"/>
      <c r="P17" s="1"/>
      <c r="Q17" s="1"/>
    </row>
    <row r="18" spans="1:17" ht="18.75" customHeight="1">
      <c r="A18" s="1"/>
      <c r="B18" s="204" t="s">
        <v>172</v>
      </c>
      <c r="C18" s="205"/>
      <c r="D18" s="205"/>
      <c r="E18" s="205"/>
      <c r="F18" s="205"/>
      <c r="G18" s="205"/>
      <c r="H18" s="205"/>
      <c r="I18" s="205"/>
      <c r="J18" s="205"/>
      <c r="K18" s="205"/>
      <c r="L18" s="205"/>
      <c r="M18" s="205"/>
      <c r="N18" s="205"/>
      <c r="O18" s="205"/>
      <c r="P18" s="205"/>
      <c r="Q18" s="206"/>
    </row>
    <row r="19" spans="1:17" ht="334.5" customHeight="1">
      <c r="A19" s="1"/>
      <c r="B19" s="1"/>
      <c r="C19" s="1"/>
      <c r="D19" s="1"/>
      <c r="E19" s="1"/>
      <c r="F19" s="1"/>
      <c r="G19" s="1"/>
      <c r="H19" s="1"/>
      <c r="I19" s="1"/>
      <c r="J19" s="1"/>
      <c r="K19" s="1"/>
      <c r="L19" s="1"/>
      <c r="M19" s="1"/>
      <c r="N19" s="1"/>
      <c r="O19" s="1"/>
      <c r="P19" s="1"/>
      <c r="Q19" s="1"/>
    </row>
    <row r="20" spans="1:17" ht="18.75" customHeight="1">
      <c r="A20" s="1"/>
      <c r="B20" s="1"/>
      <c r="C20" s="1"/>
      <c r="D20" s="1"/>
      <c r="E20" s="1"/>
      <c r="F20" s="1"/>
      <c r="G20" s="1"/>
      <c r="H20" s="1"/>
      <c r="I20" s="1"/>
      <c r="J20" s="1"/>
      <c r="K20" s="1"/>
      <c r="L20" s="1"/>
      <c r="M20" s="1"/>
      <c r="N20" s="1"/>
      <c r="O20" s="1"/>
      <c r="P20" s="1"/>
      <c r="Q20" s="1"/>
    </row>
    <row r="21" spans="1:17" ht="18.75" customHeight="1">
      <c r="A21" s="1"/>
      <c r="B21" s="204" t="s">
        <v>173</v>
      </c>
      <c r="C21" s="205"/>
      <c r="D21" s="205"/>
      <c r="E21" s="205"/>
      <c r="F21" s="205"/>
      <c r="G21" s="205"/>
      <c r="H21" s="205"/>
      <c r="I21" s="205"/>
      <c r="J21" s="205"/>
      <c r="K21" s="205"/>
      <c r="L21" s="205"/>
      <c r="M21" s="205"/>
      <c r="N21" s="205"/>
      <c r="O21" s="205"/>
      <c r="P21" s="205"/>
      <c r="Q21" s="206"/>
    </row>
    <row r="22" spans="1:17" ht="334.5" customHeight="1">
      <c r="A22" s="1"/>
      <c r="B22" s="1"/>
      <c r="C22" s="1"/>
      <c r="D22" s="1"/>
      <c r="E22" s="1"/>
      <c r="F22" s="1"/>
      <c r="G22" s="1"/>
      <c r="H22" s="1"/>
      <c r="I22" s="1"/>
      <c r="J22" s="1"/>
      <c r="K22" s="1"/>
      <c r="L22" s="1"/>
      <c r="M22" s="1"/>
      <c r="N22" s="1"/>
      <c r="O22" s="1"/>
      <c r="P22" s="1"/>
      <c r="Q22" s="1"/>
    </row>
    <row r="23" spans="1:17" ht="21.75" customHeight="1">
      <c r="A23" s="1"/>
      <c r="B23" s="204" t="s">
        <v>174</v>
      </c>
      <c r="C23" s="205"/>
      <c r="D23" s="205"/>
      <c r="E23" s="205"/>
      <c r="F23" s="205"/>
      <c r="G23" s="205"/>
      <c r="H23" s="205"/>
      <c r="I23" s="205"/>
      <c r="J23" s="205"/>
      <c r="K23" s="205"/>
      <c r="L23" s="205"/>
      <c r="M23" s="205"/>
      <c r="N23" s="205"/>
      <c r="O23" s="205"/>
      <c r="P23" s="205"/>
      <c r="Q23" s="206"/>
    </row>
    <row r="24" spans="1:17" ht="329.25" customHeight="1">
      <c r="A24" s="1"/>
      <c r="B24" s="1"/>
      <c r="C24" s="1"/>
      <c r="D24" s="1"/>
      <c r="E24" s="1"/>
      <c r="F24" s="1"/>
      <c r="G24" s="1"/>
      <c r="H24" s="1"/>
      <c r="I24" s="1"/>
      <c r="J24" s="1"/>
      <c r="K24" s="1"/>
      <c r="L24" s="1"/>
      <c r="M24" s="1"/>
      <c r="N24" s="1"/>
      <c r="O24" s="1"/>
      <c r="P24" s="1"/>
      <c r="Q24" s="1"/>
    </row>
    <row r="25" spans="1:17" ht="25.5" customHeight="1">
      <c r="A25" s="1"/>
      <c r="B25" s="1"/>
      <c r="C25" s="1"/>
      <c r="D25" s="1"/>
      <c r="E25" s="1"/>
      <c r="F25" s="1"/>
      <c r="G25" s="1"/>
      <c r="H25" s="1"/>
      <c r="I25" s="1"/>
      <c r="J25" s="1"/>
      <c r="K25" s="1"/>
      <c r="L25" s="1"/>
      <c r="M25" s="1"/>
      <c r="N25" s="1"/>
      <c r="O25" s="1"/>
      <c r="P25" s="1"/>
      <c r="Q25" s="1"/>
    </row>
    <row r="26" spans="1:17" ht="19.5" customHeight="1">
      <c r="A26" s="1"/>
      <c r="B26" s="204" t="s">
        <v>175</v>
      </c>
      <c r="C26" s="205"/>
      <c r="D26" s="205"/>
      <c r="E26" s="205"/>
      <c r="F26" s="205"/>
      <c r="G26" s="205"/>
      <c r="H26" s="205"/>
      <c r="I26" s="205"/>
      <c r="J26" s="205"/>
      <c r="K26" s="205"/>
      <c r="L26" s="205"/>
      <c r="M26" s="205"/>
      <c r="N26" s="205"/>
      <c r="O26" s="205"/>
      <c r="P26" s="205"/>
      <c r="Q26" s="206"/>
    </row>
    <row r="27" spans="1:17" ht="254.25" customHeight="1">
      <c r="A27" s="1"/>
      <c r="B27" s="1"/>
      <c r="C27" s="1"/>
      <c r="D27" s="1"/>
      <c r="E27" s="1"/>
      <c r="F27" s="1"/>
      <c r="G27" s="1"/>
      <c r="H27" s="1"/>
      <c r="I27" s="1"/>
      <c r="J27" s="1"/>
      <c r="K27" s="1"/>
      <c r="L27" s="1"/>
      <c r="M27" s="1"/>
      <c r="N27" s="1"/>
      <c r="O27" s="1"/>
      <c r="P27" s="1"/>
      <c r="Q27" s="1"/>
    </row>
    <row r="28" spans="1:17" ht="18.75" customHeight="1">
      <c r="A28" s="1"/>
      <c r="B28" s="204" t="s">
        <v>176</v>
      </c>
      <c r="C28" s="205"/>
      <c r="D28" s="205"/>
      <c r="E28" s="205"/>
      <c r="F28" s="205"/>
      <c r="G28" s="205"/>
      <c r="H28" s="205"/>
      <c r="I28" s="205"/>
      <c r="J28" s="205"/>
      <c r="K28" s="205"/>
      <c r="L28" s="205"/>
      <c r="M28" s="205"/>
      <c r="N28" s="205"/>
      <c r="O28" s="205"/>
      <c r="P28" s="205"/>
      <c r="Q28" s="206"/>
    </row>
    <row r="29" spans="1:17" ht="162.75" customHeight="1">
      <c r="A29" s="1"/>
      <c r="B29" s="1"/>
      <c r="C29" s="1"/>
      <c r="D29" s="1"/>
      <c r="E29" s="1"/>
      <c r="F29" s="1"/>
      <c r="G29" s="1"/>
      <c r="H29" s="1"/>
      <c r="I29" s="1"/>
      <c r="J29" s="1"/>
      <c r="K29" s="1"/>
      <c r="L29" s="1"/>
      <c r="M29" s="1"/>
      <c r="N29" s="1"/>
      <c r="O29" s="1"/>
      <c r="P29" s="1"/>
      <c r="Q29" s="1"/>
    </row>
    <row r="30" spans="1:17" ht="9" customHeight="1">
      <c r="A30" s="1"/>
      <c r="B30" s="1"/>
      <c r="C30" s="1"/>
      <c r="D30" s="1"/>
      <c r="E30" s="1"/>
      <c r="F30" s="1"/>
      <c r="G30" s="1"/>
      <c r="H30" s="1"/>
      <c r="I30" s="1"/>
      <c r="J30" s="1"/>
      <c r="K30" s="1"/>
      <c r="L30" s="1"/>
      <c r="M30" s="1"/>
      <c r="N30" s="1"/>
      <c r="O30" s="1"/>
      <c r="P30" s="1"/>
      <c r="Q30" s="1"/>
    </row>
    <row r="31" spans="1:17" ht="18.75" customHeight="1">
      <c r="A31" s="1"/>
      <c r="B31" s="204" t="s">
        <v>177</v>
      </c>
      <c r="C31" s="205"/>
      <c r="D31" s="205"/>
      <c r="E31" s="205"/>
      <c r="F31" s="205"/>
      <c r="G31" s="205"/>
      <c r="H31" s="205"/>
      <c r="I31" s="205"/>
      <c r="J31" s="205"/>
      <c r="K31" s="205"/>
      <c r="L31" s="205"/>
      <c r="M31" s="205"/>
      <c r="N31" s="205"/>
      <c r="O31" s="205"/>
      <c r="P31" s="205"/>
      <c r="Q31" s="206"/>
    </row>
    <row r="32" spans="1:17" ht="8.25" customHeight="1">
      <c r="A32" s="1"/>
      <c r="B32" s="1"/>
      <c r="C32" s="1"/>
      <c r="D32" s="1"/>
      <c r="E32" s="1"/>
      <c r="F32" s="1"/>
      <c r="G32" s="1"/>
      <c r="H32" s="1"/>
      <c r="I32" s="1"/>
      <c r="J32" s="1"/>
      <c r="K32" s="1"/>
      <c r="L32" s="1"/>
      <c r="M32" s="1"/>
      <c r="N32" s="1"/>
      <c r="O32" s="1"/>
      <c r="P32" s="1"/>
      <c r="Q32" s="1"/>
    </row>
    <row r="33" spans="1:17" ht="219.75" customHeight="1">
      <c r="A33" s="1"/>
      <c r="B33" s="1"/>
      <c r="C33" s="1"/>
      <c r="D33" s="1"/>
      <c r="E33" s="1"/>
      <c r="F33" s="1"/>
      <c r="G33" s="1"/>
      <c r="H33" s="1"/>
      <c r="I33" s="1"/>
      <c r="J33" s="1"/>
      <c r="K33" s="1"/>
      <c r="L33" s="1"/>
      <c r="M33" s="1"/>
      <c r="N33" s="1"/>
      <c r="O33" s="1"/>
      <c r="P33" s="1"/>
      <c r="Q33" s="1"/>
    </row>
    <row r="34" spans="1:17" ht="22.5" customHeight="1">
      <c r="A34" s="1"/>
      <c r="B34" s="1"/>
      <c r="C34" s="1"/>
      <c r="D34" s="1"/>
      <c r="E34" s="1"/>
      <c r="F34" s="1"/>
      <c r="G34" s="1"/>
      <c r="H34" s="1"/>
      <c r="I34" s="1"/>
      <c r="J34" s="1"/>
      <c r="K34" s="1"/>
      <c r="L34" s="1"/>
      <c r="M34" s="1"/>
      <c r="N34" s="1"/>
      <c r="O34" s="1"/>
      <c r="P34" s="1"/>
      <c r="Q34" s="1"/>
    </row>
    <row r="35" spans="1:17" ht="18.75" customHeight="1">
      <c r="A35" s="1"/>
      <c r="B35" s="204" t="s">
        <v>178</v>
      </c>
      <c r="C35" s="205"/>
      <c r="D35" s="205"/>
      <c r="E35" s="205"/>
      <c r="F35" s="205"/>
      <c r="G35" s="205"/>
      <c r="H35" s="205"/>
      <c r="I35" s="205"/>
      <c r="J35" s="205"/>
      <c r="K35" s="205"/>
      <c r="L35" s="205"/>
      <c r="M35" s="205"/>
      <c r="N35" s="205"/>
      <c r="O35" s="205"/>
      <c r="P35" s="205"/>
      <c r="Q35" s="206"/>
    </row>
    <row r="36" spans="1:17" ht="177.75" customHeight="1">
      <c r="A36" s="1"/>
      <c r="B36" s="1"/>
      <c r="C36" s="1"/>
      <c r="D36" s="1"/>
      <c r="E36" s="1"/>
      <c r="F36" s="1"/>
      <c r="G36" s="1"/>
      <c r="H36" s="1"/>
      <c r="I36" s="1"/>
      <c r="J36" s="1"/>
      <c r="K36" s="1"/>
      <c r="L36" s="1"/>
      <c r="M36" s="1"/>
      <c r="N36" s="1"/>
      <c r="O36" s="1"/>
      <c r="P36" s="1"/>
      <c r="Q36" s="1"/>
    </row>
    <row r="37" spans="1:17" ht="21.75" customHeight="1">
      <c r="A37" s="1"/>
      <c r="B37" s="204" t="s">
        <v>179</v>
      </c>
      <c r="C37" s="205"/>
      <c r="D37" s="205"/>
      <c r="E37" s="205"/>
      <c r="F37" s="205"/>
      <c r="G37" s="205"/>
      <c r="H37" s="205"/>
      <c r="I37" s="205"/>
      <c r="J37" s="205"/>
      <c r="K37" s="205"/>
      <c r="L37" s="205"/>
      <c r="M37" s="205"/>
      <c r="N37" s="205"/>
      <c r="O37" s="205"/>
      <c r="P37" s="205"/>
      <c r="Q37" s="206"/>
    </row>
    <row r="38" spans="1:17" ht="8.25" customHeight="1">
      <c r="A38" s="1"/>
      <c r="B38" s="1"/>
      <c r="C38" s="1"/>
      <c r="D38" s="1"/>
      <c r="E38" s="1"/>
      <c r="F38" s="1"/>
      <c r="G38" s="1"/>
      <c r="H38" s="1"/>
      <c r="I38" s="1"/>
      <c r="J38" s="1"/>
      <c r="K38" s="1"/>
      <c r="L38" s="1"/>
      <c r="M38" s="1"/>
      <c r="N38" s="1"/>
      <c r="O38" s="1"/>
      <c r="P38" s="1"/>
      <c r="Q38" s="1"/>
    </row>
    <row r="39" spans="1:17" ht="170.25" customHeight="1">
      <c r="A39" s="1"/>
      <c r="B39" s="1"/>
      <c r="C39" s="1"/>
      <c r="D39" s="1"/>
      <c r="E39" s="1"/>
      <c r="F39" s="1"/>
      <c r="G39" s="1"/>
      <c r="H39" s="1"/>
      <c r="I39" s="1"/>
      <c r="J39" s="1"/>
      <c r="K39" s="1"/>
      <c r="L39" s="1"/>
      <c r="M39" s="1"/>
      <c r="N39" s="1"/>
      <c r="O39" s="1"/>
      <c r="P39" s="1"/>
      <c r="Q39" s="1"/>
    </row>
    <row r="40" spans="1:17" ht="9" customHeight="1">
      <c r="A40" s="1"/>
      <c r="B40" s="1"/>
      <c r="C40" s="1"/>
      <c r="D40" s="1"/>
      <c r="E40" s="1"/>
      <c r="F40" s="1"/>
      <c r="G40" s="1"/>
      <c r="H40" s="1"/>
      <c r="I40" s="1"/>
      <c r="J40" s="1"/>
      <c r="K40" s="1"/>
      <c r="L40" s="1"/>
      <c r="M40" s="1"/>
      <c r="N40" s="1"/>
      <c r="O40" s="1"/>
      <c r="P40" s="1"/>
      <c r="Q40" s="1"/>
    </row>
    <row r="41" spans="1:17" ht="18.75" customHeight="1">
      <c r="A41" s="1"/>
      <c r="B41" s="204" t="s">
        <v>180</v>
      </c>
      <c r="C41" s="205"/>
      <c r="D41" s="205"/>
      <c r="E41" s="205"/>
      <c r="F41" s="205"/>
      <c r="G41" s="205"/>
      <c r="H41" s="205"/>
      <c r="I41" s="205"/>
      <c r="J41" s="205"/>
      <c r="K41" s="205"/>
      <c r="L41" s="205"/>
      <c r="M41" s="205"/>
      <c r="N41" s="205"/>
      <c r="O41" s="205"/>
      <c r="P41" s="205"/>
      <c r="Q41" s="206"/>
    </row>
    <row r="42" spans="1:17" ht="8.25" customHeight="1">
      <c r="A42" s="1"/>
      <c r="B42" s="1"/>
      <c r="C42" s="1"/>
      <c r="D42" s="1"/>
      <c r="E42" s="1"/>
      <c r="F42" s="1"/>
      <c r="G42" s="1"/>
      <c r="H42" s="1"/>
      <c r="I42" s="1"/>
      <c r="J42" s="1"/>
      <c r="K42" s="1"/>
      <c r="L42" s="1"/>
      <c r="M42" s="1"/>
      <c r="N42" s="1"/>
      <c r="O42" s="1"/>
      <c r="P42" s="1"/>
      <c r="Q42" s="1"/>
    </row>
    <row r="43" spans="1:17" ht="287.25" customHeight="1">
      <c r="A43" s="1"/>
      <c r="B43" s="1"/>
      <c r="C43" s="1"/>
      <c r="D43" s="1"/>
      <c r="E43" s="1"/>
      <c r="F43" s="1"/>
      <c r="G43" s="1"/>
      <c r="H43" s="1"/>
      <c r="I43" s="1"/>
      <c r="J43" s="1"/>
      <c r="K43" s="1"/>
      <c r="L43" s="1"/>
      <c r="M43" s="1"/>
      <c r="N43" s="1"/>
      <c r="O43" s="1"/>
      <c r="P43" s="1"/>
      <c r="Q43" s="1"/>
    </row>
    <row r="44" spans="1:17" ht="13.5" customHeight="1">
      <c r="A44" s="1"/>
      <c r="B44" s="1"/>
      <c r="C44" s="1"/>
      <c r="D44" s="1"/>
      <c r="E44" s="1"/>
      <c r="F44" s="1"/>
      <c r="G44" s="1"/>
      <c r="H44" s="1"/>
      <c r="I44" s="1"/>
      <c r="J44" s="1"/>
      <c r="K44" s="1"/>
      <c r="L44" s="1"/>
      <c r="M44" s="1"/>
      <c r="N44" s="1"/>
      <c r="O44" s="1"/>
      <c r="P44" s="1"/>
      <c r="Q44" s="1"/>
    </row>
    <row r="45" spans="1:17" ht="18.75" customHeight="1">
      <c r="A45" s="1"/>
      <c r="B45" s="204" t="s">
        <v>181</v>
      </c>
      <c r="C45" s="205"/>
      <c r="D45" s="205"/>
      <c r="E45" s="205"/>
      <c r="F45" s="205"/>
      <c r="G45" s="205"/>
      <c r="H45" s="205"/>
      <c r="I45" s="205"/>
      <c r="J45" s="205"/>
      <c r="K45" s="205"/>
      <c r="L45" s="205"/>
      <c r="M45" s="205"/>
      <c r="N45" s="205"/>
      <c r="O45" s="205"/>
      <c r="P45" s="205"/>
      <c r="Q45" s="206"/>
    </row>
    <row r="46" spans="1:17" ht="260.25" customHeight="1">
      <c r="A46" s="1"/>
      <c r="B46" s="1"/>
      <c r="C46" s="1"/>
      <c r="D46" s="1"/>
      <c r="E46" s="1"/>
      <c r="F46" s="1"/>
      <c r="G46" s="1"/>
      <c r="H46" s="1"/>
      <c r="I46" s="1"/>
      <c r="J46" s="1"/>
      <c r="K46" s="1"/>
      <c r="L46" s="1"/>
      <c r="M46" s="1"/>
      <c r="N46" s="1"/>
      <c r="O46" s="1"/>
      <c r="P46" s="1"/>
      <c r="Q46" s="1"/>
    </row>
    <row r="47" spans="1:17" ht="9" customHeight="1">
      <c r="A47" s="1"/>
      <c r="B47" s="1"/>
      <c r="C47" s="1"/>
      <c r="D47" s="1"/>
      <c r="E47" s="1"/>
      <c r="F47" s="1"/>
      <c r="G47" s="1"/>
      <c r="H47" s="1"/>
      <c r="I47" s="1"/>
      <c r="J47" s="1"/>
      <c r="K47" s="1"/>
      <c r="L47" s="1"/>
      <c r="M47" s="1"/>
      <c r="N47" s="1"/>
      <c r="O47" s="1"/>
      <c r="P47" s="1"/>
      <c r="Q47" s="1"/>
    </row>
    <row r="48" spans="1:17" ht="18.75" customHeight="1">
      <c r="A48" s="1"/>
      <c r="B48" s="204" t="s">
        <v>182</v>
      </c>
      <c r="C48" s="205"/>
      <c r="D48" s="205"/>
      <c r="E48" s="205"/>
      <c r="F48" s="205"/>
      <c r="G48" s="205"/>
      <c r="H48" s="205"/>
      <c r="I48" s="205"/>
      <c r="J48" s="205"/>
      <c r="K48" s="205"/>
      <c r="L48" s="205"/>
      <c r="M48" s="205"/>
      <c r="N48" s="205"/>
      <c r="O48" s="205"/>
      <c r="P48" s="205"/>
      <c r="Q48" s="206"/>
    </row>
    <row r="49" spans="1:17" ht="13.5" customHeight="1">
      <c r="A49" s="1"/>
      <c r="B49" s="1"/>
      <c r="C49" s="1"/>
      <c r="D49" s="1"/>
      <c r="E49" s="1"/>
      <c r="F49" s="1"/>
      <c r="G49" s="1"/>
      <c r="H49" s="1"/>
      <c r="I49" s="1"/>
      <c r="J49" s="1"/>
      <c r="K49" s="1"/>
      <c r="L49" s="1"/>
      <c r="M49" s="1"/>
      <c r="N49" s="1"/>
      <c r="O49" s="1"/>
      <c r="P49" s="1"/>
      <c r="Q49" s="1"/>
    </row>
    <row r="50" spans="1:17" ht="342.75" customHeight="1">
      <c r="A50" s="1"/>
      <c r="B50" s="1"/>
      <c r="C50" s="1"/>
      <c r="D50" s="1"/>
      <c r="E50" s="1"/>
      <c r="F50" s="1"/>
      <c r="G50" s="1"/>
      <c r="H50" s="1"/>
      <c r="I50" s="1"/>
      <c r="J50" s="1"/>
      <c r="K50" s="1"/>
      <c r="L50" s="1"/>
      <c r="M50" s="1"/>
      <c r="N50" s="1"/>
      <c r="O50" s="1"/>
      <c r="P50" s="1"/>
      <c r="Q50" s="1"/>
    </row>
    <row r="51" spans="1:17" ht="73.5" customHeight="1">
      <c r="A51" s="1"/>
      <c r="B51" s="1"/>
      <c r="C51" s="1"/>
      <c r="D51" s="1"/>
      <c r="E51" s="1"/>
      <c r="F51" s="1"/>
      <c r="G51" s="1"/>
      <c r="H51" s="1"/>
      <c r="I51" s="1"/>
      <c r="J51" s="1"/>
      <c r="K51" s="1"/>
      <c r="L51" s="1"/>
      <c r="M51" s="1"/>
      <c r="N51" s="1"/>
      <c r="O51" s="1"/>
      <c r="P51" s="1"/>
      <c r="Q51" s="1"/>
    </row>
    <row r="52" spans="1:17" ht="18.75" customHeight="1">
      <c r="A52" s="1"/>
      <c r="B52" s="204" t="s">
        <v>183</v>
      </c>
      <c r="C52" s="205"/>
      <c r="D52" s="205"/>
      <c r="E52" s="205"/>
      <c r="F52" s="205"/>
      <c r="G52" s="205"/>
      <c r="H52" s="205"/>
      <c r="I52" s="205"/>
      <c r="J52" s="205"/>
      <c r="K52" s="205"/>
      <c r="L52" s="205"/>
      <c r="M52" s="205"/>
      <c r="N52" s="205"/>
      <c r="O52" s="205"/>
      <c r="P52" s="205"/>
      <c r="Q52" s="206"/>
    </row>
    <row r="53" spans="1:17" ht="6.75" customHeight="1">
      <c r="A53" s="1"/>
      <c r="B53" s="1"/>
      <c r="C53" s="1"/>
      <c r="D53" s="1"/>
      <c r="E53" s="1"/>
      <c r="F53" s="1"/>
      <c r="G53" s="1"/>
      <c r="H53" s="1"/>
      <c r="I53" s="1"/>
      <c r="J53" s="1"/>
      <c r="K53" s="1"/>
      <c r="L53" s="1"/>
      <c r="M53" s="1"/>
      <c r="N53" s="1"/>
      <c r="O53" s="1"/>
      <c r="P53" s="1"/>
      <c r="Q53" s="1"/>
    </row>
    <row r="54" ht="407.25" customHeight="1"/>
  </sheetData>
  <sheetProtection/>
  <mergeCells count="18">
    <mergeCell ref="B37:Q37"/>
    <mergeCell ref="B41:Q41"/>
    <mergeCell ref="B45:Q45"/>
    <mergeCell ref="B48:Q48"/>
    <mergeCell ref="B52:Q52"/>
    <mergeCell ref="I7:J7"/>
    <mergeCell ref="B21:Q21"/>
    <mergeCell ref="B23:Q23"/>
    <mergeCell ref="B26:Q26"/>
    <mergeCell ref="B28:Q28"/>
    <mergeCell ref="B31:Q31"/>
    <mergeCell ref="B35:Q35"/>
    <mergeCell ref="B4:Q4"/>
    <mergeCell ref="B6:G7"/>
    <mergeCell ref="B8:Q8"/>
    <mergeCell ref="B12:Q12"/>
    <mergeCell ref="B15:Q15"/>
    <mergeCell ref="B18:Q18"/>
  </mergeCells>
  <printOptions/>
  <pageMargins left="0.44196078431372554" right="0.44196078431372554" top="0.44196078431372554" bottom="0.39529411764705885" header="0.5098039215686275" footer="0.5098039215686275"/>
  <pageSetup horizontalDpi="600" verticalDpi="600" orientation="portrait" paperSize="9" scale="89" r:id="rId2"/>
  <drawing r:id="rId1"/>
</worksheet>
</file>

<file path=xl/worksheets/sheet12.xml><?xml version="1.0" encoding="utf-8"?>
<worksheet xmlns="http://schemas.openxmlformats.org/spreadsheetml/2006/main" xmlns:r="http://schemas.openxmlformats.org/officeDocument/2006/relationships">
  <dimension ref="A1:D13"/>
  <sheetViews>
    <sheetView showGridLines="0" zoomScalePageLayoutView="0" workbookViewId="0" topLeftCell="A1">
      <selection activeCell="A1" sqref="A1"/>
    </sheetView>
  </sheetViews>
  <sheetFormatPr defaultColWidth="9.140625" defaultRowHeight="12.75"/>
  <sheetData>
    <row r="1" ht="12.75">
      <c r="B1" t="s">
        <v>292</v>
      </c>
    </row>
    <row r="2" spans="1:4" ht="12.75">
      <c r="A2" t="s">
        <v>3</v>
      </c>
      <c r="B2">
        <v>1017763.77</v>
      </c>
      <c r="C2">
        <v>11</v>
      </c>
      <c r="D2">
        <v>0.00030078477482157996</v>
      </c>
    </row>
    <row r="3" spans="1:4" ht="12.75">
      <c r="A3" t="s">
        <v>6</v>
      </c>
      <c r="B3">
        <v>67388702.27000003</v>
      </c>
      <c r="C3">
        <v>866</v>
      </c>
      <c r="D3">
        <v>0.02367996499958984</v>
      </c>
    </row>
    <row r="4" spans="1:4" ht="12.75">
      <c r="A4" t="s">
        <v>16</v>
      </c>
      <c r="B4">
        <v>104135234.81000006</v>
      </c>
      <c r="C4">
        <v>1361</v>
      </c>
      <c r="D4">
        <v>0.03721527986656094</v>
      </c>
    </row>
    <row r="5" spans="1:4" ht="12.75">
      <c r="A5" t="s">
        <v>15</v>
      </c>
      <c r="B5">
        <v>154382816.92000014</v>
      </c>
      <c r="C5">
        <v>1698</v>
      </c>
      <c r="D5">
        <v>0.04643023160427661</v>
      </c>
    </row>
    <row r="6" spans="1:4" ht="12.75">
      <c r="A6" t="s">
        <v>14</v>
      </c>
      <c r="B6">
        <v>182473243.72000012</v>
      </c>
      <c r="C6">
        <v>2470</v>
      </c>
      <c r="D6">
        <v>0.06753985398266386</v>
      </c>
    </row>
    <row r="7" spans="1:4" ht="12.75">
      <c r="A7" t="s">
        <v>12</v>
      </c>
      <c r="B7">
        <v>186097975.11000034</v>
      </c>
      <c r="C7">
        <v>2699</v>
      </c>
      <c r="D7">
        <v>0.07380164611304038</v>
      </c>
    </row>
    <row r="8" spans="1:4" ht="12.75">
      <c r="A8" t="s">
        <v>13</v>
      </c>
      <c r="B8">
        <v>237090976.23999968</v>
      </c>
      <c r="C8">
        <v>3085</v>
      </c>
      <c r="D8">
        <v>0.08435645730223401</v>
      </c>
    </row>
    <row r="9" spans="1:4" ht="12.75">
      <c r="A9" t="s">
        <v>11</v>
      </c>
      <c r="B9">
        <v>320330402.69999975</v>
      </c>
      <c r="C9">
        <v>4509</v>
      </c>
      <c r="D9">
        <v>0.12329441360640946</v>
      </c>
    </row>
    <row r="10" spans="1:4" ht="12.75">
      <c r="A10" t="s">
        <v>10</v>
      </c>
      <c r="B10">
        <v>327174914.75999993</v>
      </c>
      <c r="C10">
        <v>3040</v>
      </c>
      <c r="D10">
        <v>0.08312597413250937</v>
      </c>
    </row>
    <row r="11" spans="1:4" ht="12.75">
      <c r="A11" t="s">
        <v>8</v>
      </c>
      <c r="B11">
        <v>419050449.0799995</v>
      </c>
      <c r="C11">
        <v>4938</v>
      </c>
      <c r="D11">
        <v>0.13502501982445106</v>
      </c>
    </row>
    <row r="12" spans="1:4" ht="12.75">
      <c r="A12" t="s">
        <v>9</v>
      </c>
      <c r="B12">
        <v>433167687.25999856</v>
      </c>
      <c r="C12">
        <v>5779</v>
      </c>
      <c r="D12">
        <v>0.15802138306308278</v>
      </c>
    </row>
    <row r="13" spans="1:4" ht="12.75">
      <c r="A13" t="s">
        <v>7</v>
      </c>
      <c r="B13">
        <v>488137334.6099995</v>
      </c>
      <c r="C13">
        <v>6115</v>
      </c>
      <c r="D13">
        <v>0.16720899073036014</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13.xml><?xml version="1.0" encoding="utf-8"?>
<worksheet xmlns="http://schemas.openxmlformats.org/spreadsheetml/2006/main" xmlns:r="http://schemas.openxmlformats.org/officeDocument/2006/relationships">
  <dimension ref="A2:B20"/>
  <sheetViews>
    <sheetView showGridLines="0" zoomScalePageLayoutView="0" workbookViewId="0" topLeftCell="A1">
      <selection activeCell="A1" sqref="A1"/>
    </sheetView>
  </sheetViews>
  <sheetFormatPr defaultColWidth="9.140625" defaultRowHeight="12.75"/>
  <sheetData>
    <row r="2" spans="1:2" ht="12.75">
      <c r="A2" t="s">
        <v>188</v>
      </c>
      <c r="B2">
        <v>0.12479643314731884</v>
      </c>
    </row>
    <row r="3" spans="1:2" ht="12.75">
      <c r="A3" t="s">
        <v>189</v>
      </c>
      <c r="B3">
        <v>0.25505639398454527</v>
      </c>
    </row>
    <row r="4" spans="1:2" ht="12.75">
      <c r="A4" t="s">
        <v>190</v>
      </c>
      <c r="B4">
        <v>0.3191541293521139</v>
      </c>
    </row>
    <row r="5" spans="1:2" ht="12.75">
      <c r="A5" t="s">
        <v>191</v>
      </c>
      <c r="B5">
        <v>0.27267400252500873</v>
      </c>
    </row>
    <row r="6" spans="1:2" ht="12.75">
      <c r="A6" t="s">
        <v>192</v>
      </c>
      <c r="B6">
        <v>0.010580277459798434</v>
      </c>
    </row>
    <row r="7" spans="1:2" ht="12.75">
      <c r="A7" t="s">
        <v>193</v>
      </c>
      <c r="B7">
        <v>0.0031115633190155127</v>
      </c>
    </row>
    <row r="8" spans="1:2" ht="12.75">
      <c r="A8" t="s">
        <v>194</v>
      </c>
      <c r="B8">
        <v>0.001115873792836598</v>
      </c>
    </row>
    <row r="9" spans="1:2" ht="12.75">
      <c r="A9" t="s">
        <v>195</v>
      </c>
      <c r="B9">
        <v>0.0022274004333978806</v>
      </c>
    </row>
    <row r="10" spans="1:2" ht="12.75">
      <c r="A10" t="s">
        <v>196</v>
      </c>
      <c r="B10">
        <v>0.006035826835598051</v>
      </c>
    </row>
    <row r="11" spans="1:2" ht="12.75">
      <c r="A11" t="s">
        <v>197</v>
      </c>
      <c r="B11">
        <v>0.001736159060496656</v>
      </c>
    </row>
    <row r="12" spans="1:2" ht="12.75">
      <c r="A12" t="s">
        <v>198</v>
      </c>
      <c r="B12">
        <v>0.0005940790544111487</v>
      </c>
    </row>
    <row r="13" spans="1:2" ht="12.75">
      <c r="A13" t="s">
        <v>199</v>
      </c>
      <c r="B13">
        <v>0.00027461776993311087</v>
      </c>
    </row>
    <row r="14" spans="1:2" ht="12.75">
      <c r="A14" t="s">
        <v>200</v>
      </c>
      <c r="B14">
        <v>0.0009133027485884868</v>
      </c>
    </row>
    <row r="15" spans="1:2" ht="12.75">
      <c r="A15" t="s">
        <v>201</v>
      </c>
      <c r="B15">
        <v>0.0011026314832304688</v>
      </c>
    </row>
    <row r="16" spans="1:2" ht="12.75">
      <c r="A16" t="s">
        <v>202</v>
      </c>
      <c r="B16">
        <v>0.0004147501399979159</v>
      </c>
    </row>
    <row r="17" spans="1:2" ht="12.75">
      <c r="A17" t="s">
        <v>203</v>
      </c>
      <c r="B17">
        <v>0.00014546701826284044</v>
      </c>
    </row>
    <row r="18" spans="1:2" ht="12.75">
      <c r="A18" t="s">
        <v>204</v>
      </c>
      <c r="B18">
        <v>2.0714791131875026E-05</v>
      </c>
    </row>
    <row r="19" spans="1:2" ht="12.75">
      <c r="A19" t="s">
        <v>205</v>
      </c>
      <c r="B19">
        <v>1.0092117727637593E-05</v>
      </c>
    </row>
    <row r="20" spans="1:2" ht="12.75">
      <c r="A20" t="s">
        <v>206</v>
      </c>
      <c r="B20">
        <v>3.628496658633443E-05</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14.xml><?xml version="1.0" encoding="utf-8"?>
<worksheet xmlns="http://schemas.openxmlformats.org/spreadsheetml/2006/main" xmlns:r="http://schemas.openxmlformats.org/officeDocument/2006/relationships">
  <dimension ref="A2:B34"/>
  <sheetViews>
    <sheetView showGridLines="0" zoomScalePageLayoutView="0" workbookViewId="0" topLeftCell="A1">
      <selection activeCell="A1" sqref="A1"/>
    </sheetView>
  </sheetViews>
  <sheetFormatPr defaultColWidth="9.140625" defaultRowHeight="12.75"/>
  <sheetData>
    <row r="2" spans="1:2" ht="12.75">
      <c r="A2" t="s">
        <v>207</v>
      </c>
      <c r="B2">
        <v>0</v>
      </c>
    </row>
    <row r="3" spans="1:2" ht="12.75">
      <c r="A3" t="s">
        <v>188</v>
      </c>
      <c r="B3">
        <v>0.0010459088474258189</v>
      </c>
    </row>
    <row r="4" spans="1:2" ht="12.75">
      <c r="A4" t="s">
        <v>189</v>
      </c>
      <c r="B4">
        <v>0.0027730025301032626</v>
      </c>
    </row>
    <row r="5" spans="1:2" ht="12.75">
      <c r="A5" t="s">
        <v>190</v>
      </c>
      <c r="B5">
        <v>0.005745402803104064</v>
      </c>
    </row>
    <row r="6" spans="1:2" ht="12.75">
      <c r="A6" t="s">
        <v>191</v>
      </c>
      <c r="B6">
        <v>0.005147091808212997</v>
      </c>
    </row>
    <row r="7" spans="1:2" ht="12.75">
      <c r="A7" t="s">
        <v>192</v>
      </c>
      <c r="B7">
        <v>0.009518596669894505</v>
      </c>
    </row>
    <row r="8" spans="1:2" ht="12.75">
      <c r="A8" t="s">
        <v>193</v>
      </c>
      <c r="B8">
        <v>0.013943222438537569</v>
      </c>
    </row>
    <row r="9" spans="1:2" ht="12.75">
      <c r="A9" t="s">
        <v>194</v>
      </c>
      <c r="B9">
        <v>0.056497568245749266</v>
      </c>
    </row>
    <row r="10" spans="1:2" ht="12.75">
      <c r="A10" t="s">
        <v>195</v>
      </c>
      <c r="B10">
        <v>0.06425196076960306</v>
      </c>
    </row>
    <row r="11" spans="1:2" ht="12.75">
      <c r="A11" t="s">
        <v>196</v>
      </c>
      <c r="B11">
        <v>0.05109828765150784</v>
      </c>
    </row>
    <row r="12" spans="1:2" ht="12.75">
      <c r="A12" t="s">
        <v>197</v>
      </c>
      <c r="B12">
        <v>0.05442146739565532</v>
      </c>
    </row>
    <row r="13" spans="1:2" ht="12.75">
      <c r="A13" t="s">
        <v>198</v>
      </c>
      <c r="B13">
        <v>0.0407482589976586</v>
      </c>
    </row>
    <row r="14" spans="1:2" ht="12.75">
      <c r="A14" t="s">
        <v>199</v>
      </c>
      <c r="B14">
        <v>0.063002232901378</v>
      </c>
    </row>
    <row r="15" spans="1:2" ht="12.75">
      <c r="A15" t="s">
        <v>200</v>
      </c>
      <c r="B15">
        <v>0.05658145833105134</v>
      </c>
    </row>
    <row r="16" spans="1:2" ht="12.75">
      <c r="A16" t="s">
        <v>201</v>
      </c>
      <c r="B16">
        <v>0.04379434108480194</v>
      </c>
    </row>
    <row r="17" spans="1:2" ht="12.75">
      <c r="A17" t="s">
        <v>202</v>
      </c>
      <c r="B17">
        <v>0.0487392887525202</v>
      </c>
    </row>
    <row r="18" spans="1:2" ht="12.75">
      <c r="A18" t="s">
        <v>203</v>
      </c>
      <c r="B18">
        <v>0.030556301053795566</v>
      </c>
    </row>
    <row r="19" spans="1:2" ht="12.75">
      <c r="A19" t="s">
        <v>204</v>
      </c>
      <c r="B19">
        <v>0.08056473388043929</v>
      </c>
    </row>
    <row r="20" spans="1:2" ht="12.75">
      <c r="A20" t="s">
        <v>208</v>
      </c>
      <c r="B20">
        <v>0.06489256467335379</v>
      </c>
    </row>
    <row r="21" spans="1:2" ht="12.75">
      <c r="A21" t="s">
        <v>205</v>
      </c>
      <c r="B21">
        <v>0.05570681289438228</v>
      </c>
    </row>
    <row r="22" spans="1:2" ht="12.75">
      <c r="A22" t="s">
        <v>206</v>
      </c>
      <c r="B22">
        <v>0.048562443221217624</v>
      </c>
    </row>
    <row r="23" spans="1:2" ht="12.75">
      <c r="A23" t="s">
        <v>209</v>
      </c>
      <c r="B23">
        <v>0.012140970650841621</v>
      </c>
    </row>
    <row r="24" spans="1:2" ht="12.75">
      <c r="A24" t="s">
        <v>210</v>
      </c>
      <c r="B24">
        <v>0.060881438804805836</v>
      </c>
    </row>
    <row r="25" spans="1:2" ht="12.75">
      <c r="A25" t="s">
        <v>211</v>
      </c>
      <c r="B25">
        <v>0.05849325522094944</v>
      </c>
    </row>
    <row r="26" spans="1:2" ht="12.75">
      <c r="A26" t="s">
        <v>212</v>
      </c>
      <c r="B26">
        <v>0.048859228939717614</v>
      </c>
    </row>
    <row r="27" spans="1:2" ht="12.75">
      <c r="A27" t="s">
        <v>213</v>
      </c>
      <c r="B27">
        <v>0.019202611499092758</v>
      </c>
    </row>
    <row r="28" spans="1:2" ht="12.75">
      <c r="A28" t="s">
        <v>214</v>
      </c>
      <c r="B28">
        <v>0.000314404901853909</v>
      </c>
    </row>
    <row r="29" spans="1:2" ht="12.75">
      <c r="A29" t="s">
        <v>215</v>
      </c>
      <c r="B29">
        <v>0.0015574205350560918</v>
      </c>
    </row>
    <row r="30" spans="1:2" ht="12.75">
      <c r="A30" t="s">
        <v>216</v>
      </c>
      <c r="B30">
        <v>0.00030393575971493416</v>
      </c>
    </row>
    <row r="31" spans="1:2" ht="12.75">
      <c r="A31" t="s">
        <v>217</v>
      </c>
      <c r="B31">
        <v>0.0006059626544365364</v>
      </c>
    </row>
    <row r="32" spans="1:2" ht="12.75">
      <c r="A32" t="s">
        <v>218</v>
      </c>
      <c r="B32">
        <v>1.6862056235875642E-05</v>
      </c>
    </row>
    <row r="33" spans="1:2" ht="12.75">
      <c r="A33" t="s">
        <v>219</v>
      </c>
      <c r="B33">
        <v>4.706915633346038E-06</v>
      </c>
    </row>
    <row r="34" spans="1:2" ht="12.75">
      <c r="A34" t="s">
        <v>220</v>
      </c>
      <c r="B34">
        <v>2.825711126965255E-05</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15.xml><?xml version="1.0" encoding="utf-8"?>
<worksheet xmlns="http://schemas.openxmlformats.org/spreadsheetml/2006/main" xmlns:r="http://schemas.openxmlformats.org/officeDocument/2006/relationships">
  <dimension ref="A2:B33"/>
  <sheetViews>
    <sheetView showGridLines="0" zoomScalePageLayoutView="0" workbookViewId="0" topLeftCell="A1">
      <selection activeCell="A1" sqref="A1"/>
    </sheetView>
  </sheetViews>
  <sheetFormatPr defaultColWidth="9.140625" defaultRowHeight="12.75"/>
  <sheetData>
    <row r="2" spans="1:2" ht="12.75">
      <c r="A2" t="s">
        <v>188</v>
      </c>
      <c r="B2">
        <v>1.8510656321286937E-06</v>
      </c>
    </row>
    <row r="3" spans="1:2" ht="12.75">
      <c r="A3" t="s">
        <v>189</v>
      </c>
      <c r="B3">
        <v>0.0006148418450362303</v>
      </c>
    </row>
    <row r="4" spans="1:2" ht="12.75">
      <c r="A4" t="s">
        <v>190</v>
      </c>
      <c r="B4">
        <v>0.0011867821450365123</v>
      </c>
    </row>
    <row r="5" spans="1:2" ht="12.75">
      <c r="A5" t="s">
        <v>191</v>
      </c>
      <c r="B5">
        <v>0.0006006969888173396</v>
      </c>
    </row>
    <row r="6" spans="1:2" ht="12.75">
      <c r="A6" t="s">
        <v>192</v>
      </c>
      <c r="B6">
        <v>0.007869263607773602</v>
      </c>
    </row>
    <row r="7" spans="1:2" ht="12.75">
      <c r="A7" t="s">
        <v>193</v>
      </c>
      <c r="B7">
        <v>0.00306149166392244</v>
      </c>
    </row>
    <row r="8" spans="1:2" ht="12.75">
      <c r="A8" t="s">
        <v>194</v>
      </c>
      <c r="B8">
        <v>0.006732450951980617</v>
      </c>
    </row>
    <row r="9" spans="1:2" ht="12.75">
      <c r="A9" t="s">
        <v>195</v>
      </c>
      <c r="B9">
        <v>0.01003263071753873</v>
      </c>
    </row>
    <row r="10" spans="1:2" ht="12.75">
      <c r="A10" t="s">
        <v>196</v>
      </c>
      <c r="B10">
        <v>0.014996924595033401</v>
      </c>
    </row>
    <row r="11" spans="1:2" ht="12.75">
      <c r="A11" t="s">
        <v>197</v>
      </c>
      <c r="B11">
        <v>0.1430751928056085</v>
      </c>
    </row>
    <row r="12" spans="1:2" ht="12.75">
      <c r="A12" t="s">
        <v>198</v>
      </c>
      <c r="B12">
        <v>0.026209920608823656</v>
      </c>
    </row>
    <row r="13" spans="1:2" ht="12.75">
      <c r="A13" t="s">
        <v>199</v>
      </c>
      <c r="B13">
        <v>0.02681989226530354</v>
      </c>
    </row>
    <row r="14" spans="1:2" ht="12.75">
      <c r="A14" t="s">
        <v>200</v>
      </c>
      <c r="B14">
        <v>0.08605741240766288</v>
      </c>
    </row>
    <row r="15" spans="1:2" ht="12.75">
      <c r="A15" t="s">
        <v>201</v>
      </c>
      <c r="B15">
        <v>0.005918662281243425</v>
      </c>
    </row>
    <row r="16" spans="1:2" ht="12.75">
      <c r="A16" t="s">
        <v>202</v>
      </c>
      <c r="B16">
        <v>0.13801738493072652</v>
      </c>
    </row>
    <row r="17" spans="1:2" ht="12.75">
      <c r="A17" t="s">
        <v>203</v>
      </c>
      <c r="B17">
        <v>0.005152413297468785</v>
      </c>
    </row>
    <row r="18" spans="1:2" ht="12.75">
      <c r="A18" t="s">
        <v>204</v>
      </c>
      <c r="B18">
        <v>0.0144040094992274</v>
      </c>
    </row>
    <row r="19" spans="1:2" ht="12.75">
      <c r="A19" t="s">
        <v>208</v>
      </c>
      <c r="B19">
        <v>0.07500793581334346</v>
      </c>
    </row>
    <row r="20" spans="1:2" ht="12.75">
      <c r="A20" t="s">
        <v>205</v>
      </c>
      <c r="B20">
        <v>0.006598343175746893</v>
      </c>
    </row>
    <row r="21" spans="1:2" ht="12.75">
      <c r="A21" t="s">
        <v>206</v>
      </c>
      <c r="B21">
        <v>0.2066983083111843</v>
      </c>
    </row>
    <row r="22" spans="1:2" ht="12.75">
      <c r="A22" t="s">
        <v>209</v>
      </c>
      <c r="B22">
        <v>0.004105015798047636</v>
      </c>
    </row>
    <row r="23" spans="1:2" ht="12.75">
      <c r="A23" t="s">
        <v>210</v>
      </c>
      <c r="B23">
        <v>0.0044543364345471246</v>
      </c>
    </row>
    <row r="24" spans="1:2" ht="12.75">
      <c r="A24" t="s">
        <v>211</v>
      </c>
      <c r="B24">
        <v>0.008792736143693403</v>
      </c>
    </row>
    <row r="25" spans="1:2" ht="12.75">
      <c r="A25" t="s">
        <v>212</v>
      </c>
      <c r="B25">
        <v>0.009419174115688102</v>
      </c>
    </row>
    <row r="26" spans="1:2" ht="12.75">
      <c r="A26" t="s">
        <v>213</v>
      </c>
      <c r="B26">
        <v>0.18575367313667096</v>
      </c>
    </row>
    <row r="27" spans="1:2" ht="12.75">
      <c r="A27" t="s">
        <v>214</v>
      </c>
      <c r="B27">
        <v>0.003154372576824964</v>
      </c>
    </row>
    <row r="28" spans="1:2" ht="12.75">
      <c r="A28" t="s">
        <v>215</v>
      </c>
      <c r="B28">
        <v>0.00021992146057242862</v>
      </c>
    </row>
    <row r="29" spans="1:2" ht="12.75">
      <c r="A29" t="s">
        <v>216</v>
      </c>
      <c r="B29">
        <v>0.0001409355688892987</v>
      </c>
    </row>
    <row r="30" spans="1:2" ht="12.75">
      <c r="A30" t="s">
        <v>217</v>
      </c>
      <c r="B30">
        <v>0.00039043547590290694</v>
      </c>
    </row>
    <row r="31" spans="1:2" ht="12.75">
      <c r="A31" t="s">
        <v>218</v>
      </c>
      <c r="B31">
        <v>0.004200016581277346</v>
      </c>
    </row>
    <row r="32" spans="1:2" ht="12.75">
      <c r="A32" t="s">
        <v>221</v>
      </c>
      <c r="B32">
        <v>0.00026314764763655737</v>
      </c>
    </row>
    <row r="33" spans="1:2" ht="12.75">
      <c r="A33" t="s">
        <v>222</v>
      </c>
      <c r="B33">
        <v>4.9826083138874197E-05</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16.xml><?xml version="1.0" encoding="utf-8"?>
<worksheet xmlns="http://schemas.openxmlformats.org/spreadsheetml/2006/main" xmlns:r="http://schemas.openxmlformats.org/officeDocument/2006/relationships">
  <dimension ref="A2:B20"/>
  <sheetViews>
    <sheetView showGridLines="0" zoomScalePageLayoutView="0" workbookViewId="0" topLeftCell="A1">
      <selection activeCell="A1" sqref="A1"/>
    </sheetView>
  </sheetViews>
  <sheetFormatPr defaultColWidth="9.140625" defaultRowHeight="12.75"/>
  <sheetData>
    <row r="2" spans="1:2" ht="12.75">
      <c r="A2">
        <v>1999</v>
      </c>
      <c r="B2">
        <v>3.729666085535834E-05</v>
      </c>
    </row>
    <row r="3" spans="1:2" ht="12.75">
      <c r="A3">
        <v>2000</v>
      </c>
      <c r="B3">
        <v>9.080423458613607E-06</v>
      </c>
    </row>
    <row r="4" spans="1:2" ht="12.75">
      <c r="A4">
        <v>2002</v>
      </c>
      <c r="B4">
        <v>3.190778809073446E-05</v>
      </c>
    </row>
    <row r="5" spans="1:2" ht="12.75">
      <c r="A5">
        <v>2003</v>
      </c>
      <c r="B5">
        <v>0.00021643293698293112</v>
      </c>
    </row>
    <row r="6" spans="1:2" ht="12.75">
      <c r="A6">
        <v>2004</v>
      </c>
      <c r="B6">
        <v>0.0004295116037741168</v>
      </c>
    </row>
    <row r="7" spans="1:2" ht="12.75">
      <c r="A7">
        <v>2005</v>
      </c>
      <c r="B7">
        <v>0.0014190903066143578</v>
      </c>
    </row>
    <row r="8" spans="1:2" ht="12.75">
      <c r="A8">
        <v>2006</v>
      </c>
      <c r="B8">
        <v>0.0006562597236141635</v>
      </c>
    </row>
    <row r="9" spans="1:2" ht="12.75">
      <c r="A9">
        <v>2007</v>
      </c>
      <c r="B9">
        <v>0.00018858418778775154</v>
      </c>
    </row>
    <row r="10" spans="1:2" ht="12.75">
      <c r="A10">
        <v>2008</v>
      </c>
      <c r="B10">
        <v>0.0006256714079667278</v>
      </c>
    </row>
    <row r="11" spans="1:2" ht="12.75">
      <c r="A11">
        <v>2009</v>
      </c>
      <c r="B11">
        <v>0.0030428579168762407</v>
      </c>
    </row>
    <row r="12" spans="1:2" ht="12.75">
      <c r="A12">
        <v>2010</v>
      </c>
      <c r="B12">
        <v>0.005491435700568388</v>
      </c>
    </row>
    <row r="13" spans="1:2" ht="12.75">
      <c r="A13">
        <v>2011</v>
      </c>
      <c r="B13">
        <v>0.0017428395366879375</v>
      </c>
    </row>
    <row r="14" spans="1:2" ht="12.75">
      <c r="A14">
        <v>2012</v>
      </c>
      <c r="B14">
        <v>0.0010471114884589127</v>
      </c>
    </row>
    <row r="15" spans="1:2" ht="12.75">
      <c r="A15">
        <v>2013</v>
      </c>
      <c r="B15">
        <v>0.0042523652230298725</v>
      </c>
    </row>
    <row r="16" spans="1:2" ht="12.75">
      <c r="A16">
        <v>2014</v>
      </c>
      <c r="B16">
        <v>0.03244984902123309</v>
      </c>
    </row>
    <row r="17" spans="1:2" ht="12.75">
      <c r="A17">
        <v>2015</v>
      </c>
      <c r="B17">
        <v>0.2965419618840345</v>
      </c>
    </row>
    <row r="18" spans="1:2" ht="12.75">
      <c r="A18">
        <v>2016</v>
      </c>
      <c r="B18">
        <v>0.3785260681477213</v>
      </c>
    </row>
    <row r="19" spans="1:2" ht="12.75">
      <c r="A19">
        <v>2017</v>
      </c>
      <c r="B19">
        <v>0.1885020601617978</v>
      </c>
    </row>
    <row r="20" spans="1:2" ht="12.75">
      <c r="A20">
        <v>2018</v>
      </c>
      <c r="B20">
        <v>0.08478961588044737</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17.xml><?xml version="1.0" encoding="utf-8"?>
<worksheet xmlns="http://schemas.openxmlformats.org/spreadsheetml/2006/main" xmlns:r="http://schemas.openxmlformats.org/officeDocument/2006/relationships">
  <dimension ref="A1:C6"/>
  <sheetViews>
    <sheetView showGridLines="0" zoomScalePageLayoutView="0" workbookViewId="0" topLeftCell="A1">
      <selection activeCell="A1" sqref="A1"/>
    </sheetView>
  </sheetViews>
  <sheetFormatPr defaultColWidth="9.140625" defaultRowHeight="12.75"/>
  <sheetData>
    <row r="1" spans="2:3" ht="12.75">
      <c r="B1" t="s">
        <v>293</v>
      </c>
      <c r="C1" t="s">
        <v>294</v>
      </c>
    </row>
    <row r="2" spans="1:3" ht="12.75">
      <c r="A2" t="s">
        <v>226</v>
      </c>
      <c r="B2">
        <v>0.20392199492889268</v>
      </c>
      <c r="C2">
        <v>0.48005882090815916</v>
      </c>
    </row>
    <row r="3" spans="1:3" ht="12.75">
      <c r="A3" t="s">
        <v>227</v>
      </c>
      <c r="B3">
        <v>0.36931252644273105</v>
      </c>
      <c r="C3">
        <v>0.3341205828617263</v>
      </c>
    </row>
    <row r="4" spans="1:3" ht="12.75">
      <c r="A4" t="s">
        <v>228</v>
      </c>
      <c r="B4">
        <v>0.24731625188977233</v>
      </c>
      <c r="C4">
        <v>0.1341740564145983</v>
      </c>
    </row>
    <row r="5" spans="1:3" ht="12.75">
      <c r="A5" t="s">
        <v>229</v>
      </c>
      <c r="B5">
        <v>0.08350035373881043</v>
      </c>
      <c r="C5">
        <v>0.03177220266476539</v>
      </c>
    </row>
    <row r="6" spans="1:3" ht="12.75">
      <c r="A6" t="s">
        <v>230</v>
      </c>
      <c r="B6">
        <v>0.09594887299979327</v>
      </c>
      <c r="C6">
        <v>0.01987433715075086</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18.xml><?xml version="1.0" encoding="utf-8"?>
<worksheet xmlns="http://schemas.openxmlformats.org/spreadsheetml/2006/main" xmlns:r="http://schemas.openxmlformats.org/officeDocument/2006/relationships">
  <dimension ref="A2:B15"/>
  <sheetViews>
    <sheetView showGridLines="0" zoomScalePageLayoutView="0" workbookViewId="0" topLeftCell="A1">
      <selection activeCell="A1" sqref="A1"/>
    </sheetView>
  </sheetViews>
  <sheetFormatPr defaultColWidth="9.140625" defaultRowHeight="12.75"/>
  <sheetData>
    <row r="2" spans="1:2" ht="12.75">
      <c r="A2" t="s">
        <v>231</v>
      </c>
      <c r="B2">
        <v>0.0007201549382756589</v>
      </c>
    </row>
    <row r="3" spans="1:2" ht="12.75">
      <c r="A3" t="s">
        <v>232</v>
      </c>
      <c r="B3">
        <v>0.008271890663899995</v>
      </c>
    </row>
    <row r="4" spans="1:2" ht="12.75">
      <c r="A4" t="s">
        <v>233</v>
      </c>
      <c r="B4">
        <v>0.11168187820886946</v>
      </c>
    </row>
    <row r="5" spans="1:2" ht="12.75">
      <c r="A5" t="s">
        <v>234</v>
      </c>
      <c r="B5">
        <v>0.67956119563887</v>
      </c>
    </row>
    <row r="6" spans="1:2" ht="12.75">
      <c r="A6" t="s">
        <v>235</v>
      </c>
      <c r="B6">
        <v>0.11514246285409066</v>
      </c>
    </row>
    <row r="7" spans="1:2" ht="12.75">
      <c r="A7" t="s">
        <v>236</v>
      </c>
      <c r="B7">
        <v>0.06593387241427295</v>
      </c>
    </row>
    <row r="8" spans="1:2" ht="12.75">
      <c r="A8" t="s">
        <v>237</v>
      </c>
      <c r="B8">
        <v>0.012340432226422286</v>
      </c>
    </row>
    <row r="9" spans="1:2" ht="12.75">
      <c r="A9" t="s">
        <v>238</v>
      </c>
      <c r="B9">
        <v>0.0042644423790085</v>
      </c>
    </row>
    <row r="10" spans="1:2" ht="12.75">
      <c r="A10" t="s">
        <v>239</v>
      </c>
      <c r="B10">
        <v>0.0015301894275063163</v>
      </c>
    </row>
    <row r="11" spans="1:2" ht="12.75">
      <c r="A11" t="s">
        <v>240</v>
      </c>
      <c r="B11">
        <v>0.00035930873249762643</v>
      </c>
    </row>
    <row r="12" spans="1:2" ht="12.75">
      <c r="A12" t="s">
        <v>241</v>
      </c>
      <c r="B12">
        <v>0.00018107647193577465</v>
      </c>
    </row>
    <row r="13" spans="1:2" ht="12.75">
      <c r="A13" t="s">
        <v>242</v>
      </c>
      <c r="B13">
        <v>1.1472046659171196E-05</v>
      </c>
    </row>
    <row r="14" spans="1:2" ht="12.75">
      <c r="A14" t="s">
        <v>243</v>
      </c>
      <c r="B14">
        <v>1.623997691439409E-06</v>
      </c>
    </row>
    <row r="15" spans="1:2" ht="12.75">
      <c r="A15" t="s">
        <v>244</v>
      </c>
      <c r="B15">
        <v>0</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19.xml><?xml version="1.0" encoding="utf-8"?>
<worksheet xmlns="http://schemas.openxmlformats.org/spreadsheetml/2006/main" xmlns:r="http://schemas.openxmlformats.org/officeDocument/2006/relationships">
  <dimension ref="A1:D4"/>
  <sheetViews>
    <sheetView showGridLines="0" zoomScalePageLayoutView="0" workbookViewId="0" topLeftCell="A1">
      <selection activeCell="A1" sqref="A1"/>
    </sheetView>
  </sheetViews>
  <sheetFormatPr defaultColWidth="9.140625" defaultRowHeight="12.75"/>
  <sheetData>
    <row r="1" ht="12.75">
      <c r="B1" t="s">
        <v>292</v>
      </c>
    </row>
    <row r="2" spans="1:4" ht="12.75">
      <c r="A2" t="s">
        <v>246</v>
      </c>
      <c r="B2">
        <v>97683616.02000013</v>
      </c>
      <c r="C2">
        <v>1346</v>
      </c>
      <c r="D2">
        <v>0.036805118809986055</v>
      </c>
    </row>
    <row r="3" spans="1:4" ht="12.75">
      <c r="A3" t="s">
        <v>245</v>
      </c>
      <c r="B3">
        <v>175546.27999999997</v>
      </c>
      <c r="C3">
        <v>161</v>
      </c>
      <c r="D3">
        <v>0.004402395340570397</v>
      </c>
    </row>
    <row r="4" spans="1:4" ht="12.75">
      <c r="A4" t="s">
        <v>21</v>
      </c>
      <c r="B4">
        <v>2822588338.9500184</v>
      </c>
      <c r="C4">
        <v>35064</v>
      </c>
      <c r="D4">
        <v>0.9587924858494435</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xml><?xml version="1.0" encoding="utf-8"?>
<worksheet xmlns="http://schemas.openxmlformats.org/spreadsheetml/2006/main" xmlns:r="http://schemas.openxmlformats.org/officeDocument/2006/relationships">
  <sheetPr>
    <tabColor rgb="FFE36E00"/>
  </sheetPr>
  <dimension ref="A1:N413"/>
  <sheetViews>
    <sheetView zoomScale="85" zoomScaleNormal="85" zoomScalePageLayoutView="0" workbookViewId="0" topLeftCell="A1">
      <selection activeCell="C7" sqref="C7"/>
    </sheetView>
  </sheetViews>
  <sheetFormatPr defaultColWidth="8.8515625" defaultRowHeight="12.75" outlineLevelRow="1"/>
  <cols>
    <col min="1" max="1" width="13.28125" style="58" customWidth="1"/>
    <col min="2" max="2" width="60.7109375" style="58" customWidth="1"/>
    <col min="3" max="3" width="49.28125" style="58" customWidth="1"/>
    <col min="4" max="4" width="40.7109375" style="58" customWidth="1"/>
    <col min="5" max="5" width="6.7109375" style="58" customWidth="1"/>
    <col min="6" max="6" width="41.7109375" style="58" customWidth="1"/>
    <col min="7" max="7" width="41.7109375" style="55" customWidth="1"/>
    <col min="8" max="8" width="7.28125" style="58" customWidth="1"/>
    <col min="9" max="9" width="71.8515625" style="58" customWidth="1"/>
    <col min="10" max="11" width="47.7109375" style="58" customWidth="1"/>
    <col min="12" max="12" width="7.28125" style="58" customWidth="1"/>
    <col min="13" max="13" width="25.7109375" style="58" customWidth="1"/>
    <col min="14" max="14" width="25.7109375" style="55" customWidth="1"/>
    <col min="15" max="16384" width="8.8515625" style="97" customWidth="1"/>
  </cols>
  <sheetData>
    <row r="1" spans="1:13" ht="31.5">
      <c r="A1" s="54" t="s">
        <v>726</v>
      </c>
      <c r="B1" s="54"/>
      <c r="C1" s="55"/>
      <c r="D1" s="55"/>
      <c r="E1" s="55"/>
      <c r="F1" s="56" t="s">
        <v>727</v>
      </c>
      <c r="H1" s="55"/>
      <c r="I1" s="54"/>
      <c r="J1" s="55"/>
      <c r="K1" s="55"/>
      <c r="L1" s="55"/>
      <c r="M1" s="55"/>
    </row>
    <row r="2" spans="1:13" ht="15.75" thickBot="1">
      <c r="A2" s="55"/>
      <c r="B2" s="57"/>
      <c r="C2" s="57"/>
      <c r="D2" s="55"/>
      <c r="E2" s="55"/>
      <c r="F2" s="55"/>
      <c r="H2" s="55"/>
      <c r="L2" s="55"/>
      <c r="M2" s="55"/>
    </row>
    <row r="3" spans="1:13" ht="27" thickBot="1">
      <c r="A3" s="59"/>
      <c r="B3" s="60" t="s">
        <v>728</v>
      </c>
      <c r="C3" s="61" t="s">
        <v>1</v>
      </c>
      <c r="D3" s="59"/>
      <c r="E3" s="59"/>
      <c r="F3" s="62" t="s">
        <v>2044</v>
      </c>
      <c r="G3" s="63"/>
      <c r="H3" s="64"/>
      <c r="L3" s="55"/>
      <c r="M3" s="55"/>
    </row>
    <row r="4" spans="8:13" ht="15.75" thickBot="1">
      <c r="H4" s="55"/>
      <c r="L4" s="55"/>
      <c r="M4" s="55"/>
    </row>
    <row r="5" spans="1:13" ht="18.75">
      <c r="A5" s="65"/>
      <c r="B5" s="66" t="s">
        <v>729</v>
      </c>
      <c r="C5" s="65"/>
      <c r="E5" s="67"/>
      <c r="F5" s="67"/>
      <c r="H5" s="55"/>
      <c r="L5" s="55"/>
      <c r="M5" s="55"/>
    </row>
    <row r="6" spans="2:13" ht="15">
      <c r="B6" s="68" t="s">
        <v>730</v>
      </c>
      <c r="H6" s="55"/>
      <c r="L6" s="55"/>
      <c r="M6" s="55"/>
    </row>
    <row r="7" spans="2:13" ht="15">
      <c r="B7" s="69" t="s">
        <v>731</v>
      </c>
      <c r="H7" s="55"/>
      <c r="L7" s="55"/>
      <c r="M7" s="55"/>
    </row>
    <row r="8" spans="2:13" ht="15">
      <c r="B8" s="69" t="s">
        <v>732</v>
      </c>
      <c r="H8" s="55"/>
      <c r="L8" s="55"/>
      <c r="M8" s="55"/>
    </row>
    <row r="9" spans="2:13" ht="15">
      <c r="B9" s="68" t="s">
        <v>733</v>
      </c>
      <c r="H9" s="55"/>
      <c r="L9" s="55"/>
      <c r="M9" s="55"/>
    </row>
    <row r="10" spans="2:13" ht="15">
      <c r="B10" s="68" t="s">
        <v>734</v>
      </c>
      <c r="H10" s="55"/>
      <c r="L10" s="55"/>
      <c r="M10" s="55"/>
    </row>
    <row r="11" spans="2:13" ht="15.75" thickBot="1">
      <c r="B11" s="70" t="s">
        <v>735</v>
      </c>
      <c r="H11" s="55"/>
      <c r="L11" s="55"/>
      <c r="M11" s="55"/>
    </row>
    <row r="12" spans="2:13" ht="15">
      <c r="B12" s="71"/>
      <c r="H12" s="55"/>
      <c r="L12" s="55"/>
      <c r="M12" s="55"/>
    </row>
    <row r="13" spans="1:13" ht="37.5">
      <c r="A13" s="72" t="s">
        <v>736</v>
      </c>
      <c r="B13" s="72" t="s">
        <v>730</v>
      </c>
      <c r="C13" s="73"/>
      <c r="D13" s="73"/>
      <c r="E13" s="73"/>
      <c r="F13" s="73"/>
      <c r="G13" s="74"/>
      <c r="H13" s="55"/>
      <c r="L13" s="55"/>
      <c r="M13" s="55"/>
    </row>
    <row r="14" spans="1:13" ht="15">
      <c r="A14" s="58" t="s">
        <v>737</v>
      </c>
      <c r="B14" s="75" t="s">
        <v>738</v>
      </c>
      <c r="C14" s="58" t="s">
        <v>707</v>
      </c>
      <c r="E14" s="67"/>
      <c r="F14" s="67"/>
      <c r="H14" s="55"/>
      <c r="L14" s="55"/>
      <c r="M14" s="55"/>
    </row>
    <row r="15" spans="1:13" ht="15">
      <c r="A15" s="58" t="s">
        <v>739</v>
      </c>
      <c r="B15" s="75" t="s">
        <v>2</v>
      </c>
      <c r="C15" s="58" t="s">
        <v>740</v>
      </c>
      <c r="E15" s="67"/>
      <c r="F15" s="67"/>
      <c r="H15" s="55"/>
      <c r="L15" s="55"/>
      <c r="M15" s="55"/>
    </row>
    <row r="16" spans="1:13" ht="30">
      <c r="A16" s="58" t="s">
        <v>741</v>
      </c>
      <c r="B16" s="75" t="s">
        <v>742</v>
      </c>
      <c r="C16" s="76" t="s">
        <v>743</v>
      </c>
      <c r="E16" s="67"/>
      <c r="F16" s="67"/>
      <c r="H16" s="55"/>
      <c r="L16" s="55"/>
      <c r="M16" s="55"/>
    </row>
    <row r="17" spans="1:13" ht="15">
      <c r="A17" s="58" t="s">
        <v>744</v>
      </c>
      <c r="B17" s="75" t="s">
        <v>745</v>
      </c>
      <c r="C17" s="77">
        <v>43373</v>
      </c>
      <c r="E17" s="67"/>
      <c r="F17" s="67"/>
      <c r="H17" s="55"/>
      <c r="L17" s="55"/>
      <c r="M17" s="55"/>
    </row>
    <row r="18" spans="1:13" ht="15" hidden="1" outlineLevel="1">
      <c r="A18" s="58" t="s">
        <v>746</v>
      </c>
      <c r="B18" s="78" t="s">
        <v>747</v>
      </c>
      <c r="C18" s="76" t="s">
        <v>748</v>
      </c>
      <c r="E18" s="67"/>
      <c r="F18" s="67"/>
      <c r="H18" s="55"/>
      <c r="L18" s="55"/>
      <c r="M18" s="55"/>
    </row>
    <row r="19" spans="1:13" ht="15" hidden="1" outlineLevel="1">
      <c r="A19" s="58" t="s">
        <v>749</v>
      </c>
      <c r="B19" s="78" t="s">
        <v>750</v>
      </c>
      <c r="C19" s="58" t="s">
        <v>751</v>
      </c>
      <c r="E19" s="67"/>
      <c r="F19" s="67"/>
      <c r="H19" s="55"/>
      <c r="L19" s="55"/>
      <c r="M19" s="55"/>
    </row>
    <row r="20" spans="1:13" ht="15" hidden="1" outlineLevel="1">
      <c r="A20" s="58" t="s">
        <v>752</v>
      </c>
      <c r="B20" s="78"/>
      <c r="E20" s="67"/>
      <c r="F20" s="67"/>
      <c r="H20" s="55"/>
      <c r="L20" s="55"/>
      <c r="M20" s="55"/>
    </row>
    <row r="21" spans="1:13" ht="15" hidden="1" outlineLevel="1">
      <c r="A21" s="58" t="s">
        <v>753</v>
      </c>
      <c r="B21" s="78"/>
      <c r="E21" s="67"/>
      <c r="F21" s="67"/>
      <c r="H21" s="55"/>
      <c r="L21" s="55"/>
      <c r="M21" s="55"/>
    </row>
    <row r="22" spans="1:13" ht="15" hidden="1" outlineLevel="1">
      <c r="A22" s="58" t="s">
        <v>754</v>
      </c>
      <c r="B22" s="78"/>
      <c r="E22" s="67"/>
      <c r="F22" s="67"/>
      <c r="H22" s="55"/>
      <c r="L22" s="55"/>
      <c r="M22" s="55"/>
    </row>
    <row r="23" spans="1:13" ht="15" hidden="1" outlineLevel="1">
      <c r="A23" s="58" t="s">
        <v>755</v>
      </c>
      <c r="B23" s="78"/>
      <c r="E23" s="67"/>
      <c r="F23" s="67"/>
      <c r="H23" s="55"/>
      <c r="L23" s="55"/>
      <c r="M23" s="55"/>
    </row>
    <row r="24" spans="1:13" ht="15" hidden="1" outlineLevel="1">
      <c r="A24" s="58" t="s">
        <v>756</v>
      </c>
      <c r="B24" s="78"/>
      <c r="E24" s="67"/>
      <c r="F24" s="67"/>
      <c r="H24" s="55"/>
      <c r="L24" s="55"/>
      <c r="M24" s="55"/>
    </row>
    <row r="25" spans="1:13" ht="15" hidden="1" outlineLevel="1">
      <c r="A25" s="58" t="s">
        <v>757</v>
      </c>
      <c r="B25" s="78"/>
      <c r="E25" s="67"/>
      <c r="F25" s="67"/>
      <c r="H25" s="55"/>
      <c r="L25" s="55"/>
      <c r="M25" s="55"/>
    </row>
    <row r="26" spans="1:13" ht="18.75" collapsed="1">
      <c r="A26" s="73"/>
      <c r="B26" s="72" t="s">
        <v>731</v>
      </c>
      <c r="C26" s="73"/>
      <c r="D26" s="73"/>
      <c r="E26" s="73"/>
      <c r="F26" s="73"/>
      <c r="G26" s="74"/>
      <c r="H26" s="55"/>
      <c r="L26" s="55"/>
      <c r="M26" s="55"/>
    </row>
    <row r="27" spans="1:13" ht="15">
      <c r="A27" s="58" t="s">
        <v>758</v>
      </c>
      <c r="B27" s="79" t="s">
        <v>759</v>
      </c>
      <c r="C27" s="58" t="s">
        <v>760</v>
      </c>
      <c r="D27" s="80"/>
      <c r="E27" s="80"/>
      <c r="F27" s="80"/>
      <c r="H27" s="55"/>
      <c r="L27" s="55"/>
      <c r="M27" s="55"/>
    </row>
    <row r="28" spans="1:13" ht="15">
      <c r="A28" s="58" t="s">
        <v>761</v>
      </c>
      <c r="B28" s="79" t="s">
        <v>762</v>
      </c>
      <c r="C28" s="58" t="s">
        <v>760</v>
      </c>
      <c r="D28" s="80"/>
      <c r="E28" s="80"/>
      <c r="F28" s="80"/>
      <c r="H28" s="55"/>
      <c r="L28" s="55"/>
      <c r="M28" s="55"/>
    </row>
    <row r="29" spans="1:13" ht="15">
      <c r="A29" s="58" t="s">
        <v>763</v>
      </c>
      <c r="B29" s="79" t="s">
        <v>764</v>
      </c>
      <c r="C29" s="76" t="s">
        <v>765</v>
      </c>
      <c r="E29" s="80"/>
      <c r="F29" s="80"/>
      <c r="H29" s="55"/>
      <c r="L29" s="55"/>
      <c r="M29" s="55"/>
    </row>
    <row r="30" spans="1:13" ht="15" hidden="1" outlineLevel="1">
      <c r="A30" s="58" t="s">
        <v>766</v>
      </c>
      <c r="B30" s="79"/>
      <c r="E30" s="80"/>
      <c r="F30" s="80"/>
      <c r="H30" s="55"/>
      <c r="L30" s="55"/>
      <c r="M30" s="55"/>
    </row>
    <row r="31" spans="1:13" ht="15" hidden="1" outlineLevel="1">
      <c r="A31" s="58" t="s">
        <v>767</v>
      </c>
      <c r="B31" s="79"/>
      <c r="E31" s="80"/>
      <c r="F31" s="80"/>
      <c r="H31" s="55"/>
      <c r="L31" s="55"/>
      <c r="M31" s="55"/>
    </row>
    <row r="32" spans="1:13" ht="15" hidden="1" outlineLevel="1">
      <c r="A32" s="58" t="s">
        <v>768</v>
      </c>
      <c r="B32" s="79"/>
      <c r="E32" s="80"/>
      <c r="F32" s="80"/>
      <c r="H32" s="55"/>
      <c r="L32" s="55"/>
      <c r="M32" s="55"/>
    </row>
    <row r="33" spans="1:13" ht="15" hidden="1" outlineLevel="1">
      <c r="A33" s="58" t="s">
        <v>769</v>
      </c>
      <c r="B33" s="79"/>
      <c r="E33" s="80"/>
      <c r="F33" s="80"/>
      <c r="H33" s="55"/>
      <c r="L33" s="55"/>
      <c r="M33" s="55"/>
    </row>
    <row r="34" spans="1:13" ht="15" hidden="1" outlineLevel="1">
      <c r="A34" s="58" t="s">
        <v>770</v>
      </c>
      <c r="B34" s="79"/>
      <c r="E34" s="80"/>
      <c r="F34" s="80"/>
      <c r="H34" s="55"/>
      <c r="L34" s="55"/>
      <c r="M34" s="55"/>
    </row>
    <row r="35" spans="1:13" ht="15" hidden="1" outlineLevel="1">
      <c r="A35" s="58" t="s">
        <v>771</v>
      </c>
      <c r="B35" s="81"/>
      <c r="E35" s="80"/>
      <c r="F35" s="80"/>
      <c r="H35" s="55"/>
      <c r="L35" s="55"/>
      <c r="M35" s="55"/>
    </row>
    <row r="36" spans="1:13" ht="18.75" collapsed="1">
      <c r="A36" s="72"/>
      <c r="B36" s="72" t="s">
        <v>732</v>
      </c>
      <c r="C36" s="72"/>
      <c r="D36" s="73"/>
      <c r="E36" s="73"/>
      <c r="F36" s="73"/>
      <c r="G36" s="74"/>
      <c r="H36" s="55"/>
      <c r="I36" s="82"/>
      <c r="L36" s="55"/>
      <c r="M36" s="55"/>
    </row>
    <row r="37" spans="1:13" ht="15" customHeight="1">
      <c r="A37" s="83"/>
      <c r="B37" s="84" t="s">
        <v>772</v>
      </c>
      <c r="C37" s="83" t="s">
        <v>773</v>
      </c>
      <c r="D37" s="83"/>
      <c r="E37" s="85"/>
      <c r="F37" s="86"/>
      <c r="G37" s="86"/>
      <c r="H37" s="55"/>
      <c r="L37" s="55"/>
      <c r="M37" s="55"/>
    </row>
    <row r="38" spans="1:13" ht="14.25" customHeight="1">
      <c r="A38" s="58" t="s">
        <v>774</v>
      </c>
      <c r="B38" s="80" t="s">
        <v>775</v>
      </c>
      <c r="C38" s="87">
        <v>2920.447501250014</v>
      </c>
      <c r="F38" s="80"/>
      <c r="H38" s="55"/>
      <c r="L38" s="55"/>
      <c r="M38" s="55"/>
    </row>
    <row r="39" spans="1:13" ht="15" customHeight="1">
      <c r="A39" s="58" t="s">
        <v>776</v>
      </c>
      <c r="B39" s="80" t="s">
        <v>777</v>
      </c>
      <c r="C39" s="87">
        <v>1750</v>
      </c>
      <c r="F39" s="80"/>
      <c r="H39" s="55"/>
      <c r="L39" s="55"/>
      <c r="M39" s="55"/>
    </row>
    <row r="40" spans="1:13" ht="14.25" customHeight="1" hidden="1" outlineLevel="1">
      <c r="A40" s="58" t="s">
        <v>778</v>
      </c>
      <c r="B40" s="88" t="s">
        <v>779</v>
      </c>
      <c r="C40" s="87">
        <v>3183.199953682838</v>
      </c>
      <c r="F40" s="80"/>
      <c r="H40" s="55"/>
      <c r="L40" s="55"/>
      <c r="M40" s="55"/>
    </row>
    <row r="41" spans="1:13" ht="14.25" customHeight="1" hidden="1" outlineLevel="1">
      <c r="A41" s="58" t="s">
        <v>780</v>
      </c>
      <c r="B41" s="88" t="s">
        <v>781</v>
      </c>
      <c r="C41" s="87">
        <v>1756.817199960351</v>
      </c>
      <c r="F41" s="80"/>
      <c r="H41" s="55"/>
      <c r="L41" s="55"/>
      <c r="M41" s="55"/>
    </row>
    <row r="42" spans="1:13" ht="13.5" customHeight="1" hidden="1" outlineLevel="1">
      <c r="A42" s="58" t="s">
        <v>782</v>
      </c>
      <c r="B42" s="80"/>
      <c r="F42" s="80"/>
      <c r="H42" s="55"/>
      <c r="L42" s="55"/>
      <c r="M42" s="55"/>
    </row>
    <row r="43" spans="1:13" ht="13.5" customHeight="1" hidden="1" outlineLevel="1">
      <c r="A43" s="58" t="s">
        <v>783</v>
      </c>
      <c r="B43" s="80"/>
      <c r="F43" s="80"/>
      <c r="H43" s="55"/>
      <c r="L43" s="55"/>
      <c r="M43" s="55"/>
    </row>
    <row r="44" spans="1:13" ht="15" customHeight="1" collapsed="1">
      <c r="A44" s="83"/>
      <c r="B44" s="84" t="s">
        <v>784</v>
      </c>
      <c r="C44" s="89" t="s">
        <v>785</v>
      </c>
      <c r="D44" s="83" t="s">
        <v>786</v>
      </c>
      <c r="E44" s="85"/>
      <c r="F44" s="86" t="s">
        <v>787</v>
      </c>
      <c r="G44" s="86" t="s">
        <v>788</v>
      </c>
      <c r="H44" s="55"/>
      <c r="L44" s="55"/>
      <c r="M44" s="55"/>
    </row>
    <row r="45" spans="1:13" ht="15" customHeight="1">
      <c r="A45" s="58" t="s">
        <v>789</v>
      </c>
      <c r="B45" s="90" t="s">
        <v>790</v>
      </c>
      <c r="C45" s="91">
        <v>0.05</v>
      </c>
      <c r="D45" s="91">
        <f>C38/C39-1</f>
        <v>0.6688271435714366</v>
      </c>
      <c r="F45" s="91">
        <v>0.05</v>
      </c>
      <c r="G45" s="91" t="s">
        <v>1743</v>
      </c>
      <c r="H45" s="55"/>
      <c r="L45" s="55"/>
      <c r="M45" s="55"/>
    </row>
    <row r="46" spans="1:13" ht="15" customHeight="1" hidden="1" outlineLevel="1">
      <c r="A46" s="58" t="s">
        <v>791</v>
      </c>
      <c r="B46" s="78" t="s">
        <v>792</v>
      </c>
      <c r="G46" s="58"/>
      <c r="H46" s="55"/>
      <c r="L46" s="55"/>
      <c r="M46" s="55"/>
    </row>
    <row r="47" spans="1:13" ht="15" customHeight="1" hidden="1" outlineLevel="1">
      <c r="A47" s="58" t="s">
        <v>793</v>
      </c>
      <c r="B47" s="78" t="s">
        <v>794</v>
      </c>
      <c r="G47" s="58"/>
      <c r="H47" s="55"/>
      <c r="L47" s="55"/>
      <c r="M47" s="55"/>
    </row>
    <row r="48" spans="1:13" ht="15" customHeight="1" hidden="1" outlineLevel="1">
      <c r="A48" s="58" t="s">
        <v>795</v>
      </c>
      <c r="B48" s="78"/>
      <c r="G48" s="58"/>
      <c r="H48" s="55"/>
      <c r="L48" s="55"/>
      <c r="M48" s="55"/>
    </row>
    <row r="49" spans="1:13" ht="15" customHeight="1" hidden="1" outlineLevel="1">
      <c r="A49" s="58" t="s">
        <v>796</v>
      </c>
      <c r="B49" s="78"/>
      <c r="G49" s="58"/>
      <c r="H49" s="55"/>
      <c r="L49" s="55"/>
      <c r="M49" s="55"/>
    </row>
    <row r="50" spans="1:13" ht="15" customHeight="1" hidden="1" outlineLevel="1">
      <c r="A50" s="58" t="s">
        <v>797</v>
      </c>
      <c r="B50" s="78"/>
      <c r="G50" s="58"/>
      <c r="H50" s="55"/>
      <c r="L50" s="55"/>
      <c r="M50" s="55"/>
    </row>
    <row r="51" spans="1:13" ht="15" customHeight="1" hidden="1" outlineLevel="1">
      <c r="A51" s="58" t="s">
        <v>798</v>
      </c>
      <c r="B51" s="78"/>
      <c r="G51" s="58"/>
      <c r="H51" s="55"/>
      <c r="L51" s="55"/>
      <c r="M51" s="55"/>
    </row>
    <row r="52" spans="1:13" ht="15" customHeight="1" collapsed="1">
      <c r="A52" s="83"/>
      <c r="B52" s="84" t="s">
        <v>799</v>
      </c>
      <c r="C52" s="83" t="s">
        <v>773</v>
      </c>
      <c r="D52" s="83"/>
      <c r="E52" s="85"/>
      <c r="F52" s="86" t="s">
        <v>800</v>
      </c>
      <c r="G52" s="86"/>
      <c r="H52" s="55"/>
      <c r="L52" s="55"/>
      <c r="M52" s="55"/>
    </row>
    <row r="53" spans="1:13" ht="15" customHeight="1">
      <c r="A53" s="58" t="s">
        <v>801</v>
      </c>
      <c r="B53" s="80" t="s">
        <v>802</v>
      </c>
      <c r="C53" s="87">
        <v>2920.447501250014</v>
      </c>
      <c r="E53" s="92"/>
      <c r="F53" s="93">
        <v>0.9962475875841852</v>
      </c>
      <c r="G53" s="94"/>
      <c r="H53" s="55"/>
      <c r="L53" s="55"/>
      <c r="M53" s="55"/>
    </row>
    <row r="54" spans="1:13" ht="15">
      <c r="A54" s="58" t="s">
        <v>803</v>
      </c>
      <c r="B54" s="80" t="s">
        <v>804</v>
      </c>
      <c r="C54" s="87" t="s">
        <v>2038</v>
      </c>
      <c r="E54" s="92"/>
      <c r="F54" s="93" t="s">
        <v>2039</v>
      </c>
      <c r="G54" s="94"/>
      <c r="H54" s="55"/>
      <c r="L54" s="55"/>
      <c r="M54" s="55"/>
    </row>
    <row r="55" spans="1:13" ht="15">
      <c r="A55" s="58" t="s">
        <v>805</v>
      </c>
      <c r="B55" s="80" t="s">
        <v>806</v>
      </c>
      <c r="C55" s="87" t="s">
        <v>2038</v>
      </c>
      <c r="E55" s="92"/>
      <c r="F55" s="93" t="s">
        <v>2039</v>
      </c>
      <c r="G55" s="94"/>
      <c r="H55" s="55"/>
      <c r="L55" s="55"/>
      <c r="M55" s="55"/>
    </row>
    <row r="56" spans="1:13" ht="15">
      <c r="A56" s="58" t="s">
        <v>807</v>
      </c>
      <c r="B56" s="80" t="s">
        <v>808</v>
      </c>
      <c r="C56" s="87">
        <v>11</v>
      </c>
      <c r="E56" s="92"/>
      <c r="F56" s="93">
        <v>0.00375241241581486</v>
      </c>
      <c r="G56" s="94"/>
      <c r="H56" s="55"/>
      <c r="L56" s="55"/>
      <c r="M56" s="55"/>
    </row>
    <row r="57" spans="1:13" ht="15">
      <c r="A57" s="58" t="s">
        <v>809</v>
      </c>
      <c r="B57" s="58" t="s">
        <v>3</v>
      </c>
      <c r="C57" s="87">
        <v>0</v>
      </c>
      <c r="E57" s="92"/>
      <c r="F57" s="93" t="s">
        <v>2039</v>
      </c>
      <c r="G57" s="94"/>
      <c r="H57" s="55"/>
      <c r="L57" s="55"/>
      <c r="M57" s="55"/>
    </row>
    <row r="58" spans="1:13" ht="15">
      <c r="A58" s="58" t="s">
        <v>810</v>
      </c>
      <c r="B58" s="95" t="s">
        <v>4</v>
      </c>
      <c r="C58" s="87">
        <v>2931.447501250014</v>
      </c>
      <c r="D58" s="92"/>
      <c r="E58" s="92"/>
      <c r="F58" s="93" t="s">
        <v>2040</v>
      </c>
      <c r="G58" s="94"/>
      <c r="H58" s="55"/>
      <c r="L58" s="55"/>
      <c r="M58" s="55"/>
    </row>
    <row r="59" spans="1:13" ht="15" hidden="1" outlineLevel="1">
      <c r="A59" s="58" t="s">
        <v>811</v>
      </c>
      <c r="B59" s="96" t="s">
        <v>812</v>
      </c>
      <c r="E59" s="92"/>
      <c r="F59" s="94"/>
      <c r="G59" s="94"/>
      <c r="H59" s="55"/>
      <c r="L59" s="55"/>
      <c r="M59" s="55"/>
    </row>
    <row r="60" spans="1:13" ht="15" hidden="1" outlineLevel="1">
      <c r="A60" s="58" t="s">
        <v>813</v>
      </c>
      <c r="B60" s="96" t="s">
        <v>812</v>
      </c>
      <c r="E60" s="92"/>
      <c r="F60" s="94"/>
      <c r="G60" s="94"/>
      <c r="H60" s="55"/>
      <c r="L60" s="55"/>
      <c r="M60" s="55"/>
    </row>
    <row r="61" spans="1:13" ht="15" hidden="1" outlineLevel="1">
      <c r="A61" s="58" t="s">
        <v>814</v>
      </c>
      <c r="B61" s="96" t="s">
        <v>812</v>
      </c>
      <c r="E61" s="92"/>
      <c r="F61" s="94"/>
      <c r="G61" s="94"/>
      <c r="H61" s="55"/>
      <c r="L61" s="55"/>
      <c r="M61" s="55"/>
    </row>
    <row r="62" spans="1:13" ht="15" hidden="1" outlineLevel="1">
      <c r="A62" s="58" t="s">
        <v>815</v>
      </c>
      <c r="B62" s="96" t="s">
        <v>812</v>
      </c>
      <c r="E62" s="92"/>
      <c r="F62" s="94"/>
      <c r="G62" s="94"/>
      <c r="H62" s="55"/>
      <c r="L62" s="55"/>
      <c r="M62" s="55"/>
    </row>
    <row r="63" spans="1:13" ht="15" hidden="1" outlineLevel="1">
      <c r="A63" s="58" t="s">
        <v>816</v>
      </c>
      <c r="B63" s="96" t="s">
        <v>812</v>
      </c>
      <c r="E63" s="92"/>
      <c r="F63" s="94"/>
      <c r="G63" s="94"/>
      <c r="H63" s="55"/>
      <c r="L63" s="55"/>
      <c r="M63" s="55"/>
    </row>
    <row r="64" spans="1:13" ht="15" hidden="1" outlineLevel="1">
      <c r="A64" s="58" t="s">
        <v>817</v>
      </c>
      <c r="B64" s="96" t="s">
        <v>812</v>
      </c>
      <c r="C64" s="97"/>
      <c r="D64" s="97"/>
      <c r="E64" s="97"/>
      <c r="F64" s="94"/>
      <c r="G64" s="98"/>
      <c r="H64" s="55"/>
      <c r="L64" s="55"/>
      <c r="M64" s="55"/>
    </row>
    <row r="65" spans="1:13" ht="15" customHeight="1" collapsed="1">
      <c r="A65" s="83"/>
      <c r="B65" s="84" t="s">
        <v>818</v>
      </c>
      <c r="C65" s="89" t="s">
        <v>819</v>
      </c>
      <c r="D65" s="89" t="s">
        <v>820</v>
      </c>
      <c r="E65" s="85"/>
      <c r="F65" s="86" t="s">
        <v>821</v>
      </c>
      <c r="G65" s="99" t="s">
        <v>822</v>
      </c>
      <c r="H65" s="55"/>
      <c r="L65" s="55"/>
      <c r="M65" s="55"/>
    </row>
    <row r="66" spans="1:13" ht="15">
      <c r="A66" s="58" t="s">
        <v>823</v>
      </c>
      <c r="B66" s="80" t="s">
        <v>824</v>
      </c>
      <c r="C66" s="100">
        <v>7.665078378471516</v>
      </c>
      <c r="D66" s="100" t="s">
        <v>1743</v>
      </c>
      <c r="E66" s="75"/>
      <c r="F66" s="101"/>
      <c r="G66" s="102"/>
      <c r="H66" s="55"/>
      <c r="L66" s="55"/>
      <c r="M66" s="55"/>
    </row>
    <row r="67" spans="2:13" ht="13.5" customHeight="1">
      <c r="B67" s="80"/>
      <c r="E67" s="75"/>
      <c r="F67" s="101"/>
      <c r="G67" s="102"/>
      <c r="H67" s="55"/>
      <c r="L67" s="55"/>
      <c r="M67" s="55"/>
    </row>
    <row r="68" spans="2:13" ht="15">
      <c r="B68" s="80" t="s">
        <v>825</v>
      </c>
      <c r="C68" s="75"/>
      <c r="D68" s="75"/>
      <c r="E68" s="75"/>
      <c r="F68" s="102"/>
      <c r="G68" s="102"/>
      <c r="H68" s="55"/>
      <c r="L68" s="55"/>
      <c r="M68" s="55"/>
    </row>
    <row r="69" spans="2:13" ht="15">
      <c r="B69" s="80" t="s">
        <v>826</v>
      </c>
      <c r="E69" s="75"/>
      <c r="F69" s="102"/>
      <c r="G69" s="102"/>
      <c r="H69" s="55"/>
      <c r="L69" s="55"/>
      <c r="M69" s="55"/>
    </row>
    <row r="70" spans="1:13" ht="15">
      <c r="A70" s="58" t="s">
        <v>827</v>
      </c>
      <c r="B70" s="103" t="s">
        <v>828</v>
      </c>
      <c r="C70" s="87">
        <v>13.253874800000009</v>
      </c>
      <c r="D70" s="87" t="s">
        <v>1743</v>
      </c>
      <c r="E70" s="103"/>
      <c r="F70" s="94">
        <f aca="true" t="shared" si="0" ref="F70:F76">IF($C$77=0,"",IF(C70="[for completion]","",C70/$C$77))</f>
        <v>0.004538302706803371</v>
      </c>
      <c r="G70" s="94"/>
      <c r="H70" s="55"/>
      <c r="L70" s="55"/>
      <c r="M70" s="55"/>
    </row>
    <row r="71" spans="1:13" ht="15">
      <c r="A71" s="58" t="s">
        <v>829</v>
      </c>
      <c r="B71" s="103" t="s">
        <v>830</v>
      </c>
      <c r="C71" s="87">
        <v>30.853685579999965</v>
      </c>
      <c r="D71" s="87" t="s">
        <v>1743</v>
      </c>
      <c r="E71" s="103"/>
      <c r="F71" s="94">
        <f t="shared" si="0"/>
        <v>0.010564711595327118</v>
      </c>
      <c r="G71" s="94"/>
      <c r="H71" s="55"/>
      <c r="L71" s="55"/>
      <c r="M71" s="55"/>
    </row>
    <row r="72" spans="1:13" ht="15">
      <c r="A72" s="58" t="s">
        <v>831</v>
      </c>
      <c r="B72" s="103" t="s">
        <v>832</v>
      </c>
      <c r="C72" s="87">
        <v>62.307471459999995</v>
      </c>
      <c r="D72" s="87" t="s">
        <v>1743</v>
      </c>
      <c r="E72" s="103"/>
      <c r="F72" s="94">
        <f t="shared" si="0"/>
        <v>0.02133490550106838</v>
      </c>
      <c r="G72" s="94"/>
      <c r="H72" s="55"/>
      <c r="L72" s="55"/>
      <c r="M72" s="55"/>
    </row>
    <row r="73" spans="1:13" ht="15">
      <c r="A73" s="58" t="s">
        <v>833</v>
      </c>
      <c r="B73" s="103" t="s">
        <v>834</v>
      </c>
      <c r="C73" s="87">
        <v>329.2511339599993</v>
      </c>
      <c r="D73" s="87" t="s">
        <v>1743</v>
      </c>
      <c r="E73" s="103"/>
      <c r="F73" s="94">
        <f t="shared" si="0"/>
        <v>0.11273995982433328</v>
      </c>
      <c r="G73" s="94"/>
      <c r="H73" s="55"/>
      <c r="L73" s="55"/>
      <c r="M73" s="55"/>
    </row>
    <row r="74" spans="1:13" ht="15">
      <c r="A74" s="58" t="s">
        <v>835</v>
      </c>
      <c r="B74" s="103" t="s">
        <v>836</v>
      </c>
      <c r="C74" s="87">
        <v>299.53280437999933</v>
      </c>
      <c r="D74" s="87" t="s">
        <v>1743</v>
      </c>
      <c r="E74" s="103"/>
      <c r="F74" s="94">
        <f t="shared" si="0"/>
        <v>0.1025640091978351</v>
      </c>
      <c r="G74" s="94"/>
      <c r="H74" s="55"/>
      <c r="L74" s="55"/>
      <c r="M74" s="55"/>
    </row>
    <row r="75" spans="1:13" ht="15">
      <c r="A75" s="58" t="s">
        <v>837</v>
      </c>
      <c r="B75" s="103" t="s">
        <v>838</v>
      </c>
      <c r="C75" s="87">
        <v>1450.784604910001</v>
      </c>
      <c r="D75" s="87" t="s">
        <v>1743</v>
      </c>
      <c r="E75" s="103"/>
      <c r="F75" s="94">
        <f t="shared" si="0"/>
        <v>0.4967679111810919</v>
      </c>
      <c r="G75" s="94"/>
      <c r="H75" s="55"/>
      <c r="L75" s="55"/>
      <c r="M75" s="55"/>
    </row>
    <row r="76" spans="1:13" ht="14.25" customHeight="1">
      <c r="A76" s="58" t="s">
        <v>839</v>
      </c>
      <c r="B76" s="103" t="s">
        <v>840</v>
      </c>
      <c r="C76" s="87">
        <v>734.4639261599989</v>
      </c>
      <c r="D76" s="87" t="s">
        <v>1743</v>
      </c>
      <c r="E76" s="103"/>
      <c r="F76" s="94">
        <f t="shared" si="0"/>
        <v>0.2514901999935409</v>
      </c>
      <c r="G76" s="94"/>
      <c r="H76" s="55"/>
      <c r="L76" s="55"/>
      <c r="M76" s="55"/>
    </row>
    <row r="77" spans="1:13" ht="14.25" customHeight="1">
      <c r="A77" s="58" t="s">
        <v>841</v>
      </c>
      <c r="B77" s="104" t="s">
        <v>4</v>
      </c>
      <c r="C77" s="87">
        <v>2920.4475012499984</v>
      </c>
      <c r="D77" s="87" t="s">
        <v>0</v>
      </c>
      <c r="E77" s="80"/>
      <c r="F77" s="98">
        <f>SUM(F70:F76)</f>
        <v>1</v>
      </c>
      <c r="G77" s="98">
        <f>SUM(G70:G76)</f>
        <v>0</v>
      </c>
      <c r="H77" s="55"/>
      <c r="L77" s="55"/>
      <c r="M77" s="55"/>
    </row>
    <row r="78" spans="1:13" ht="14.25" customHeight="1" hidden="1" outlineLevel="1">
      <c r="A78" s="58" t="s">
        <v>842</v>
      </c>
      <c r="B78" s="105" t="s">
        <v>843</v>
      </c>
      <c r="C78" s="92"/>
      <c r="D78" s="92"/>
      <c r="E78" s="80"/>
      <c r="F78" s="94"/>
      <c r="G78" s="94"/>
      <c r="H78" s="55"/>
      <c r="L78" s="55"/>
      <c r="M78" s="55"/>
    </row>
    <row r="79" spans="1:13" ht="14.25" customHeight="1" hidden="1" outlineLevel="1">
      <c r="A79" s="58" t="s">
        <v>844</v>
      </c>
      <c r="B79" s="105" t="s">
        <v>845</v>
      </c>
      <c r="C79" s="92"/>
      <c r="D79" s="92"/>
      <c r="E79" s="80"/>
      <c r="F79" s="94"/>
      <c r="G79" s="94"/>
      <c r="H79" s="55"/>
      <c r="L79" s="55"/>
      <c r="M79" s="55"/>
    </row>
    <row r="80" spans="1:13" ht="14.25" customHeight="1" hidden="1" outlineLevel="1">
      <c r="A80" s="58" t="s">
        <v>846</v>
      </c>
      <c r="B80" s="105" t="s">
        <v>847</v>
      </c>
      <c r="C80" s="92"/>
      <c r="D80" s="92"/>
      <c r="E80" s="80"/>
      <c r="F80" s="94"/>
      <c r="G80" s="94"/>
      <c r="H80" s="55"/>
      <c r="L80" s="55"/>
      <c r="M80" s="55"/>
    </row>
    <row r="81" spans="1:13" ht="14.25" customHeight="1" hidden="1" outlineLevel="1">
      <c r="A81" s="58" t="s">
        <v>848</v>
      </c>
      <c r="B81" s="105" t="s">
        <v>849</v>
      </c>
      <c r="C81" s="92"/>
      <c r="D81" s="92"/>
      <c r="E81" s="80"/>
      <c r="F81" s="94"/>
      <c r="G81" s="94"/>
      <c r="H81" s="55"/>
      <c r="L81" s="55"/>
      <c r="M81" s="55"/>
    </row>
    <row r="82" spans="1:13" ht="14.25" customHeight="1" hidden="1" outlineLevel="1">
      <c r="A82" s="58" t="s">
        <v>850</v>
      </c>
      <c r="B82" s="105" t="s">
        <v>851</v>
      </c>
      <c r="C82" s="92"/>
      <c r="D82" s="92"/>
      <c r="E82" s="80"/>
      <c r="F82" s="94"/>
      <c r="G82" s="94"/>
      <c r="H82" s="55"/>
      <c r="L82" s="55"/>
      <c r="M82" s="55"/>
    </row>
    <row r="83" spans="1:13" ht="14.25" customHeight="1" hidden="1" outlineLevel="1">
      <c r="A83" s="58" t="s">
        <v>852</v>
      </c>
      <c r="B83" s="105"/>
      <c r="C83" s="92"/>
      <c r="D83" s="92"/>
      <c r="E83" s="80"/>
      <c r="F83" s="94"/>
      <c r="G83" s="94"/>
      <c r="H83" s="55"/>
      <c r="L83" s="55"/>
      <c r="M83" s="55"/>
    </row>
    <row r="84" spans="1:13" ht="14.25" customHeight="1" hidden="1" outlineLevel="1">
      <c r="A84" s="58" t="s">
        <v>853</v>
      </c>
      <c r="B84" s="105"/>
      <c r="C84" s="92"/>
      <c r="D84" s="92"/>
      <c r="E84" s="80"/>
      <c r="F84" s="94"/>
      <c r="G84" s="94"/>
      <c r="H84" s="55"/>
      <c r="L84" s="55"/>
      <c r="M84" s="55"/>
    </row>
    <row r="85" spans="1:13" ht="14.25" customHeight="1" hidden="1" outlineLevel="1">
      <c r="A85" s="58" t="s">
        <v>854</v>
      </c>
      <c r="B85" s="105"/>
      <c r="C85" s="92"/>
      <c r="D85" s="92"/>
      <c r="E85" s="80"/>
      <c r="F85" s="94"/>
      <c r="G85" s="94"/>
      <c r="H85" s="55"/>
      <c r="L85" s="55"/>
      <c r="M85" s="55"/>
    </row>
    <row r="86" spans="1:13" ht="14.25" customHeight="1" hidden="1" outlineLevel="1">
      <c r="A86" s="58" t="s">
        <v>855</v>
      </c>
      <c r="B86" s="104"/>
      <c r="C86" s="92"/>
      <c r="D86" s="92"/>
      <c r="E86" s="80"/>
      <c r="F86" s="94"/>
      <c r="G86" s="94"/>
      <c r="H86" s="55"/>
      <c r="L86" s="55"/>
      <c r="M86" s="55"/>
    </row>
    <row r="87" spans="1:13" ht="15" hidden="1" outlineLevel="1">
      <c r="A87" s="58" t="s">
        <v>856</v>
      </c>
      <c r="B87" s="105"/>
      <c r="C87" s="92"/>
      <c r="D87" s="92"/>
      <c r="E87" s="80"/>
      <c r="F87" s="94"/>
      <c r="G87" s="94"/>
      <c r="H87" s="55"/>
      <c r="L87" s="55"/>
      <c r="M87" s="55"/>
    </row>
    <row r="88" spans="1:13" ht="15" customHeight="1" collapsed="1">
      <c r="A88" s="83"/>
      <c r="B88" s="84" t="s">
        <v>857</v>
      </c>
      <c r="C88" s="89" t="s">
        <v>858</v>
      </c>
      <c r="D88" s="89" t="s">
        <v>859</v>
      </c>
      <c r="E88" s="85"/>
      <c r="F88" s="86" t="s">
        <v>860</v>
      </c>
      <c r="G88" s="83" t="s">
        <v>861</v>
      </c>
      <c r="H88" s="55"/>
      <c r="L88" s="55"/>
      <c r="M88" s="55"/>
    </row>
    <row r="89" spans="1:13" ht="15">
      <c r="A89" s="58" t="s">
        <v>862</v>
      </c>
      <c r="B89" s="80" t="s">
        <v>824</v>
      </c>
      <c r="C89" s="87">
        <v>7.222309197651664</v>
      </c>
      <c r="D89" s="87">
        <v>8.222309197651663</v>
      </c>
      <c r="E89" s="75"/>
      <c r="F89" s="101"/>
      <c r="G89" s="102"/>
      <c r="H89" s="55"/>
      <c r="L89" s="55"/>
      <c r="M89" s="55"/>
    </row>
    <row r="90" spans="2:13" ht="15">
      <c r="B90" s="80"/>
      <c r="E90" s="75"/>
      <c r="F90" s="101"/>
      <c r="G90" s="102"/>
      <c r="H90" s="55"/>
      <c r="L90" s="55"/>
      <c r="M90" s="55"/>
    </row>
    <row r="91" spans="2:13" ht="15">
      <c r="B91" s="80" t="s">
        <v>863</v>
      </c>
      <c r="C91" s="75"/>
      <c r="D91" s="75"/>
      <c r="E91" s="75"/>
      <c r="F91" s="102"/>
      <c r="G91" s="102"/>
      <c r="H91" s="55"/>
      <c r="L91" s="55"/>
      <c r="M91" s="55"/>
    </row>
    <row r="92" spans="1:13" ht="15">
      <c r="A92" s="58" t="s">
        <v>864</v>
      </c>
      <c r="B92" s="80" t="s">
        <v>826</v>
      </c>
      <c r="E92" s="75"/>
      <c r="F92" s="102"/>
      <c r="G92" s="102"/>
      <c r="H92" s="55"/>
      <c r="L92" s="55"/>
      <c r="M92" s="55"/>
    </row>
    <row r="93" spans="1:13" ht="15">
      <c r="A93" s="58" t="s">
        <v>865</v>
      </c>
      <c r="B93" s="103" t="s">
        <v>828</v>
      </c>
      <c r="C93" s="58">
        <v>0</v>
      </c>
      <c r="D93" s="58">
        <v>0</v>
      </c>
      <c r="E93" s="103"/>
      <c r="F93" s="94">
        <f>IF($C$100=0,"",IF(C93="[for completion]","",C93/$C$100))</f>
        <v>0</v>
      </c>
      <c r="G93" s="94">
        <f>IF($D$100=0,"",IF(D93="[Mark as ND1 if not relevant]","",D93/$D$100))</f>
        <v>0</v>
      </c>
      <c r="H93" s="55"/>
      <c r="L93" s="55"/>
      <c r="M93" s="55"/>
    </row>
    <row r="94" spans="1:13" ht="15">
      <c r="A94" s="58" t="s">
        <v>866</v>
      </c>
      <c r="B94" s="103" t="s">
        <v>830</v>
      </c>
      <c r="C94" s="58">
        <v>0</v>
      </c>
      <c r="D94" s="58">
        <v>0</v>
      </c>
      <c r="E94" s="103"/>
      <c r="F94" s="94">
        <f aca="true" t="shared" si="1" ref="F94:F110">IF($C$100=0,"",IF(C94="[for completion]","",C94/$C$100))</f>
        <v>0</v>
      </c>
      <c r="G94" s="94">
        <f aca="true" t="shared" si="2" ref="G94:G99">IF($D$100=0,"",IF(D94="[Mark as ND1 if not relevant]","",D94/$D$100))</f>
        <v>0</v>
      </c>
      <c r="H94" s="55"/>
      <c r="L94" s="55"/>
      <c r="M94" s="55"/>
    </row>
    <row r="95" spans="1:13" ht="15">
      <c r="A95" s="58" t="s">
        <v>867</v>
      </c>
      <c r="B95" s="103" t="s">
        <v>832</v>
      </c>
      <c r="C95" s="58">
        <v>0</v>
      </c>
      <c r="D95" s="58">
        <v>0</v>
      </c>
      <c r="E95" s="103"/>
      <c r="F95" s="94">
        <f t="shared" si="1"/>
        <v>0</v>
      </c>
      <c r="G95" s="94">
        <f t="shared" si="2"/>
        <v>0</v>
      </c>
      <c r="H95" s="55"/>
      <c r="L95" s="55"/>
      <c r="M95" s="55"/>
    </row>
    <row r="96" spans="1:13" ht="15">
      <c r="A96" s="58" t="s">
        <v>868</v>
      </c>
      <c r="B96" s="103" t="s">
        <v>834</v>
      </c>
      <c r="C96" s="58">
        <v>0</v>
      </c>
      <c r="D96" s="58">
        <v>0</v>
      </c>
      <c r="E96" s="103"/>
      <c r="F96" s="94">
        <f t="shared" si="1"/>
        <v>0</v>
      </c>
      <c r="G96" s="94">
        <f t="shared" si="2"/>
        <v>0</v>
      </c>
      <c r="H96" s="55"/>
      <c r="L96" s="55"/>
      <c r="M96" s="55"/>
    </row>
    <row r="97" spans="1:13" ht="15">
      <c r="A97" s="58" t="s">
        <v>869</v>
      </c>
      <c r="B97" s="103" t="s">
        <v>836</v>
      </c>
      <c r="C97" s="58">
        <v>0</v>
      </c>
      <c r="D97" s="58">
        <v>0</v>
      </c>
      <c r="E97" s="103"/>
      <c r="F97" s="94">
        <f t="shared" si="1"/>
        <v>0</v>
      </c>
      <c r="G97" s="94">
        <f t="shared" si="2"/>
        <v>0</v>
      </c>
      <c r="H97" s="55"/>
      <c r="L97" s="55"/>
      <c r="M97" s="55"/>
    </row>
    <row r="98" spans="1:13" ht="15">
      <c r="A98" s="58" t="s">
        <v>870</v>
      </c>
      <c r="B98" s="103" t="s">
        <v>838</v>
      </c>
      <c r="C98" s="87">
        <v>1750</v>
      </c>
      <c r="D98" s="87">
        <v>1000</v>
      </c>
      <c r="E98" s="103"/>
      <c r="F98" s="94">
        <f t="shared" si="1"/>
        <v>1</v>
      </c>
      <c r="G98" s="94">
        <f t="shared" si="2"/>
        <v>0.5714285714285714</v>
      </c>
      <c r="H98" s="55"/>
      <c r="L98" s="55"/>
      <c r="M98" s="55"/>
    </row>
    <row r="99" spans="1:13" ht="15">
      <c r="A99" s="58" t="s">
        <v>871</v>
      </c>
      <c r="B99" s="103" t="s">
        <v>840</v>
      </c>
      <c r="C99" s="58">
        <v>0</v>
      </c>
      <c r="D99" s="87">
        <v>750</v>
      </c>
      <c r="E99" s="103"/>
      <c r="F99" s="94">
        <f t="shared" si="1"/>
        <v>0</v>
      </c>
      <c r="G99" s="94">
        <f t="shared" si="2"/>
        <v>0.42857142857142855</v>
      </c>
      <c r="H99" s="55"/>
      <c r="L99" s="55"/>
      <c r="M99" s="55"/>
    </row>
    <row r="100" spans="1:13" ht="15">
      <c r="A100" s="58" t="s">
        <v>872</v>
      </c>
      <c r="B100" s="104" t="s">
        <v>4</v>
      </c>
      <c r="C100" s="87">
        <v>1750</v>
      </c>
      <c r="D100" s="87">
        <v>1750</v>
      </c>
      <c r="E100" s="80"/>
      <c r="F100" s="98">
        <f>SUM(F93:F99)</f>
        <v>1</v>
      </c>
      <c r="G100" s="98">
        <f>SUM(G93:G99)</f>
        <v>1</v>
      </c>
      <c r="H100" s="55"/>
      <c r="L100" s="55"/>
      <c r="M100" s="55"/>
    </row>
    <row r="101" spans="1:13" ht="15" hidden="1" outlineLevel="1">
      <c r="A101" s="58" t="s">
        <v>873</v>
      </c>
      <c r="B101" s="105" t="s">
        <v>843</v>
      </c>
      <c r="C101" s="92"/>
      <c r="D101" s="92"/>
      <c r="E101" s="80"/>
      <c r="F101" s="94">
        <f t="shared" si="1"/>
        <v>0</v>
      </c>
      <c r="G101" s="94">
        <f aca="true" t="shared" si="3" ref="G101:G110">IF($D$100=0,"",IF(D101="[for completion]","",D101/$D$100))</f>
        <v>0</v>
      </c>
      <c r="H101" s="55"/>
      <c r="L101" s="55"/>
      <c r="M101" s="55"/>
    </row>
    <row r="102" spans="1:13" ht="15" hidden="1" outlineLevel="1">
      <c r="A102" s="58" t="s">
        <v>874</v>
      </c>
      <c r="B102" s="105" t="s">
        <v>845</v>
      </c>
      <c r="C102" s="92"/>
      <c r="D102" s="92"/>
      <c r="E102" s="80"/>
      <c r="F102" s="94">
        <f t="shared" si="1"/>
        <v>0</v>
      </c>
      <c r="G102" s="94">
        <f t="shared" si="3"/>
        <v>0</v>
      </c>
      <c r="H102" s="55"/>
      <c r="L102" s="55"/>
      <c r="M102" s="55"/>
    </row>
    <row r="103" spans="1:13" ht="15" hidden="1" outlineLevel="1">
      <c r="A103" s="58" t="s">
        <v>875</v>
      </c>
      <c r="B103" s="105" t="s">
        <v>847</v>
      </c>
      <c r="C103" s="92"/>
      <c r="D103" s="92"/>
      <c r="E103" s="80"/>
      <c r="F103" s="94">
        <f t="shared" si="1"/>
        <v>0</v>
      </c>
      <c r="G103" s="94">
        <f t="shared" si="3"/>
        <v>0</v>
      </c>
      <c r="H103" s="55"/>
      <c r="L103" s="55"/>
      <c r="M103" s="55"/>
    </row>
    <row r="104" spans="1:13" ht="15" hidden="1" outlineLevel="1">
      <c r="A104" s="58" t="s">
        <v>876</v>
      </c>
      <c r="B104" s="105" t="s">
        <v>849</v>
      </c>
      <c r="C104" s="92"/>
      <c r="D104" s="92"/>
      <c r="E104" s="80"/>
      <c r="F104" s="94">
        <f t="shared" si="1"/>
        <v>0</v>
      </c>
      <c r="G104" s="94">
        <f t="shared" si="3"/>
        <v>0</v>
      </c>
      <c r="H104" s="55"/>
      <c r="L104" s="55"/>
      <c r="M104" s="55"/>
    </row>
    <row r="105" spans="1:13" ht="15" hidden="1" outlineLevel="1">
      <c r="A105" s="58" t="s">
        <v>877</v>
      </c>
      <c r="B105" s="105" t="s">
        <v>851</v>
      </c>
      <c r="C105" s="92"/>
      <c r="D105" s="92"/>
      <c r="E105" s="80"/>
      <c r="F105" s="94">
        <f t="shared" si="1"/>
        <v>0</v>
      </c>
      <c r="G105" s="94">
        <f t="shared" si="3"/>
        <v>0</v>
      </c>
      <c r="H105" s="55"/>
      <c r="L105" s="55"/>
      <c r="M105" s="55"/>
    </row>
    <row r="106" spans="1:13" ht="15" hidden="1" outlineLevel="1">
      <c r="A106" s="58" t="s">
        <v>878</v>
      </c>
      <c r="B106" s="105"/>
      <c r="C106" s="92"/>
      <c r="D106" s="92"/>
      <c r="E106" s="80"/>
      <c r="F106" s="94"/>
      <c r="G106" s="94"/>
      <c r="H106" s="55"/>
      <c r="L106" s="55"/>
      <c r="M106" s="55"/>
    </row>
    <row r="107" spans="1:13" ht="15" hidden="1" outlineLevel="1">
      <c r="A107" s="58" t="s">
        <v>879</v>
      </c>
      <c r="B107" s="105"/>
      <c r="C107" s="92"/>
      <c r="D107" s="92"/>
      <c r="E107" s="80"/>
      <c r="F107" s="94"/>
      <c r="G107" s="94"/>
      <c r="H107" s="55"/>
      <c r="L107" s="55"/>
      <c r="M107" s="55"/>
    </row>
    <row r="108" spans="1:13" ht="15" hidden="1" outlineLevel="1">
      <c r="A108" s="58" t="s">
        <v>880</v>
      </c>
      <c r="B108" s="104"/>
      <c r="C108" s="92"/>
      <c r="D108" s="92"/>
      <c r="E108" s="80"/>
      <c r="F108" s="94">
        <f t="shared" si="1"/>
        <v>0</v>
      </c>
      <c r="G108" s="94">
        <f t="shared" si="3"/>
        <v>0</v>
      </c>
      <c r="H108" s="55"/>
      <c r="L108" s="55"/>
      <c r="M108" s="55"/>
    </row>
    <row r="109" spans="1:13" ht="15" hidden="1" outlineLevel="1">
      <c r="A109" s="58" t="s">
        <v>881</v>
      </c>
      <c r="B109" s="105"/>
      <c r="C109" s="92"/>
      <c r="D109" s="92"/>
      <c r="E109" s="80"/>
      <c r="F109" s="94">
        <f t="shared" si="1"/>
        <v>0</v>
      </c>
      <c r="G109" s="94">
        <f t="shared" si="3"/>
        <v>0</v>
      </c>
      <c r="H109" s="55"/>
      <c r="L109" s="55"/>
      <c r="M109" s="55"/>
    </row>
    <row r="110" spans="1:13" ht="15" hidden="1" outlineLevel="1">
      <c r="A110" s="58" t="s">
        <v>882</v>
      </c>
      <c r="B110" s="105"/>
      <c r="C110" s="92"/>
      <c r="D110" s="92"/>
      <c r="E110" s="80"/>
      <c r="F110" s="94">
        <f t="shared" si="1"/>
        <v>0</v>
      </c>
      <c r="G110" s="94">
        <f t="shared" si="3"/>
        <v>0</v>
      </c>
      <c r="H110" s="55"/>
      <c r="L110" s="55"/>
      <c r="M110" s="55"/>
    </row>
    <row r="111" spans="1:13" ht="15" customHeight="1" collapsed="1">
      <c r="A111" s="83"/>
      <c r="B111" s="84" t="s">
        <v>883</v>
      </c>
      <c r="C111" s="86" t="s">
        <v>884</v>
      </c>
      <c r="D111" s="86" t="s">
        <v>885</v>
      </c>
      <c r="E111" s="85"/>
      <c r="F111" s="86" t="s">
        <v>886</v>
      </c>
      <c r="G111" s="86" t="s">
        <v>887</v>
      </c>
      <c r="H111" s="55"/>
      <c r="L111" s="55"/>
      <c r="M111" s="55"/>
    </row>
    <row r="112" spans="1:14" s="106" customFormat="1" ht="15">
      <c r="A112" s="58" t="s">
        <v>888</v>
      </c>
      <c r="B112" s="80" t="s">
        <v>1</v>
      </c>
      <c r="C112" s="87">
        <v>2920.447501250014</v>
      </c>
      <c r="D112" s="87"/>
      <c r="E112" s="94"/>
      <c r="F112" s="94">
        <f>IF($C$127=0,"",IF(C112="[for completion]","",C112/$C$127))</f>
        <v>1</v>
      </c>
      <c r="G112" s="94">
        <f aca="true" t="shared" si="4" ref="G112:G123">IF($D$127=0,"",IF(D112="[for completion]","",D112/$D$127))</f>
      </c>
      <c r="H112" s="55"/>
      <c r="I112" s="58"/>
      <c r="J112" s="58"/>
      <c r="K112" s="58"/>
      <c r="L112" s="55"/>
      <c r="M112" s="55"/>
      <c r="N112" s="55"/>
    </row>
    <row r="113" spans="1:14" s="106" customFormat="1" ht="15">
      <c r="A113" s="58" t="s">
        <v>889</v>
      </c>
      <c r="B113" s="80" t="s">
        <v>890</v>
      </c>
      <c r="C113" s="87">
        <v>0</v>
      </c>
      <c r="D113" s="87"/>
      <c r="E113" s="94"/>
      <c r="F113" s="94">
        <f aca="true" t="shared" si="5" ref="F113:F136">IF($C$127=0,"",IF(C113="[for completion]","",C113/$C$127))</f>
        <v>0</v>
      </c>
      <c r="G113" s="94">
        <f t="shared" si="4"/>
      </c>
      <c r="H113" s="55"/>
      <c r="I113" s="58"/>
      <c r="J113" s="58"/>
      <c r="K113" s="58"/>
      <c r="L113" s="55"/>
      <c r="M113" s="55"/>
      <c r="N113" s="55"/>
    </row>
    <row r="114" spans="1:14" s="106" customFormat="1" ht="15">
      <c r="A114" s="58" t="s">
        <v>891</v>
      </c>
      <c r="B114" s="80" t="s">
        <v>892</v>
      </c>
      <c r="C114" s="87">
        <v>0</v>
      </c>
      <c r="D114" s="87"/>
      <c r="E114" s="94"/>
      <c r="F114" s="94">
        <f t="shared" si="5"/>
        <v>0</v>
      </c>
      <c r="G114" s="94">
        <f t="shared" si="4"/>
      </c>
      <c r="H114" s="55"/>
      <c r="I114" s="58"/>
      <c r="J114" s="58"/>
      <c r="K114" s="58"/>
      <c r="L114" s="55"/>
      <c r="M114" s="55"/>
      <c r="N114" s="55"/>
    </row>
    <row r="115" spans="1:14" s="106" customFormat="1" ht="15">
      <c r="A115" s="58" t="s">
        <v>893</v>
      </c>
      <c r="B115" s="80" t="s">
        <v>894</v>
      </c>
      <c r="C115" s="87">
        <v>0</v>
      </c>
      <c r="D115" s="87"/>
      <c r="E115" s="94"/>
      <c r="F115" s="94">
        <f t="shared" si="5"/>
        <v>0</v>
      </c>
      <c r="G115" s="94">
        <f t="shared" si="4"/>
      </c>
      <c r="H115" s="55"/>
      <c r="I115" s="58"/>
      <c r="J115" s="58"/>
      <c r="K115" s="58"/>
      <c r="L115" s="55"/>
      <c r="M115" s="55"/>
      <c r="N115" s="55"/>
    </row>
    <row r="116" spans="1:14" s="106" customFormat="1" ht="15">
      <c r="A116" s="58" t="s">
        <v>895</v>
      </c>
      <c r="B116" s="80" t="s">
        <v>896</v>
      </c>
      <c r="C116" s="87">
        <v>0</v>
      </c>
      <c r="D116" s="87"/>
      <c r="E116" s="94"/>
      <c r="F116" s="94">
        <f t="shared" si="5"/>
        <v>0</v>
      </c>
      <c r="G116" s="94">
        <f t="shared" si="4"/>
      </c>
      <c r="H116" s="55"/>
      <c r="I116" s="58"/>
      <c r="J116" s="58"/>
      <c r="K116" s="58"/>
      <c r="L116" s="55"/>
      <c r="M116" s="55"/>
      <c r="N116" s="55"/>
    </row>
    <row r="117" spans="1:14" s="106" customFormat="1" ht="15">
      <c r="A117" s="58" t="s">
        <v>897</v>
      </c>
      <c r="B117" s="80" t="s">
        <v>898</v>
      </c>
      <c r="C117" s="87">
        <v>0</v>
      </c>
      <c r="D117" s="87"/>
      <c r="E117" s="80"/>
      <c r="F117" s="94">
        <f t="shared" si="5"/>
        <v>0</v>
      </c>
      <c r="G117" s="94">
        <f t="shared" si="4"/>
      </c>
      <c r="H117" s="55"/>
      <c r="I117" s="58"/>
      <c r="J117" s="58"/>
      <c r="K117" s="58"/>
      <c r="L117" s="55"/>
      <c r="M117" s="55"/>
      <c r="N117" s="55"/>
    </row>
    <row r="118" spans="1:13" ht="15">
      <c r="A118" s="58" t="s">
        <v>899</v>
      </c>
      <c r="B118" s="80" t="s">
        <v>900</v>
      </c>
      <c r="C118" s="87">
        <v>0</v>
      </c>
      <c r="D118" s="87"/>
      <c r="E118" s="80"/>
      <c r="F118" s="94">
        <f t="shared" si="5"/>
        <v>0</v>
      </c>
      <c r="G118" s="94">
        <f t="shared" si="4"/>
      </c>
      <c r="H118" s="55"/>
      <c r="L118" s="55"/>
      <c r="M118" s="55"/>
    </row>
    <row r="119" spans="1:13" ht="15">
      <c r="A119" s="58" t="s">
        <v>901</v>
      </c>
      <c r="B119" s="80" t="s">
        <v>902</v>
      </c>
      <c r="C119" s="87">
        <v>0</v>
      </c>
      <c r="D119" s="87"/>
      <c r="E119" s="80"/>
      <c r="F119" s="94">
        <f t="shared" si="5"/>
        <v>0</v>
      </c>
      <c r="G119" s="94">
        <f t="shared" si="4"/>
      </c>
      <c r="H119" s="55"/>
      <c r="L119" s="55"/>
      <c r="M119" s="55"/>
    </row>
    <row r="120" spans="1:13" ht="15">
      <c r="A120" s="58" t="s">
        <v>903</v>
      </c>
      <c r="B120" s="80" t="s">
        <v>904</v>
      </c>
      <c r="C120" s="87">
        <v>0</v>
      </c>
      <c r="D120" s="87"/>
      <c r="E120" s="80"/>
      <c r="F120" s="94">
        <f t="shared" si="5"/>
        <v>0</v>
      </c>
      <c r="G120" s="94">
        <f t="shared" si="4"/>
      </c>
      <c r="H120" s="55"/>
      <c r="L120" s="55"/>
      <c r="M120" s="55"/>
    </row>
    <row r="121" spans="1:13" ht="15">
      <c r="A121" s="58" t="s">
        <v>905</v>
      </c>
      <c r="B121" s="80" t="s">
        <v>906</v>
      </c>
      <c r="C121" s="87">
        <v>0</v>
      </c>
      <c r="D121" s="87"/>
      <c r="E121" s="80"/>
      <c r="F121" s="94">
        <f t="shared" si="5"/>
        <v>0</v>
      </c>
      <c r="G121" s="94">
        <f t="shared" si="4"/>
      </c>
      <c r="H121" s="55"/>
      <c r="L121" s="55"/>
      <c r="M121" s="55"/>
    </row>
    <row r="122" spans="1:13" ht="15">
      <c r="A122" s="58" t="s">
        <v>907</v>
      </c>
      <c r="B122" s="80" t="s">
        <v>908</v>
      </c>
      <c r="C122" s="87">
        <v>0</v>
      </c>
      <c r="D122" s="87"/>
      <c r="E122" s="80"/>
      <c r="F122" s="94">
        <f t="shared" si="5"/>
        <v>0</v>
      </c>
      <c r="G122" s="94">
        <f t="shared" si="4"/>
      </c>
      <c r="H122" s="55"/>
      <c r="L122" s="55"/>
      <c r="M122" s="55"/>
    </row>
    <row r="123" spans="1:13" ht="15">
      <c r="A123" s="58" t="s">
        <v>909</v>
      </c>
      <c r="B123" s="80" t="s">
        <v>910</v>
      </c>
      <c r="C123" s="87">
        <v>0</v>
      </c>
      <c r="D123" s="87"/>
      <c r="E123" s="80"/>
      <c r="F123" s="94">
        <f t="shared" si="5"/>
        <v>0</v>
      </c>
      <c r="G123" s="94">
        <f t="shared" si="4"/>
      </c>
      <c r="H123" s="55"/>
      <c r="L123" s="55"/>
      <c r="M123" s="55"/>
    </row>
    <row r="124" spans="1:13" ht="15">
      <c r="A124" s="58" t="s">
        <v>911</v>
      </c>
      <c r="B124" s="80" t="s">
        <v>912</v>
      </c>
      <c r="C124" s="87">
        <v>0</v>
      </c>
      <c r="D124" s="87"/>
      <c r="E124" s="80"/>
      <c r="F124" s="94">
        <f t="shared" si="5"/>
        <v>0</v>
      </c>
      <c r="G124" s="94"/>
      <c r="H124" s="55"/>
      <c r="L124" s="55"/>
      <c r="M124" s="55"/>
    </row>
    <row r="125" spans="1:13" ht="15">
      <c r="A125" s="58" t="s">
        <v>913</v>
      </c>
      <c r="B125" s="80" t="s">
        <v>914</v>
      </c>
      <c r="C125" s="87">
        <v>0</v>
      </c>
      <c r="D125" s="87"/>
      <c r="E125" s="80"/>
      <c r="F125" s="94">
        <f t="shared" si="5"/>
        <v>0</v>
      </c>
      <c r="G125" s="94"/>
      <c r="H125" s="55"/>
      <c r="L125" s="55"/>
      <c r="M125" s="55"/>
    </row>
    <row r="126" spans="1:13" ht="15">
      <c r="A126" s="58" t="s">
        <v>915</v>
      </c>
      <c r="B126" s="80" t="s">
        <v>3</v>
      </c>
      <c r="C126" s="87">
        <v>0</v>
      </c>
      <c r="D126" s="87"/>
      <c r="E126" s="80"/>
      <c r="F126" s="94">
        <f t="shared" si="5"/>
        <v>0</v>
      </c>
      <c r="G126" s="94">
        <f>IF($D$127=0,"",IF(D126="[for completion]","",D126/$D$127))</f>
      </c>
      <c r="H126" s="55"/>
      <c r="L126" s="55"/>
      <c r="M126" s="55"/>
    </row>
    <row r="127" spans="1:13" ht="15">
      <c r="A127" s="58" t="s">
        <v>916</v>
      </c>
      <c r="B127" s="104" t="s">
        <v>4</v>
      </c>
      <c r="C127" s="87">
        <v>2920.447501250014</v>
      </c>
      <c r="E127" s="80"/>
      <c r="F127" s="94">
        <f t="shared" si="5"/>
        <v>1</v>
      </c>
      <c r="G127" s="91">
        <f>SUM(G112:G126)</f>
        <v>0</v>
      </c>
      <c r="H127" s="55"/>
      <c r="L127" s="55"/>
      <c r="M127" s="55"/>
    </row>
    <row r="128" spans="1:13" ht="15" hidden="1" outlineLevel="1">
      <c r="A128" s="58" t="s">
        <v>917</v>
      </c>
      <c r="B128" s="96" t="s">
        <v>812</v>
      </c>
      <c r="E128" s="80"/>
      <c r="F128" s="94">
        <f t="shared" si="5"/>
        <v>0</v>
      </c>
      <c r="G128" s="94">
        <f aca="true" t="shared" si="6" ref="G128:G136">IF($D$127=0,"",IF(D128="[for completion]","",D128/$D$127))</f>
      </c>
      <c r="H128" s="55"/>
      <c r="L128" s="55"/>
      <c r="M128" s="55"/>
    </row>
    <row r="129" spans="1:13" ht="15" hidden="1" outlineLevel="1">
      <c r="A129" s="58" t="s">
        <v>918</v>
      </c>
      <c r="B129" s="96" t="s">
        <v>812</v>
      </c>
      <c r="E129" s="80"/>
      <c r="F129" s="94">
        <f t="shared" si="5"/>
        <v>0</v>
      </c>
      <c r="G129" s="94">
        <f t="shared" si="6"/>
      </c>
      <c r="H129" s="55"/>
      <c r="L129" s="55"/>
      <c r="M129" s="55"/>
    </row>
    <row r="130" spans="1:13" ht="15" hidden="1" outlineLevel="1">
      <c r="A130" s="58" t="s">
        <v>919</v>
      </c>
      <c r="B130" s="96" t="s">
        <v>812</v>
      </c>
      <c r="E130" s="80"/>
      <c r="F130" s="94">
        <f t="shared" si="5"/>
        <v>0</v>
      </c>
      <c r="G130" s="94">
        <f t="shared" si="6"/>
      </c>
      <c r="H130" s="55"/>
      <c r="L130" s="55"/>
      <c r="M130" s="55"/>
    </row>
    <row r="131" spans="1:13" ht="15" hidden="1" outlineLevel="1">
      <c r="A131" s="58" t="s">
        <v>920</v>
      </c>
      <c r="B131" s="96" t="s">
        <v>812</v>
      </c>
      <c r="E131" s="80"/>
      <c r="F131" s="94">
        <f t="shared" si="5"/>
        <v>0</v>
      </c>
      <c r="G131" s="94">
        <f t="shared" si="6"/>
      </c>
      <c r="H131" s="55"/>
      <c r="L131" s="55"/>
      <c r="M131" s="55"/>
    </row>
    <row r="132" spans="1:13" ht="15" hidden="1" outlineLevel="1">
      <c r="A132" s="58" t="s">
        <v>921</v>
      </c>
      <c r="B132" s="96" t="s">
        <v>812</v>
      </c>
      <c r="E132" s="80"/>
      <c r="F132" s="94">
        <f t="shared" si="5"/>
        <v>0</v>
      </c>
      <c r="G132" s="94">
        <f t="shared" si="6"/>
      </c>
      <c r="H132" s="55"/>
      <c r="L132" s="55"/>
      <c r="M132" s="55"/>
    </row>
    <row r="133" spans="1:13" ht="15" hidden="1" outlineLevel="1">
      <c r="A133" s="58" t="s">
        <v>922</v>
      </c>
      <c r="B133" s="96" t="s">
        <v>812</v>
      </c>
      <c r="E133" s="80"/>
      <c r="F133" s="94">
        <f t="shared" si="5"/>
        <v>0</v>
      </c>
      <c r="G133" s="94">
        <f t="shared" si="6"/>
      </c>
      <c r="H133" s="55"/>
      <c r="L133" s="55"/>
      <c r="M133" s="55"/>
    </row>
    <row r="134" spans="1:13" ht="15" hidden="1" outlineLevel="1">
      <c r="A134" s="58" t="s">
        <v>923</v>
      </c>
      <c r="B134" s="96" t="s">
        <v>812</v>
      </c>
      <c r="E134" s="80"/>
      <c r="F134" s="94">
        <f t="shared" si="5"/>
        <v>0</v>
      </c>
      <c r="G134" s="94">
        <f t="shared" si="6"/>
      </c>
      <c r="H134" s="55"/>
      <c r="L134" s="55"/>
      <c r="M134" s="55"/>
    </row>
    <row r="135" spans="1:13" ht="15" hidden="1" outlineLevel="1">
      <c r="A135" s="58" t="s">
        <v>924</v>
      </c>
      <c r="B135" s="96" t="s">
        <v>812</v>
      </c>
      <c r="E135" s="80"/>
      <c r="F135" s="94">
        <f t="shared" si="5"/>
        <v>0</v>
      </c>
      <c r="G135" s="94">
        <f t="shared" si="6"/>
      </c>
      <c r="H135" s="55"/>
      <c r="L135" s="55"/>
      <c r="M135" s="55"/>
    </row>
    <row r="136" spans="1:13" ht="15" hidden="1" outlineLevel="1">
      <c r="A136" s="58" t="s">
        <v>925</v>
      </c>
      <c r="B136" s="96" t="s">
        <v>812</v>
      </c>
      <c r="C136" s="97"/>
      <c r="D136" s="97"/>
      <c r="E136" s="97"/>
      <c r="F136" s="94">
        <f t="shared" si="5"/>
        <v>0</v>
      </c>
      <c r="G136" s="94">
        <f t="shared" si="6"/>
      </c>
      <c r="H136" s="55"/>
      <c r="L136" s="55"/>
      <c r="M136" s="55"/>
    </row>
    <row r="137" spans="1:13" ht="15" customHeight="1" collapsed="1">
      <c r="A137" s="83"/>
      <c r="B137" s="84" t="s">
        <v>926</v>
      </c>
      <c r="C137" s="86" t="s">
        <v>884</v>
      </c>
      <c r="D137" s="86" t="s">
        <v>885</v>
      </c>
      <c r="E137" s="85"/>
      <c r="F137" s="86" t="s">
        <v>886</v>
      </c>
      <c r="G137" s="86" t="s">
        <v>887</v>
      </c>
      <c r="H137" s="55"/>
      <c r="L137" s="55"/>
      <c r="M137" s="55"/>
    </row>
    <row r="138" spans="1:14" s="106" customFormat="1" ht="15">
      <c r="A138" s="58" t="s">
        <v>927</v>
      </c>
      <c r="B138" s="80" t="s">
        <v>1</v>
      </c>
      <c r="C138" s="87">
        <v>1750</v>
      </c>
      <c r="D138" s="58"/>
      <c r="E138" s="94"/>
      <c r="F138" s="94">
        <f>IF($C$153=0,"",IF(C138="[for completion]","",C138/$C$153))</f>
        <v>1</v>
      </c>
      <c r="G138" s="94">
        <f>IF($D$153=0,"",IF(D138="[for completion]","",D138/$D$153))</f>
      </c>
      <c r="H138" s="55"/>
      <c r="I138" s="58"/>
      <c r="J138" s="58"/>
      <c r="K138" s="58"/>
      <c r="L138" s="55"/>
      <c r="M138" s="55"/>
      <c r="N138" s="55"/>
    </row>
    <row r="139" spans="1:14" s="106" customFormat="1" ht="15">
      <c r="A139" s="58" t="s">
        <v>928</v>
      </c>
      <c r="B139" s="80" t="s">
        <v>890</v>
      </c>
      <c r="C139" s="87">
        <v>0</v>
      </c>
      <c r="D139" s="58"/>
      <c r="E139" s="94"/>
      <c r="F139" s="94">
        <f aca="true" t="shared" si="7" ref="F139:F152">IF($C$153=0,"",IF(C139="[for completion]","",C139/$C$153))</f>
        <v>0</v>
      </c>
      <c r="G139" s="94">
        <f aca="true" t="shared" si="8" ref="G139:G152">IF($D$153=0,"",IF(D139="[for completion]","",D139/$D$153))</f>
      </c>
      <c r="H139" s="55"/>
      <c r="I139" s="58"/>
      <c r="J139" s="58"/>
      <c r="K139" s="58"/>
      <c r="L139" s="55"/>
      <c r="M139" s="55"/>
      <c r="N139" s="55"/>
    </row>
    <row r="140" spans="1:14" s="106" customFormat="1" ht="15">
      <c r="A140" s="58" t="s">
        <v>929</v>
      </c>
      <c r="B140" s="80" t="s">
        <v>892</v>
      </c>
      <c r="C140" s="87">
        <v>0</v>
      </c>
      <c r="D140" s="58"/>
      <c r="E140" s="94"/>
      <c r="F140" s="94">
        <f t="shared" si="7"/>
        <v>0</v>
      </c>
      <c r="G140" s="94">
        <f t="shared" si="8"/>
      </c>
      <c r="H140" s="55"/>
      <c r="I140" s="58"/>
      <c r="J140" s="58"/>
      <c r="K140" s="58"/>
      <c r="L140" s="55"/>
      <c r="M140" s="55"/>
      <c r="N140" s="55"/>
    </row>
    <row r="141" spans="1:14" s="106" customFormat="1" ht="15">
      <c r="A141" s="58" t="s">
        <v>930</v>
      </c>
      <c r="B141" s="80" t="s">
        <v>894</v>
      </c>
      <c r="C141" s="87">
        <v>0</v>
      </c>
      <c r="D141" s="58"/>
      <c r="E141" s="94"/>
      <c r="F141" s="94">
        <f t="shared" si="7"/>
        <v>0</v>
      </c>
      <c r="G141" s="94">
        <f t="shared" si="8"/>
      </c>
      <c r="H141" s="55"/>
      <c r="I141" s="58"/>
      <c r="J141" s="58"/>
      <c r="K141" s="58"/>
      <c r="L141" s="55"/>
      <c r="M141" s="55"/>
      <c r="N141" s="55"/>
    </row>
    <row r="142" spans="1:14" s="106" customFormat="1" ht="15">
      <c r="A142" s="58" t="s">
        <v>931</v>
      </c>
      <c r="B142" s="80" t="s">
        <v>896</v>
      </c>
      <c r="C142" s="87">
        <v>0</v>
      </c>
      <c r="D142" s="58"/>
      <c r="E142" s="94"/>
      <c r="F142" s="94">
        <f t="shared" si="7"/>
        <v>0</v>
      </c>
      <c r="G142" s="94">
        <f t="shared" si="8"/>
      </c>
      <c r="H142" s="55"/>
      <c r="I142" s="58"/>
      <c r="J142" s="58"/>
      <c r="K142" s="58"/>
      <c r="L142" s="55"/>
      <c r="M142" s="55"/>
      <c r="N142" s="55"/>
    </row>
    <row r="143" spans="1:14" s="106" customFormat="1" ht="15">
      <c r="A143" s="58" t="s">
        <v>932</v>
      </c>
      <c r="B143" s="80" t="s">
        <v>898</v>
      </c>
      <c r="C143" s="87">
        <v>0</v>
      </c>
      <c r="D143" s="58"/>
      <c r="E143" s="80"/>
      <c r="F143" s="94">
        <f t="shared" si="7"/>
        <v>0</v>
      </c>
      <c r="G143" s="94">
        <f t="shared" si="8"/>
      </c>
      <c r="H143" s="55"/>
      <c r="I143" s="58"/>
      <c r="J143" s="58"/>
      <c r="K143" s="58"/>
      <c r="L143" s="55"/>
      <c r="M143" s="55"/>
      <c r="N143" s="55"/>
    </row>
    <row r="144" spans="1:13" ht="15">
      <c r="A144" s="58" t="s">
        <v>933</v>
      </c>
      <c r="B144" s="80" t="s">
        <v>900</v>
      </c>
      <c r="C144" s="87">
        <v>0</v>
      </c>
      <c r="E144" s="80"/>
      <c r="F144" s="94">
        <f t="shared" si="7"/>
        <v>0</v>
      </c>
      <c r="G144" s="94">
        <f t="shared" si="8"/>
      </c>
      <c r="H144" s="55"/>
      <c r="L144" s="55"/>
      <c r="M144" s="55"/>
    </row>
    <row r="145" spans="1:13" ht="15">
      <c r="A145" s="58" t="s">
        <v>934</v>
      </c>
      <c r="B145" s="80" t="s">
        <v>902</v>
      </c>
      <c r="C145" s="87">
        <v>0</v>
      </c>
      <c r="E145" s="80"/>
      <c r="F145" s="94">
        <f t="shared" si="7"/>
        <v>0</v>
      </c>
      <c r="G145" s="94">
        <f t="shared" si="8"/>
      </c>
      <c r="H145" s="55"/>
      <c r="L145" s="55"/>
      <c r="M145" s="55"/>
    </row>
    <row r="146" spans="1:13" ht="15">
      <c r="A146" s="58" t="s">
        <v>935</v>
      </c>
      <c r="B146" s="80" t="s">
        <v>904</v>
      </c>
      <c r="C146" s="87">
        <v>0</v>
      </c>
      <c r="E146" s="80"/>
      <c r="F146" s="94">
        <f t="shared" si="7"/>
        <v>0</v>
      </c>
      <c r="G146" s="94">
        <f t="shared" si="8"/>
      </c>
      <c r="H146" s="55"/>
      <c r="L146" s="55"/>
      <c r="M146" s="55"/>
    </row>
    <row r="147" spans="1:13" ht="15">
      <c r="A147" s="58" t="s">
        <v>936</v>
      </c>
      <c r="B147" s="80" t="s">
        <v>906</v>
      </c>
      <c r="C147" s="87">
        <v>0</v>
      </c>
      <c r="E147" s="80"/>
      <c r="F147" s="94">
        <f t="shared" si="7"/>
        <v>0</v>
      </c>
      <c r="G147" s="94">
        <f t="shared" si="8"/>
      </c>
      <c r="H147" s="55"/>
      <c r="L147" s="55"/>
      <c r="M147" s="55"/>
    </row>
    <row r="148" spans="1:13" ht="15">
      <c r="A148" s="58" t="s">
        <v>937</v>
      </c>
      <c r="B148" s="80" t="s">
        <v>908</v>
      </c>
      <c r="C148" s="87">
        <v>0</v>
      </c>
      <c r="E148" s="80"/>
      <c r="F148" s="94">
        <f t="shared" si="7"/>
        <v>0</v>
      </c>
      <c r="G148" s="94">
        <f t="shared" si="8"/>
      </c>
      <c r="H148" s="55"/>
      <c r="L148" s="55"/>
      <c r="M148" s="55"/>
    </row>
    <row r="149" spans="1:13" ht="15">
      <c r="A149" s="58" t="s">
        <v>938</v>
      </c>
      <c r="B149" s="80" t="s">
        <v>910</v>
      </c>
      <c r="C149" s="87">
        <v>0</v>
      </c>
      <c r="E149" s="80"/>
      <c r="F149" s="94">
        <f t="shared" si="7"/>
        <v>0</v>
      </c>
      <c r="G149" s="94">
        <f t="shared" si="8"/>
      </c>
      <c r="H149" s="55"/>
      <c r="L149" s="55"/>
      <c r="M149" s="55"/>
    </row>
    <row r="150" spans="1:13" ht="15">
      <c r="A150" s="58" t="s">
        <v>939</v>
      </c>
      <c r="B150" s="80" t="s">
        <v>912</v>
      </c>
      <c r="C150" s="87">
        <v>0</v>
      </c>
      <c r="E150" s="80"/>
      <c r="F150" s="94">
        <f t="shared" si="7"/>
        <v>0</v>
      </c>
      <c r="G150" s="94">
        <f t="shared" si="8"/>
      </c>
      <c r="H150" s="55"/>
      <c r="L150" s="55"/>
      <c r="M150" s="55"/>
    </row>
    <row r="151" spans="1:13" ht="15">
      <c r="A151" s="58" t="s">
        <v>940</v>
      </c>
      <c r="B151" s="80" t="s">
        <v>914</v>
      </c>
      <c r="C151" s="87">
        <v>0</v>
      </c>
      <c r="E151" s="80"/>
      <c r="F151" s="94">
        <f t="shared" si="7"/>
        <v>0</v>
      </c>
      <c r="G151" s="94">
        <f t="shared" si="8"/>
      </c>
      <c r="H151" s="55"/>
      <c r="L151" s="55"/>
      <c r="M151" s="55"/>
    </row>
    <row r="152" spans="1:13" ht="15">
      <c r="A152" s="58" t="s">
        <v>941</v>
      </c>
      <c r="B152" s="80" t="s">
        <v>3</v>
      </c>
      <c r="C152" s="87">
        <v>0</v>
      </c>
      <c r="E152" s="80"/>
      <c r="F152" s="94">
        <f t="shared" si="7"/>
        <v>0</v>
      </c>
      <c r="G152" s="94">
        <f t="shared" si="8"/>
      </c>
      <c r="H152" s="55"/>
      <c r="L152" s="55"/>
      <c r="M152" s="55"/>
    </row>
    <row r="153" spans="1:13" ht="15">
      <c r="A153" s="58" t="s">
        <v>942</v>
      </c>
      <c r="B153" s="104" t="s">
        <v>4</v>
      </c>
      <c r="C153" s="87">
        <v>1750</v>
      </c>
      <c r="D153" s="58">
        <f>SUM(D138:D152)</f>
        <v>0</v>
      </c>
      <c r="E153" s="80"/>
      <c r="F153" s="91">
        <f>SUM(F138:F152)</f>
        <v>1</v>
      </c>
      <c r="G153" s="91">
        <f>SUM(G138:G152)</f>
        <v>0</v>
      </c>
      <c r="H153" s="55"/>
      <c r="L153" s="55"/>
      <c r="M153" s="55"/>
    </row>
    <row r="154" spans="1:13" ht="15" hidden="1" outlineLevel="1">
      <c r="A154" s="58" t="s">
        <v>943</v>
      </c>
      <c r="B154" s="96" t="s">
        <v>812</v>
      </c>
      <c r="E154" s="80"/>
      <c r="F154" s="94">
        <f aca="true" t="shared" si="9" ref="F154:F162">IF($C$153=0,"",IF(C154="[for completion]","",C154/$C$153))</f>
        <v>0</v>
      </c>
      <c r="G154" s="94">
        <f aca="true" t="shared" si="10" ref="G154:G162">IF($D$153=0,"",IF(D154="[for completion]","",D154/$D$153))</f>
      </c>
      <c r="H154" s="55"/>
      <c r="L154" s="55"/>
      <c r="M154" s="55"/>
    </row>
    <row r="155" spans="1:13" ht="15" hidden="1" outlineLevel="1">
      <c r="A155" s="58" t="s">
        <v>944</v>
      </c>
      <c r="B155" s="96" t="s">
        <v>812</v>
      </c>
      <c r="E155" s="80"/>
      <c r="F155" s="94">
        <f t="shared" si="9"/>
        <v>0</v>
      </c>
      <c r="G155" s="94">
        <f t="shared" si="10"/>
      </c>
      <c r="H155" s="55"/>
      <c r="L155" s="55"/>
      <c r="M155" s="55"/>
    </row>
    <row r="156" spans="1:13" ht="15" hidden="1" outlineLevel="1">
      <c r="A156" s="58" t="s">
        <v>945</v>
      </c>
      <c r="B156" s="96" t="s">
        <v>812</v>
      </c>
      <c r="E156" s="80"/>
      <c r="F156" s="94">
        <f t="shared" si="9"/>
        <v>0</v>
      </c>
      <c r="G156" s="94">
        <f t="shared" si="10"/>
      </c>
      <c r="H156" s="55"/>
      <c r="L156" s="55"/>
      <c r="M156" s="55"/>
    </row>
    <row r="157" spans="1:13" ht="15" hidden="1" outlineLevel="1">
      <c r="A157" s="58" t="s">
        <v>946</v>
      </c>
      <c r="B157" s="96" t="s">
        <v>812</v>
      </c>
      <c r="E157" s="80"/>
      <c r="F157" s="94">
        <f t="shared" si="9"/>
        <v>0</v>
      </c>
      <c r="G157" s="94">
        <f t="shared" si="10"/>
      </c>
      <c r="H157" s="55"/>
      <c r="L157" s="55"/>
      <c r="M157" s="55"/>
    </row>
    <row r="158" spans="1:13" ht="15" hidden="1" outlineLevel="1">
      <c r="A158" s="58" t="s">
        <v>947</v>
      </c>
      <c r="B158" s="96" t="s">
        <v>812</v>
      </c>
      <c r="E158" s="80"/>
      <c r="F158" s="94">
        <f t="shared" si="9"/>
        <v>0</v>
      </c>
      <c r="G158" s="94">
        <f t="shared" si="10"/>
      </c>
      <c r="H158" s="55"/>
      <c r="L158" s="55"/>
      <c r="M158" s="55"/>
    </row>
    <row r="159" spans="1:13" ht="15" hidden="1" outlineLevel="1">
      <c r="A159" s="58" t="s">
        <v>948</v>
      </c>
      <c r="B159" s="96" t="s">
        <v>812</v>
      </c>
      <c r="E159" s="80"/>
      <c r="F159" s="94">
        <f t="shared" si="9"/>
        <v>0</v>
      </c>
      <c r="G159" s="94">
        <f t="shared" si="10"/>
      </c>
      <c r="H159" s="55"/>
      <c r="L159" s="55"/>
      <c r="M159" s="55"/>
    </row>
    <row r="160" spans="1:13" ht="15" hidden="1" outlineLevel="1">
      <c r="A160" s="58" t="s">
        <v>949</v>
      </c>
      <c r="B160" s="96" t="s">
        <v>812</v>
      </c>
      <c r="E160" s="80"/>
      <c r="F160" s="94">
        <f t="shared" si="9"/>
        <v>0</v>
      </c>
      <c r="G160" s="94">
        <f t="shared" si="10"/>
      </c>
      <c r="H160" s="55"/>
      <c r="L160" s="55"/>
      <c r="M160" s="55"/>
    </row>
    <row r="161" spans="1:13" ht="15" hidden="1" outlineLevel="1">
      <c r="A161" s="58" t="s">
        <v>950</v>
      </c>
      <c r="B161" s="96" t="s">
        <v>812</v>
      </c>
      <c r="E161" s="80"/>
      <c r="F161" s="94">
        <f t="shared" si="9"/>
        <v>0</v>
      </c>
      <c r="G161" s="94">
        <f t="shared" si="10"/>
      </c>
      <c r="H161" s="55"/>
      <c r="L161" s="55"/>
      <c r="M161" s="55"/>
    </row>
    <row r="162" spans="1:13" ht="15" hidden="1" outlineLevel="1">
      <c r="A162" s="58" t="s">
        <v>951</v>
      </c>
      <c r="B162" s="96" t="s">
        <v>812</v>
      </c>
      <c r="C162" s="97"/>
      <c r="D162" s="97"/>
      <c r="E162" s="97"/>
      <c r="F162" s="94">
        <f t="shared" si="9"/>
        <v>0</v>
      </c>
      <c r="G162" s="94">
        <f t="shared" si="10"/>
      </c>
      <c r="H162" s="55"/>
      <c r="L162" s="55"/>
      <c r="M162" s="55"/>
    </row>
    <row r="163" spans="1:13" ht="15" customHeight="1" collapsed="1">
      <c r="A163" s="83"/>
      <c r="B163" s="84" t="s">
        <v>952</v>
      </c>
      <c r="C163" s="89" t="s">
        <v>884</v>
      </c>
      <c r="D163" s="89" t="s">
        <v>885</v>
      </c>
      <c r="E163" s="85"/>
      <c r="F163" s="89" t="s">
        <v>886</v>
      </c>
      <c r="G163" s="89" t="s">
        <v>887</v>
      </c>
      <c r="H163" s="55"/>
      <c r="L163" s="55"/>
      <c r="M163" s="55"/>
    </row>
    <row r="164" spans="1:13" ht="15">
      <c r="A164" s="58" t="s">
        <v>953</v>
      </c>
      <c r="B164" s="55" t="s">
        <v>954</v>
      </c>
      <c r="C164" s="87">
        <v>1750</v>
      </c>
      <c r="D164" s="87"/>
      <c r="E164" s="107"/>
      <c r="F164" s="107">
        <f>IF($C$167=0,"",IF(C164="[for completion]","",C164/$C$167))</f>
        <v>1</v>
      </c>
      <c r="G164" s="107">
        <f>IF($D$167=0,"",IF(D164="[for completion]","",D164/$D$167))</f>
      </c>
      <c r="H164" s="55"/>
      <c r="L164" s="55"/>
      <c r="M164" s="55"/>
    </row>
    <row r="165" spans="1:13" ht="15">
      <c r="A165" s="58" t="s">
        <v>955</v>
      </c>
      <c r="B165" s="55" t="s">
        <v>956</v>
      </c>
      <c r="C165" s="87">
        <v>0</v>
      </c>
      <c r="D165" s="87"/>
      <c r="E165" s="107"/>
      <c r="F165" s="107">
        <f>IF($C$167=0,"",IF(C165="[for completion]","",C165/$C$167))</f>
        <v>0</v>
      </c>
      <c r="G165" s="107">
        <f>IF($D$167=0,"",IF(D165="[for completion]","",D165/$D$167))</f>
      </c>
      <c r="H165" s="55"/>
      <c r="L165" s="55"/>
      <c r="M165" s="55"/>
    </row>
    <row r="166" spans="1:13" ht="15">
      <c r="A166" s="58" t="s">
        <v>957</v>
      </c>
      <c r="B166" s="55" t="s">
        <v>3</v>
      </c>
      <c r="C166" s="87">
        <v>0</v>
      </c>
      <c r="D166" s="87"/>
      <c r="E166" s="107"/>
      <c r="F166" s="107">
        <f>IF($C$167=0,"",IF(C166="[for completion]","",C166/$C$167))</f>
        <v>0</v>
      </c>
      <c r="G166" s="107">
        <f>IF($D$167=0,"",IF(D166="[for completion]","",D166/$D$167))</f>
      </c>
      <c r="H166" s="55"/>
      <c r="L166" s="55"/>
      <c r="M166" s="55"/>
    </row>
    <row r="167" spans="1:13" ht="15">
      <c r="A167" s="58" t="s">
        <v>958</v>
      </c>
      <c r="B167" s="108" t="s">
        <v>4</v>
      </c>
      <c r="C167" s="87">
        <v>1750</v>
      </c>
      <c r="D167" s="55">
        <f>SUM(D164:D166)</f>
        <v>0</v>
      </c>
      <c r="E167" s="107"/>
      <c r="F167" s="107">
        <f>SUM(F164:F166)</f>
        <v>1</v>
      </c>
      <c r="G167" s="107">
        <f>SUM(G164:G166)</f>
        <v>0</v>
      </c>
      <c r="H167" s="55"/>
      <c r="L167" s="55"/>
      <c r="M167" s="55"/>
    </row>
    <row r="168" spans="1:13" ht="15" hidden="1" outlineLevel="1">
      <c r="A168" s="58" t="s">
        <v>959</v>
      </c>
      <c r="B168" s="108"/>
      <c r="C168" s="55"/>
      <c r="D168" s="55"/>
      <c r="E168" s="107"/>
      <c r="F168" s="107"/>
      <c r="G168" s="103"/>
      <c r="H168" s="55"/>
      <c r="L168" s="55"/>
      <c r="M168" s="55"/>
    </row>
    <row r="169" spans="1:13" ht="15" hidden="1" outlineLevel="1">
      <c r="A169" s="58" t="s">
        <v>960</v>
      </c>
      <c r="B169" s="108"/>
      <c r="C169" s="55"/>
      <c r="D169" s="55"/>
      <c r="E169" s="107"/>
      <c r="F169" s="107"/>
      <c r="G169" s="103"/>
      <c r="H169" s="55"/>
      <c r="L169" s="55"/>
      <c r="M169" s="55"/>
    </row>
    <row r="170" spans="1:13" ht="15" hidden="1" outlineLevel="1">
      <c r="A170" s="58" t="s">
        <v>961</v>
      </c>
      <c r="B170" s="108"/>
      <c r="C170" s="55"/>
      <c r="D170" s="55"/>
      <c r="E170" s="107"/>
      <c r="F170" s="107"/>
      <c r="G170" s="103"/>
      <c r="H170" s="55"/>
      <c r="L170" s="55"/>
      <c r="M170" s="55"/>
    </row>
    <row r="171" spans="1:13" ht="15" hidden="1" outlineLevel="1">
      <c r="A171" s="58" t="s">
        <v>962</v>
      </c>
      <c r="B171" s="108"/>
      <c r="C171" s="55"/>
      <c r="D171" s="55"/>
      <c r="E171" s="107"/>
      <c r="F171" s="107"/>
      <c r="G171" s="103"/>
      <c r="H171" s="55"/>
      <c r="L171" s="55"/>
      <c r="M171" s="55"/>
    </row>
    <row r="172" spans="1:13" ht="15" hidden="1" outlineLevel="1">
      <c r="A172" s="58" t="s">
        <v>963</v>
      </c>
      <c r="B172" s="108"/>
      <c r="C172" s="55"/>
      <c r="D172" s="55"/>
      <c r="E172" s="107"/>
      <c r="F172" s="107"/>
      <c r="G172" s="103"/>
      <c r="H172" s="55"/>
      <c r="L172" s="55"/>
      <c r="M172" s="55"/>
    </row>
    <row r="173" spans="1:13" ht="15" customHeight="1" collapsed="1">
      <c r="A173" s="83"/>
      <c r="B173" s="84" t="s">
        <v>964</v>
      </c>
      <c r="C173" s="83" t="s">
        <v>773</v>
      </c>
      <c r="D173" s="83"/>
      <c r="E173" s="85"/>
      <c r="F173" s="86" t="s">
        <v>965</v>
      </c>
      <c r="G173" s="86"/>
      <c r="H173" s="55"/>
      <c r="L173" s="55"/>
      <c r="M173" s="55"/>
    </row>
    <row r="174" spans="1:13" ht="15" customHeight="1">
      <c r="A174" s="58" t="s">
        <v>966</v>
      </c>
      <c r="B174" s="80" t="s">
        <v>967</v>
      </c>
      <c r="C174" s="87">
        <v>0</v>
      </c>
      <c r="D174" s="75"/>
      <c r="E174" s="67"/>
      <c r="F174" s="94">
        <f>IF($C$179=0,"",IF(C174="[for completion]","",C174/$C$179))</f>
        <v>0</v>
      </c>
      <c r="G174" s="94"/>
      <c r="H174" s="55"/>
      <c r="L174" s="55"/>
      <c r="M174" s="55"/>
    </row>
    <row r="175" spans="1:13" ht="15" customHeight="1">
      <c r="A175" s="58" t="s">
        <v>968</v>
      </c>
      <c r="B175" s="80" t="s">
        <v>969</v>
      </c>
      <c r="C175" s="87">
        <v>11</v>
      </c>
      <c r="E175" s="98"/>
      <c r="F175" s="94">
        <f>IF($C$179=0,"",IF(C175="[for completion]","",C175/$C$179))</f>
        <v>1</v>
      </c>
      <c r="G175" s="94"/>
      <c r="H175" s="55"/>
      <c r="L175" s="55"/>
      <c r="M175" s="55"/>
    </row>
    <row r="176" spans="1:13" ht="15">
      <c r="A176" s="58" t="s">
        <v>970</v>
      </c>
      <c r="B176" s="80" t="s">
        <v>971</v>
      </c>
      <c r="C176" s="87">
        <v>0</v>
      </c>
      <c r="E176" s="98"/>
      <c r="F176" s="94">
        <f aca="true" t="shared" si="11" ref="F176:F187">IF($C$179=0,"",IF(C176="[for completion]","",C176/$C$179))</f>
        <v>0</v>
      </c>
      <c r="G176" s="94"/>
      <c r="H176" s="55"/>
      <c r="L176" s="55"/>
      <c r="M176" s="55"/>
    </row>
    <row r="177" spans="1:13" ht="15">
      <c r="A177" s="58" t="s">
        <v>972</v>
      </c>
      <c r="B177" s="80" t="s">
        <v>973</v>
      </c>
      <c r="C177" s="87">
        <v>0</v>
      </c>
      <c r="E177" s="98"/>
      <c r="F177" s="94">
        <f t="shared" si="11"/>
        <v>0</v>
      </c>
      <c r="G177" s="94"/>
      <c r="H177" s="55"/>
      <c r="L177" s="55"/>
      <c r="M177" s="55"/>
    </row>
    <row r="178" spans="1:13" ht="15">
      <c r="A178" s="58" t="s">
        <v>974</v>
      </c>
      <c r="B178" s="80" t="s">
        <v>3</v>
      </c>
      <c r="C178" s="87">
        <v>0</v>
      </c>
      <c r="E178" s="98"/>
      <c r="F178" s="94">
        <f t="shared" si="11"/>
        <v>0</v>
      </c>
      <c r="G178" s="94"/>
      <c r="H178" s="55"/>
      <c r="L178" s="55"/>
      <c r="M178" s="55"/>
    </row>
    <row r="179" spans="1:13" ht="15">
      <c r="A179" s="58" t="s">
        <v>975</v>
      </c>
      <c r="B179" s="104" t="s">
        <v>4</v>
      </c>
      <c r="C179" s="87">
        <v>11</v>
      </c>
      <c r="E179" s="98"/>
      <c r="F179" s="98">
        <f>SUM(F174:F178)</f>
        <v>1</v>
      </c>
      <c r="G179" s="94"/>
      <c r="H179" s="55"/>
      <c r="L179" s="55"/>
      <c r="M179" s="55"/>
    </row>
    <row r="180" spans="1:13" ht="15" hidden="1" outlineLevel="1">
      <c r="A180" s="58" t="s">
        <v>976</v>
      </c>
      <c r="B180" s="109" t="s">
        <v>977</v>
      </c>
      <c r="E180" s="98"/>
      <c r="F180" s="94">
        <f t="shared" si="11"/>
        <v>0</v>
      </c>
      <c r="G180" s="94"/>
      <c r="H180" s="55"/>
      <c r="L180" s="55"/>
      <c r="M180" s="55"/>
    </row>
    <row r="181" spans="1:6" s="109" customFormat="1" ht="15" customHeight="1" hidden="1" outlineLevel="1">
      <c r="A181" s="58" t="s">
        <v>978</v>
      </c>
      <c r="B181" s="109" t="s">
        <v>979</v>
      </c>
      <c r="F181" s="94">
        <f t="shared" si="11"/>
        <v>0</v>
      </c>
    </row>
    <row r="182" spans="1:13" ht="15" customHeight="1" hidden="1" outlineLevel="1">
      <c r="A182" s="58" t="s">
        <v>980</v>
      </c>
      <c r="B182" s="109" t="s">
        <v>981</v>
      </c>
      <c r="E182" s="98"/>
      <c r="F182" s="94">
        <f t="shared" si="11"/>
        <v>0</v>
      </c>
      <c r="G182" s="94"/>
      <c r="H182" s="55"/>
      <c r="L182" s="55"/>
      <c r="M182" s="55"/>
    </row>
    <row r="183" spans="1:13" ht="15" hidden="1" outlineLevel="1">
      <c r="A183" s="58" t="s">
        <v>982</v>
      </c>
      <c r="B183" s="109" t="s">
        <v>983</v>
      </c>
      <c r="E183" s="98"/>
      <c r="F183" s="94">
        <f t="shared" si="11"/>
        <v>0</v>
      </c>
      <c r="G183" s="94"/>
      <c r="H183" s="55"/>
      <c r="L183" s="55"/>
      <c r="M183" s="55"/>
    </row>
    <row r="184" spans="1:6" s="109" customFormat="1" ht="15" customHeight="1" hidden="1" outlineLevel="1">
      <c r="A184" s="58" t="s">
        <v>984</v>
      </c>
      <c r="B184" s="109" t="s">
        <v>985</v>
      </c>
      <c r="F184" s="94">
        <f t="shared" si="11"/>
        <v>0</v>
      </c>
    </row>
    <row r="185" spans="1:13" ht="15" customHeight="1" hidden="1" outlineLevel="1">
      <c r="A185" s="58" t="s">
        <v>986</v>
      </c>
      <c r="B185" s="109" t="s">
        <v>987</v>
      </c>
      <c r="E185" s="98"/>
      <c r="F185" s="94">
        <f t="shared" si="11"/>
        <v>0</v>
      </c>
      <c r="G185" s="94"/>
      <c r="H185" s="55"/>
      <c r="L185" s="55"/>
      <c r="M185" s="55"/>
    </row>
    <row r="186" spans="1:13" ht="15" hidden="1" outlineLevel="1">
      <c r="A186" s="58" t="s">
        <v>988</v>
      </c>
      <c r="B186" s="109" t="s">
        <v>989</v>
      </c>
      <c r="E186" s="98"/>
      <c r="F186" s="94">
        <f t="shared" si="11"/>
        <v>0</v>
      </c>
      <c r="G186" s="94"/>
      <c r="H186" s="55"/>
      <c r="L186" s="55"/>
      <c r="M186" s="55"/>
    </row>
    <row r="187" spans="1:13" ht="15" hidden="1" outlineLevel="1">
      <c r="A187" s="58" t="s">
        <v>990</v>
      </c>
      <c r="B187" s="109" t="s">
        <v>991</v>
      </c>
      <c r="E187" s="98"/>
      <c r="F187" s="94">
        <f t="shared" si="11"/>
        <v>0</v>
      </c>
      <c r="G187" s="94"/>
      <c r="H187" s="55"/>
      <c r="L187" s="55"/>
      <c r="M187" s="55"/>
    </row>
    <row r="188" spans="1:13" ht="15" hidden="1" outlineLevel="1">
      <c r="A188" s="58" t="s">
        <v>992</v>
      </c>
      <c r="B188" s="109"/>
      <c r="E188" s="98"/>
      <c r="F188" s="94"/>
      <c r="G188" s="94"/>
      <c r="H188" s="55"/>
      <c r="L188" s="55"/>
      <c r="M188" s="55"/>
    </row>
    <row r="189" spans="1:13" ht="15" hidden="1" outlineLevel="1">
      <c r="A189" s="58" t="s">
        <v>993</v>
      </c>
      <c r="B189" s="109"/>
      <c r="E189" s="98"/>
      <c r="F189" s="94"/>
      <c r="G189" s="94"/>
      <c r="H189" s="55"/>
      <c r="L189" s="55"/>
      <c r="M189" s="55"/>
    </row>
    <row r="190" spans="1:13" ht="15" hidden="1" outlineLevel="1">
      <c r="A190" s="58" t="s">
        <v>994</v>
      </c>
      <c r="B190" s="109"/>
      <c r="E190" s="98"/>
      <c r="F190" s="94"/>
      <c r="G190" s="94"/>
      <c r="H190" s="55"/>
      <c r="L190" s="55"/>
      <c r="M190" s="55"/>
    </row>
    <row r="191" spans="1:13" ht="15" hidden="1" outlineLevel="1">
      <c r="A191" s="58" t="s">
        <v>995</v>
      </c>
      <c r="B191" s="96"/>
      <c r="E191" s="98"/>
      <c r="F191" s="94">
        <f>IF($C$179=0,"",IF(C191="[for completion]","",C191/$C$179))</f>
        <v>0</v>
      </c>
      <c r="G191" s="94"/>
      <c r="H191" s="55"/>
      <c r="L191" s="55"/>
      <c r="M191" s="55"/>
    </row>
    <row r="192" spans="1:13" ht="15" customHeight="1" collapsed="1">
      <c r="A192" s="83"/>
      <c r="B192" s="84" t="s">
        <v>996</v>
      </c>
      <c r="C192" s="83" t="s">
        <v>773</v>
      </c>
      <c r="D192" s="83"/>
      <c r="E192" s="85"/>
      <c r="F192" s="86" t="s">
        <v>965</v>
      </c>
      <c r="G192" s="86"/>
      <c r="H192" s="55"/>
      <c r="L192" s="55"/>
      <c r="M192" s="55"/>
    </row>
    <row r="193" spans="1:13" ht="15">
      <c r="A193" s="58" t="s">
        <v>997</v>
      </c>
      <c r="B193" s="80" t="s">
        <v>998</v>
      </c>
      <c r="C193" s="87">
        <v>11</v>
      </c>
      <c r="E193" s="92"/>
      <c r="F193" s="94">
        <f aca="true" t="shared" si="12" ref="F193:F207">IF($C$208=0,"",IF(C193="[for completion]","",C193/$C$208))</f>
        <v>1</v>
      </c>
      <c r="G193" s="94"/>
      <c r="H193" s="55"/>
      <c r="L193" s="55"/>
      <c r="M193" s="55"/>
    </row>
    <row r="194" spans="1:13" ht="15">
      <c r="A194" s="58" t="s">
        <v>999</v>
      </c>
      <c r="B194" s="80" t="s">
        <v>1000</v>
      </c>
      <c r="C194" s="87">
        <v>0</v>
      </c>
      <c r="E194" s="98"/>
      <c r="F194" s="94">
        <f t="shared" si="12"/>
        <v>0</v>
      </c>
      <c r="G194" s="98"/>
      <c r="H194" s="55"/>
      <c r="L194" s="55"/>
      <c r="M194" s="55"/>
    </row>
    <row r="195" spans="1:13" ht="15">
      <c r="A195" s="58" t="s">
        <v>1001</v>
      </c>
      <c r="B195" s="80" t="s">
        <v>1002</v>
      </c>
      <c r="C195" s="87">
        <v>0</v>
      </c>
      <c r="E195" s="98"/>
      <c r="F195" s="94">
        <f t="shared" si="12"/>
        <v>0</v>
      </c>
      <c r="G195" s="98"/>
      <c r="H195" s="55"/>
      <c r="L195" s="55"/>
      <c r="M195" s="55"/>
    </row>
    <row r="196" spans="1:13" ht="15">
      <c r="A196" s="58" t="s">
        <v>1003</v>
      </c>
      <c r="B196" s="80" t="s">
        <v>1004</v>
      </c>
      <c r="C196" s="87">
        <v>0</v>
      </c>
      <c r="E196" s="98"/>
      <c r="F196" s="94">
        <f t="shared" si="12"/>
        <v>0</v>
      </c>
      <c r="G196" s="98"/>
      <c r="H196" s="55"/>
      <c r="L196" s="55"/>
      <c r="M196" s="55"/>
    </row>
    <row r="197" spans="1:13" ht="15">
      <c r="A197" s="58" t="s">
        <v>1005</v>
      </c>
      <c r="B197" s="80" t="s">
        <v>1006</v>
      </c>
      <c r="C197" s="87">
        <v>0</v>
      </c>
      <c r="E197" s="98"/>
      <c r="F197" s="94">
        <f t="shared" si="12"/>
        <v>0</v>
      </c>
      <c r="G197" s="98"/>
      <c r="H197" s="55"/>
      <c r="L197" s="55"/>
      <c r="M197" s="55"/>
    </row>
    <row r="198" spans="1:13" ht="15">
      <c r="A198" s="58" t="s">
        <v>1007</v>
      </c>
      <c r="B198" s="80" t="s">
        <v>1008</v>
      </c>
      <c r="C198" s="87">
        <v>0</v>
      </c>
      <c r="E198" s="98"/>
      <c r="F198" s="94">
        <f t="shared" si="12"/>
        <v>0</v>
      </c>
      <c r="G198" s="98"/>
      <c r="H198" s="55"/>
      <c r="L198" s="55"/>
      <c r="M198" s="55"/>
    </row>
    <row r="199" spans="1:13" ht="15">
      <c r="A199" s="58" t="s">
        <v>1009</v>
      </c>
      <c r="B199" s="80" t="s">
        <v>1010</v>
      </c>
      <c r="C199" s="87">
        <v>0</v>
      </c>
      <c r="E199" s="98"/>
      <c r="F199" s="94">
        <f t="shared" si="12"/>
        <v>0</v>
      </c>
      <c r="G199" s="98"/>
      <c r="H199" s="55"/>
      <c r="L199" s="55"/>
      <c r="M199" s="55"/>
    </row>
    <row r="200" spans="1:13" ht="15">
      <c r="A200" s="58" t="s">
        <v>1011</v>
      </c>
      <c r="B200" s="80" t="s">
        <v>1012</v>
      </c>
      <c r="C200" s="87">
        <v>0</v>
      </c>
      <c r="E200" s="98"/>
      <c r="F200" s="94">
        <f t="shared" si="12"/>
        <v>0</v>
      </c>
      <c r="G200" s="98"/>
      <c r="H200" s="55"/>
      <c r="L200" s="55"/>
      <c r="M200" s="55"/>
    </row>
    <row r="201" spans="1:13" ht="15">
      <c r="A201" s="58" t="s">
        <v>1013</v>
      </c>
      <c r="B201" s="80" t="s">
        <v>1014</v>
      </c>
      <c r="C201" s="87">
        <v>0</v>
      </c>
      <c r="E201" s="98"/>
      <c r="F201" s="94">
        <f t="shared" si="12"/>
        <v>0</v>
      </c>
      <c r="G201" s="98"/>
      <c r="H201" s="55"/>
      <c r="L201" s="55"/>
      <c r="M201" s="55"/>
    </row>
    <row r="202" spans="1:13" ht="15">
      <c r="A202" s="58" t="s">
        <v>1015</v>
      </c>
      <c r="B202" s="80" t="s">
        <v>1016</v>
      </c>
      <c r="C202" s="87">
        <v>0</v>
      </c>
      <c r="E202" s="98"/>
      <c r="F202" s="94">
        <f t="shared" si="12"/>
        <v>0</v>
      </c>
      <c r="G202" s="98"/>
      <c r="H202" s="55"/>
      <c r="L202" s="55"/>
      <c r="M202" s="55"/>
    </row>
    <row r="203" spans="1:13" ht="15">
      <c r="A203" s="58" t="s">
        <v>1017</v>
      </c>
      <c r="B203" s="80" t="s">
        <v>1018</v>
      </c>
      <c r="C203" s="87">
        <v>0</v>
      </c>
      <c r="E203" s="98"/>
      <c r="F203" s="94">
        <f t="shared" si="12"/>
        <v>0</v>
      </c>
      <c r="G203" s="98"/>
      <c r="H203" s="55"/>
      <c r="L203" s="55"/>
      <c r="M203" s="55"/>
    </row>
    <row r="204" spans="1:13" ht="15">
      <c r="A204" s="58" t="s">
        <v>1019</v>
      </c>
      <c r="B204" s="80" t="s">
        <v>1020</v>
      </c>
      <c r="C204" s="87">
        <v>0</v>
      </c>
      <c r="E204" s="98"/>
      <c r="F204" s="94">
        <f t="shared" si="12"/>
        <v>0</v>
      </c>
      <c r="G204" s="98"/>
      <c r="H204" s="55"/>
      <c r="L204" s="55"/>
      <c r="M204" s="55"/>
    </row>
    <row r="205" spans="1:13" ht="15">
      <c r="A205" s="58" t="s">
        <v>1021</v>
      </c>
      <c r="B205" s="80" t="s">
        <v>1022</v>
      </c>
      <c r="C205" s="87">
        <v>0</v>
      </c>
      <c r="E205" s="98"/>
      <c r="F205" s="94">
        <f t="shared" si="12"/>
        <v>0</v>
      </c>
      <c r="G205" s="98"/>
      <c r="H205" s="55"/>
      <c r="L205" s="55"/>
      <c r="M205" s="55"/>
    </row>
    <row r="206" spans="1:13" ht="15">
      <c r="A206" s="58" t="s">
        <v>1023</v>
      </c>
      <c r="B206" s="80" t="s">
        <v>3</v>
      </c>
      <c r="C206" s="87">
        <v>0</v>
      </c>
      <c r="E206" s="98"/>
      <c r="F206" s="94">
        <f t="shared" si="12"/>
        <v>0</v>
      </c>
      <c r="G206" s="98"/>
      <c r="H206" s="55"/>
      <c r="L206" s="55"/>
      <c r="M206" s="55"/>
    </row>
    <row r="207" spans="1:13" ht="15">
      <c r="A207" s="58" t="s">
        <v>1024</v>
      </c>
      <c r="B207" s="95" t="s">
        <v>1025</v>
      </c>
      <c r="C207" s="87">
        <v>11</v>
      </c>
      <c r="E207" s="98"/>
      <c r="F207" s="94">
        <f t="shared" si="12"/>
        <v>1</v>
      </c>
      <c r="G207" s="98"/>
      <c r="H207" s="55"/>
      <c r="L207" s="55"/>
      <c r="M207" s="55"/>
    </row>
    <row r="208" spans="1:13" ht="15">
      <c r="A208" s="58" t="s">
        <v>1026</v>
      </c>
      <c r="B208" s="104" t="s">
        <v>4</v>
      </c>
      <c r="C208" s="87">
        <v>11</v>
      </c>
      <c r="D208" s="80"/>
      <c r="E208" s="98"/>
      <c r="F208" s="98">
        <f>SUM(F193:F206)</f>
        <v>1</v>
      </c>
      <c r="G208" s="98"/>
      <c r="H208" s="55"/>
      <c r="L208" s="55"/>
      <c r="M208" s="55"/>
    </row>
    <row r="209" spans="1:13" ht="15" hidden="1" outlineLevel="1">
      <c r="A209" s="58" t="s">
        <v>1027</v>
      </c>
      <c r="B209" s="96" t="s">
        <v>812</v>
      </c>
      <c r="E209" s="98"/>
      <c r="F209" s="94">
        <f>IF($C$208=0,"",IF(C209="[for completion]","",C209/$C$208))</f>
        <v>0</v>
      </c>
      <c r="G209" s="98"/>
      <c r="H209" s="55"/>
      <c r="L209" s="55"/>
      <c r="M209" s="55"/>
    </row>
    <row r="210" spans="1:13" ht="15" hidden="1" outlineLevel="1">
      <c r="A210" s="58" t="s">
        <v>1028</v>
      </c>
      <c r="B210" s="96" t="s">
        <v>812</v>
      </c>
      <c r="E210" s="98"/>
      <c r="F210" s="94">
        <f aca="true" t="shared" si="13" ref="F210:F215">IF($C$208=0,"",IF(C210="[for completion]","",C210/$C$208))</f>
        <v>0</v>
      </c>
      <c r="G210" s="98"/>
      <c r="H210" s="55"/>
      <c r="L210" s="55"/>
      <c r="M210" s="55"/>
    </row>
    <row r="211" spans="1:13" ht="15" hidden="1" outlineLevel="1">
      <c r="A211" s="58" t="s">
        <v>1029</v>
      </c>
      <c r="B211" s="96" t="s">
        <v>812</v>
      </c>
      <c r="E211" s="98"/>
      <c r="F211" s="94">
        <f t="shared" si="13"/>
        <v>0</v>
      </c>
      <c r="G211" s="98"/>
      <c r="H211" s="55"/>
      <c r="L211" s="55"/>
      <c r="M211" s="55"/>
    </row>
    <row r="212" spans="1:13" ht="15" hidden="1" outlineLevel="1">
      <c r="A212" s="58" t="s">
        <v>1030</v>
      </c>
      <c r="B212" s="96" t="s">
        <v>812</v>
      </c>
      <c r="E212" s="98"/>
      <c r="F212" s="94">
        <f t="shared" si="13"/>
        <v>0</v>
      </c>
      <c r="G212" s="98"/>
      <c r="H212" s="55"/>
      <c r="L212" s="55"/>
      <c r="M212" s="55"/>
    </row>
    <row r="213" spans="1:13" ht="15" hidden="1" outlineLevel="1">
      <c r="A213" s="58" t="s">
        <v>1031</v>
      </c>
      <c r="B213" s="96" t="s">
        <v>812</v>
      </c>
      <c r="E213" s="98"/>
      <c r="F213" s="94">
        <f t="shared" si="13"/>
        <v>0</v>
      </c>
      <c r="G213" s="98"/>
      <c r="H213" s="55"/>
      <c r="L213" s="55"/>
      <c r="M213" s="55"/>
    </row>
    <row r="214" spans="1:13" ht="15" hidden="1" outlineLevel="1">
      <c r="A214" s="58" t="s">
        <v>1032</v>
      </c>
      <c r="B214" s="96" t="s">
        <v>812</v>
      </c>
      <c r="E214" s="98"/>
      <c r="F214" s="94">
        <f t="shared" si="13"/>
        <v>0</v>
      </c>
      <c r="G214" s="98"/>
      <c r="H214" s="55"/>
      <c r="L214" s="55"/>
      <c r="M214" s="55"/>
    </row>
    <row r="215" spans="1:13" ht="15" hidden="1" outlineLevel="1">
      <c r="A215" s="58" t="s">
        <v>1033</v>
      </c>
      <c r="B215" s="96" t="s">
        <v>812</v>
      </c>
      <c r="E215" s="98"/>
      <c r="F215" s="94">
        <f t="shared" si="13"/>
        <v>0</v>
      </c>
      <c r="G215" s="98"/>
      <c r="H215" s="55"/>
      <c r="L215" s="55"/>
      <c r="M215" s="55"/>
    </row>
    <row r="216" spans="1:13" ht="15" customHeight="1" collapsed="1">
      <c r="A216" s="83"/>
      <c r="B216" s="84" t="s">
        <v>1034</v>
      </c>
      <c r="C216" s="83" t="s">
        <v>773</v>
      </c>
      <c r="D216" s="83"/>
      <c r="E216" s="85"/>
      <c r="F216" s="86" t="s">
        <v>800</v>
      </c>
      <c r="G216" s="86" t="s">
        <v>1035</v>
      </c>
      <c r="H216" s="55"/>
      <c r="L216" s="55"/>
      <c r="M216" s="55"/>
    </row>
    <row r="217" spans="1:13" ht="15">
      <c r="A217" s="58" t="s">
        <v>1036</v>
      </c>
      <c r="B217" s="103" t="s">
        <v>1037</v>
      </c>
      <c r="C217" s="87">
        <v>0</v>
      </c>
      <c r="E217" s="107"/>
      <c r="F217" s="94">
        <f>IF($C$220=0,"",IF(C217="[for completion]","",C217/$C$220))</f>
        <v>0</v>
      </c>
      <c r="G217" s="94">
        <f>IF($C$220=0,"",IF(C217="[for completion]","",C217/$C$220))</f>
        <v>0</v>
      </c>
      <c r="H217" s="55"/>
      <c r="L217" s="55"/>
      <c r="M217" s="55"/>
    </row>
    <row r="218" spans="1:13" ht="15">
      <c r="A218" s="58" t="s">
        <v>1038</v>
      </c>
      <c r="B218" s="103" t="s">
        <v>1039</v>
      </c>
      <c r="C218" s="87">
        <v>0</v>
      </c>
      <c r="E218" s="107"/>
      <c r="F218" s="94">
        <f aca="true" t="shared" si="14" ref="F218:F227">IF($C$220=0,"",IF(C218="[for completion]","",C218/$C$220))</f>
        <v>0</v>
      </c>
      <c r="G218" s="94">
        <f aca="true" t="shared" si="15" ref="G218:G227">IF($C$220=0,"",IF(C218="[for completion]","",C218/$C$220))</f>
        <v>0</v>
      </c>
      <c r="H218" s="55"/>
      <c r="L218" s="55"/>
      <c r="M218" s="55"/>
    </row>
    <row r="219" spans="1:13" ht="15">
      <c r="A219" s="58" t="s">
        <v>1040</v>
      </c>
      <c r="B219" s="103" t="s">
        <v>3</v>
      </c>
      <c r="C219" s="87">
        <v>11</v>
      </c>
      <c r="E219" s="107"/>
      <c r="F219" s="94">
        <f t="shared" si="14"/>
        <v>1</v>
      </c>
      <c r="G219" s="94">
        <f t="shared" si="15"/>
        <v>1</v>
      </c>
      <c r="H219" s="55"/>
      <c r="L219" s="55"/>
      <c r="M219" s="55"/>
    </row>
    <row r="220" spans="1:13" ht="15">
      <c r="A220" s="58" t="s">
        <v>1041</v>
      </c>
      <c r="B220" s="104" t="s">
        <v>4</v>
      </c>
      <c r="C220" s="58">
        <f>SUM(C217:C219)</f>
        <v>11</v>
      </c>
      <c r="E220" s="107"/>
      <c r="F220" s="91">
        <f>SUM(F217:F219)</f>
        <v>1</v>
      </c>
      <c r="G220" s="91">
        <f>SUM(G217:G219)</f>
        <v>1</v>
      </c>
      <c r="H220" s="55"/>
      <c r="L220" s="55"/>
      <c r="M220" s="55"/>
    </row>
    <row r="221" spans="1:13" ht="15" hidden="1" outlineLevel="1">
      <c r="A221" s="58" t="s">
        <v>1042</v>
      </c>
      <c r="B221" s="96" t="s">
        <v>812</v>
      </c>
      <c r="E221" s="107"/>
      <c r="F221" s="94">
        <f t="shared" si="14"/>
        <v>0</v>
      </c>
      <c r="G221" s="94">
        <f t="shared" si="15"/>
        <v>0</v>
      </c>
      <c r="H221" s="55"/>
      <c r="L221" s="55"/>
      <c r="M221" s="55"/>
    </row>
    <row r="222" spans="1:13" ht="15" hidden="1" outlineLevel="1">
      <c r="A222" s="58" t="s">
        <v>1043</v>
      </c>
      <c r="B222" s="96" t="s">
        <v>812</v>
      </c>
      <c r="E222" s="107"/>
      <c r="F222" s="94">
        <f t="shared" si="14"/>
        <v>0</v>
      </c>
      <c r="G222" s="94">
        <f t="shared" si="15"/>
        <v>0</v>
      </c>
      <c r="H222" s="55"/>
      <c r="L222" s="55"/>
      <c r="M222" s="55"/>
    </row>
    <row r="223" spans="1:13" ht="15" hidden="1" outlineLevel="1">
      <c r="A223" s="58" t="s">
        <v>1044</v>
      </c>
      <c r="B223" s="96" t="s">
        <v>812</v>
      </c>
      <c r="E223" s="107"/>
      <c r="F223" s="94">
        <f t="shared" si="14"/>
        <v>0</v>
      </c>
      <c r="G223" s="94">
        <f t="shared" si="15"/>
        <v>0</v>
      </c>
      <c r="H223" s="55"/>
      <c r="L223" s="55"/>
      <c r="M223" s="55"/>
    </row>
    <row r="224" spans="1:13" ht="15" hidden="1" outlineLevel="1">
      <c r="A224" s="58" t="s">
        <v>1045</v>
      </c>
      <c r="B224" s="96" t="s">
        <v>812</v>
      </c>
      <c r="E224" s="107"/>
      <c r="F224" s="94">
        <f t="shared" si="14"/>
        <v>0</v>
      </c>
      <c r="G224" s="94">
        <f t="shared" si="15"/>
        <v>0</v>
      </c>
      <c r="H224" s="55"/>
      <c r="L224" s="55"/>
      <c r="M224" s="55"/>
    </row>
    <row r="225" spans="1:13" ht="15" hidden="1" outlineLevel="1">
      <c r="A225" s="58" t="s">
        <v>1046</v>
      </c>
      <c r="B225" s="96" t="s">
        <v>812</v>
      </c>
      <c r="E225" s="107"/>
      <c r="F225" s="94">
        <f t="shared" si="14"/>
        <v>0</v>
      </c>
      <c r="G225" s="94">
        <f t="shared" si="15"/>
        <v>0</v>
      </c>
      <c r="H225" s="55"/>
      <c r="L225" s="55"/>
      <c r="M225" s="55"/>
    </row>
    <row r="226" spans="1:13" ht="15" hidden="1" outlineLevel="1">
      <c r="A226" s="58" t="s">
        <v>1047</v>
      </c>
      <c r="B226" s="96" t="s">
        <v>812</v>
      </c>
      <c r="E226" s="80"/>
      <c r="F226" s="94">
        <f t="shared" si="14"/>
        <v>0</v>
      </c>
      <c r="G226" s="94">
        <f t="shared" si="15"/>
        <v>0</v>
      </c>
      <c r="H226" s="55"/>
      <c r="L226" s="55"/>
      <c r="M226" s="55"/>
    </row>
    <row r="227" spans="1:13" ht="15" hidden="1" outlineLevel="1">
      <c r="A227" s="58" t="s">
        <v>1048</v>
      </c>
      <c r="B227" s="96" t="s">
        <v>812</v>
      </c>
      <c r="E227" s="107"/>
      <c r="F227" s="94">
        <f t="shared" si="14"/>
        <v>0</v>
      </c>
      <c r="G227" s="94">
        <f t="shared" si="15"/>
        <v>0</v>
      </c>
      <c r="H227" s="55"/>
      <c r="L227" s="55"/>
      <c r="M227" s="55"/>
    </row>
    <row r="228" spans="1:13" ht="15" customHeight="1" collapsed="1">
      <c r="A228" s="83"/>
      <c r="B228" s="84" t="s">
        <v>1049</v>
      </c>
      <c r="C228" s="83"/>
      <c r="D228" s="83"/>
      <c r="E228" s="85"/>
      <c r="F228" s="86"/>
      <c r="G228" s="86"/>
      <c r="H228" s="55"/>
      <c r="L228" s="55"/>
      <c r="M228" s="55"/>
    </row>
    <row r="229" spans="1:13" ht="15">
      <c r="A229" s="58" t="s">
        <v>1050</v>
      </c>
      <c r="B229" s="80" t="s">
        <v>1051</v>
      </c>
      <c r="C229" s="76" t="s">
        <v>765</v>
      </c>
      <c r="H229" s="55"/>
      <c r="L229" s="55"/>
      <c r="M229" s="55"/>
    </row>
    <row r="230" spans="1:13" ht="15" customHeight="1">
      <c r="A230" s="83"/>
      <c r="B230" s="84" t="s">
        <v>1052</v>
      </c>
      <c r="C230" s="83"/>
      <c r="D230" s="83"/>
      <c r="E230" s="85"/>
      <c r="F230" s="86"/>
      <c r="G230" s="86"/>
      <c r="H230" s="55"/>
      <c r="L230" s="55"/>
      <c r="M230" s="55"/>
    </row>
    <row r="231" spans="1:13" ht="15">
      <c r="A231" s="58" t="s">
        <v>1053</v>
      </c>
      <c r="B231" s="58" t="s">
        <v>1054</v>
      </c>
      <c r="C231" s="87">
        <v>0</v>
      </c>
      <c r="E231" s="80"/>
      <c r="H231" s="55"/>
      <c r="L231" s="55"/>
      <c r="M231" s="55"/>
    </row>
    <row r="232" spans="1:13" ht="15">
      <c r="A232" s="58" t="s">
        <v>1055</v>
      </c>
      <c r="B232" s="110" t="s">
        <v>1056</v>
      </c>
      <c r="C232" s="87">
        <v>0</v>
      </c>
      <c r="E232" s="80"/>
      <c r="H232" s="55"/>
      <c r="L232" s="55"/>
      <c r="M232" s="55"/>
    </row>
    <row r="233" spans="1:13" ht="15">
      <c r="A233" s="58" t="s">
        <v>1057</v>
      </c>
      <c r="B233" s="110" t="s">
        <v>1058</v>
      </c>
      <c r="C233" s="87">
        <v>0</v>
      </c>
      <c r="E233" s="80"/>
      <c r="H233" s="55"/>
      <c r="L233" s="55"/>
      <c r="M233" s="55"/>
    </row>
    <row r="234" spans="1:13" ht="15" hidden="1" outlineLevel="1">
      <c r="A234" s="58" t="s">
        <v>1059</v>
      </c>
      <c r="B234" s="78" t="s">
        <v>1060</v>
      </c>
      <c r="C234" s="80"/>
      <c r="D234" s="80"/>
      <c r="E234" s="80"/>
      <c r="H234" s="55"/>
      <c r="L234" s="55"/>
      <c r="M234" s="55"/>
    </row>
    <row r="235" spans="1:13" ht="15" hidden="1" outlineLevel="1">
      <c r="A235" s="58" t="s">
        <v>1061</v>
      </c>
      <c r="B235" s="78" t="s">
        <v>1062</v>
      </c>
      <c r="C235" s="80"/>
      <c r="D235" s="80"/>
      <c r="E235" s="80"/>
      <c r="H235" s="55"/>
      <c r="L235" s="55"/>
      <c r="M235" s="55"/>
    </row>
    <row r="236" spans="1:13" ht="15" hidden="1" outlineLevel="1">
      <c r="A236" s="58" t="s">
        <v>1063</v>
      </c>
      <c r="B236" s="78" t="s">
        <v>1064</v>
      </c>
      <c r="C236" s="80"/>
      <c r="D236" s="80"/>
      <c r="E236" s="80"/>
      <c r="H236" s="55"/>
      <c r="L236" s="55"/>
      <c r="M236" s="55"/>
    </row>
    <row r="237" spans="1:13" ht="15" hidden="1" outlineLevel="1">
      <c r="A237" s="58" t="s">
        <v>1065</v>
      </c>
      <c r="C237" s="80"/>
      <c r="D237" s="80"/>
      <c r="E237" s="80"/>
      <c r="H237" s="55"/>
      <c r="L237" s="55"/>
      <c r="M237" s="55"/>
    </row>
    <row r="238" spans="1:13" ht="15" hidden="1" outlineLevel="1">
      <c r="A238" s="58" t="s">
        <v>1066</v>
      </c>
      <c r="C238" s="80"/>
      <c r="D238" s="80"/>
      <c r="E238" s="80"/>
      <c r="H238" s="55"/>
      <c r="L238" s="55"/>
      <c r="M238" s="55"/>
    </row>
    <row r="239" spans="1:14" ht="15" hidden="1" outlineLevel="1">
      <c r="A239" s="58" t="s">
        <v>1067</v>
      </c>
      <c r="D239" s="53"/>
      <c r="E239" s="53"/>
      <c r="F239" s="53"/>
      <c r="G239" s="53"/>
      <c r="H239" s="55"/>
      <c r="K239" s="111"/>
      <c r="L239" s="111"/>
      <c r="M239" s="111"/>
      <c r="N239" s="111"/>
    </row>
    <row r="240" spans="1:14" ht="15" hidden="1" outlineLevel="1">
      <c r="A240" s="58" t="s">
        <v>1068</v>
      </c>
      <c r="D240" s="53"/>
      <c r="E240" s="53"/>
      <c r="F240" s="53"/>
      <c r="G240" s="53"/>
      <c r="H240" s="55"/>
      <c r="K240" s="111"/>
      <c r="L240" s="111"/>
      <c r="M240" s="111"/>
      <c r="N240" s="111"/>
    </row>
    <row r="241" spans="1:14" ht="15" hidden="1" outlineLevel="1">
      <c r="A241" s="58" t="s">
        <v>1069</v>
      </c>
      <c r="D241" s="53"/>
      <c r="E241" s="53"/>
      <c r="F241" s="53"/>
      <c r="G241" s="53"/>
      <c r="H241" s="55"/>
      <c r="K241" s="111"/>
      <c r="L241" s="111"/>
      <c r="M241" s="111"/>
      <c r="N241" s="111"/>
    </row>
    <row r="242" spans="1:14" ht="15" hidden="1" outlineLevel="1">
      <c r="A242" s="58" t="s">
        <v>1070</v>
      </c>
      <c r="D242" s="53"/>
      <c r="E242" s="53"/>
      <c r="F242" s="53"/>
      <c r="G242" s="53"/>
      <c r="H242" s="55"/>
      <c r="K242" s="111"/>
      <c r="L242" s="111"/>
      <c r="M242" s="111"/>
      <c r="N242" s="111"/>
    </row>
    <row r="243" spans="1:14" ht="15" hidden="1" outlineLevel="1">
      <c r="A243" s="58" t="s">
        <v>1071</v>
      </c>
      <c r="D243" s="53"/>
      <c r="E243" s="53"/>
      <c r="F243" s="53"/>
      <c r="G243" s="53"/>
      <c r="H243" s="55"/>
      <c r="K243" s="111"/>
      <c r="L243" s="111"/>
      <c r="M243" s="111"/>
      <c r="N243" s="111"/>
    </row>
    <row r="244" spans="1:14" ht="15" hidden="1" outlineLevel="1">
      <c r="A244" s="58" t="s">
        <v>1072</v>
      </c>
      <c r="D244" s="53"/>
      <c r="E244" s="53"/>
      <c r="F244" s="53"/>
      <c r="G244" s="53"/>
      <c r="H244" s="55"/>
      <c r="K244" s="111"/>
      <c r="L244" s="111"/>
      <c r="M244" s="111"/>
      <c r="N244" s="111"/>
    </row>
    <row r="245" spans="1:14" ht="15" hidden="1" outlineLevel="1">
      <c r="A245" s="58" t="s">
        <v>1073</v>
      </c>
      <c r="D245" s="53"/>
      <c r="E245" s="53"/>
      <c r="F245" s="53"/>
      <c r="G245" s="53"/>
      <c r="H245" s="55"/>
      <c r="K245" s="111"/>
      <c r="L245" s="111"/>
      <c r="M245" s="111"/>
      <c r="N245" s="111"/>
    </row>
    <row r="246" spans="1:14" ht="15" hidden="1" outlineLevel="1">
      <c r="A246" s="58" t="s">
        <v>1074</v>
      </c>
      <c r="D246" s="53"/>
      <c r="E246" s="53"/>
      <c r="F246" s="53"/>
      <c r="G246" s="53"/>
      <c r="H246" s="55"/>
      <c r="K246" s="111"/>
      <c r="L246" s="111"/>
      <c r="M246" s="111"/>
      <c r="N246" s="111"/>
    </row>
    <row r="247" spans="1:14" ht="15" hidden="1" outlineLevel="1">
      <c r="A247" s="58" t="s">
        <v>1075</v>
      </c>
      <c r="D247" s="53"/>
      <c r="E247" s="53"/>
      <c r="F247" s="53"/>
      <c r="G247" s="53"/>
      <c r="H247" s="55"/>
      <c r="K247" s="111"/>
      <c r="L247" s="111"/>
      <c r="M247" s="111"/>
      <c r="N247" s="111"/>
    </row>
    <row r="248" spans="1:14" ht="15" hidden="1" outlineLevel="1">
      <c r="A248" s="58" t="s">
        <v>1076</v>
      </c>
      <c r="D248" s="53"/>
      <c r="E248" s="53"/>
      <c r="F248" s="53"/>
      <c r="G248" s="53"/>
      <c r="H248" s="55"/>
      <c r="K248" s="111"/>
      <c r="L248" s="111"/>
      <c r="M248" s="111"/>
      <c r="N248" s="111"/>
    </row>
    <row r="249" spans="1:14" ht="15" hidden="1" outlineLevel="1">
      <c r="A249" s="58" t="s">
        <v>1077</v>
      </c>
      <c r="D249" s="53"/>
      <c r="E249" s="53"/>
      <c r="F249" s="53"/>
      <c r="G249" s="53"/>
      <c r="H249" s="55"/>
      <c r="K249" s="111"/>
      <c r="L249" s="111"/>
      <c r="M249" s="111"/>
      <c r="N249" s="111"/>
    </row>
    <row r="250" spans="1:14" ht="15" hidden="1" outlineLevel="1">
      <c r="A250" s="58" t="s">
        <v>1078</v>
      </c>
      <c r="D250" s="53"/>
      <c r="E250" s="53"/>
      <c r="F250" s="53"/>
      <c r="G250" s="53"/>
      <c r="H250" s="55"/>
      <c r="K250" s="111"/>
      <c r="L250" s="111"/>
      <c r="M250" s="111"/>
      <c r="N250" s="111"/>
    </row>
    <row r="251" spans="1:14" ht="15" hidden="1" outlineLevel="1">
      <c r="A251" s="58" t="s">
        <v>1079</v>
      </c>
      <c r="D251" s="53"/>
      <c r="E251" s="53"/>
      <c r="F251" s="53"/>
      <c r="G251" s="53"/>
      <c r="H251" s="55"/>
      <c r="K251" s="111"/>
      <c r="L251" s="111"/>
      <c r="M251" s="111"/>
      <c r="N251" s="111"/>
    </row>
    <row r="252" spans="1:14" ht="15" hidden="1" outlineLevel="1">
      <c r="A252" s="58" t="s">
        <v>1080</v>
      </c>
      <c r="D252" s="53"/>
      <c r="E252" s="53"/>
      <c r="F252" s="53"/>
      <c r="G252" s="53"/>
      <c r="H252" s="55"/>
      <c r="K252" s="111"/>
      <c r="L252" s="111"/>
      <c r="M252" s="111"/>
      <c r="N252" s="111"/>
    </row>
    <row r="253" spans="1:14" ht="15" hidden="1" outlineLevel="1">
      <c r="A253" s="58" t="s">
        <v>1081</v>
      </c>
      <c r="D253" s="53"/>
      <c r="E253" s="53"/>
      <c r="F253" s="53"/>
      <c r="G253" s="53"/>
      <c r="H253" s="55"/>
      <c r="K253" s="111"/>
      <c r="L253" s="111"/>
      <c r="M253" s="111"/>
      <c r="N253" s="111"/>
    </row>
    <row r="254" spans="1:14" ht="15" hidden="1" outlineLevel="1">
      <c r="A254" s="58" t="s">
        <v>1082</v>
      </c>
      <c r="D254" s="53"/>
      <c r="E254" s="53"/>
      <c r="F254" s="53"/>
      <c r="G254" s="53"/>
      <c r="H254" s="55"/>
      <c r="K254" s="111"/>
      <c r="L254" s="111"/>
      <c r="M254" s="111"/>
      <c r="N254" s="111"/>
    </row>
    <row r="255" spans="1:14" ht="15" hidden="1" outlineLevel="1">
      <c r="A255" s="58" t="s">
        <v>1083</v>
      </c>
      <c r="D255" s="53"/>
      <c r="E255" s="53"/>
      <c r="F255" s="53"/>
      <c r="G255" s="53"/>
      <c r="H255" s="55"/>
      <c r="K255" s="111"/>
      <c r="L255" s="111"/>
      <c r="M255" s="111"/>
      <c r="N255" s="111"/>
    </row>
    <row r="256" spans="1:14" ht="15" hidden="1" outlineLevel="1">
      <c r="A256" s="58" t="s">
        <v>1084</v>
      </c>
      <c r="D256" s="53"/>
      <c r="E256" s="53"/>
      <c r="F256" s="53"/>
      <c r="G256" s="53"/>
      <c r="H256" s="55"/>
      <c r="K256" s="111"/>
      <c r="L256" s="111"/>
      <c r="M256" s="111"/>
      <c r="N256" s="111"/>
    </row>
    <row r="257" spans="1:14" ht="15" hidden="1" outlineLevel="1">
      <c r="A257" s="58" t="s">
        <v>1085</v>
      </c>
      <c r="D257" s="53"/>
      <c r="E257" s="53"/>
      <c r="F257" s="53"/>
      <c r="G257" s="53"/>
      <c r="H257" s="55"/>
      <c r="K257" s="111"/>
      <c r="L257" s="111"/>
      <c r="M257" s="111"/>
      <c r="N257" s="111"/>
    </row>
    <row r="258" spans="1:14" ht="15" hidden="1" outlineLevel="1">
      <c r="A258" s="58" t="s">
        <v>1086</v>
      </c>
      <c r="D258" s="53"/>
      <c r="E258" s="53"/>
      <c r="F258" s="53"/>
      <c r="G258" s="53"/>
      <c r="H258" s="55"/>
      <c r="K258" s="111"/>
      <c r="L258" s="111"/>
      <c r="M258" s="111"/>
      <c r="N258" s="111"/>
    </row>
    <row r="259" spans="1:14" ht="15" hidden="1" outlineLevel="1">
      <c r="A259" s="58" t="s">
        <v>1087</v>
      </c>
      <c r="D259" s="53"/>
      <c r="E259" s="53"/>
      <c r="F259" s="53"/>
      <c r="G259" s="53"/>
      <c r="H259" s="55"/>
      <c r="K259" s="111"/>
      <c r="L259" s="111"/>
      <c r="M259" s="111"/>
      <c r="N259" s="111"/>
    </row>
    <row r="260" spans="1:14" ht="15" hidden="1" outlineLevel="1">
      <c r="A260" s="58" t="s">
        <v>1088</v>
      </c>
      <c r="D260" s="53"/>
      <c r="E260" s="53"/>
      <c r="F260" s="53"/>
      <c r="G260" s="53"/>
      <c r="H260" s="55"/>
      <c r="K260" s="111"/>
      <c r="L260" s="111"/>
      <c r="M260" s="111"/>
      <c r="N260" s="111"/>
    </row>
    <row r="261" spans="1:14" ht="15" hidden="1" outlineLevel="1">
      <c r="A261" s="58" t="s">
        <v>1089</v>
      </c>
      <c r="D261" s="53"/>
      <c r="E261" s="53"/>
      <c r="F261" s="53"/>
      <c r="G261" s="53"/>
      <c r="H261" s="55"/>
      <c r="K261" s="111"/>
      <c r="L261" s="111"/>
      <c r="M261" s="111"/>
      <c r="N261" s="111"/>
    </row>
    <row r="262" spans="1:14" ht="15" hidden="1" outlineLevel="1">
      <c r="A262" s="58" t="s">
        <v>1090</v>
      </c>
      <c r="D262" s="53"/>
      <c r="E262" s="53"/>
      <c r="F262" s="53"/>
      <c r="G262" s="53"/>
      <c r="H262" s="55"/>
      <c r="K262" s="111"/>
      <c r="L262" s="111"/>
      <c r="M262" s="111"/>
      <c r="N262" s="111"/>
    </row>
    <row r="263" spans="1:14" ht="15" hidden="1" outlineLevel="1">
      <c r="A263" s="58" t="s">
        <v>1091</v>
      </c>
      <c r="D263" s="53"/>
      <c r="E263" s="53"/>
      <c r="F263" s="53"/>
      <c r="G263" s="53"/>
      <c r="H263" s="55"/>
      <c r="K263" s="111"/>
      <c r="L263" s="111"/>
      <c r="M263" s="111"/>
      <c r="N263" s="111"/>
    </row>
    <row r="264" spans="1:14" ht="15" hidden="1" outlineLevel="1">
      <c r="A264" s="58" t="s">
        <v>1092</v>
      </c>
      <c r="D264" s="53"/>
      <c r="E264" s="53"/>
      <c r="F264" s="53"/>
      <c r="G264" s="53"/>
      <c r="H264" s="55"/>
      <c r="K264" s="111"/>
      <c r="L264" s="111"/>
      <c r="M264" s="111"/>
      <c r="N264" s="111"/>
    </row>
    <row r="265" spans="1:14" ht="15" hidden="1" outlineLevel="1">
      <c r="A265" s="58" t="s">
        <v>1093</v>
      </c>
      <c r="D265" s="53"/>
      <c r="E265" s="53"/>
      <c r="F265" s="53"/>
      <c r="G265" s="53"/>
      <c r="H265" s="55"/>
      <c r="K265" s="111"/>
      <c r="L265" s="111"/>
      <c r="M265" s="111"/>
      <c r="N265" s="111"/>
    </row>
    <row r="266" spans="1:14" ht="15" hidden="1" outlineLevel="1">
      <c r="A266" s="58" t="s">
        <v>1094</v>
      </c>
      <c r="D266" s="53"/>
      <c r="E266" s="53"/>
      <c r="F266" s="53"/>
      <c r="G266" s="53"/>
      <c r="H266" s="55"/>
      <c r="K266" s="111"/>
      <c r="L266" s="111"/>
      <c r="M266" s="111"/>
      <c r="N266" s="111"/>
    </row>
    <row r="267" spans="1:14" ht="15" hidden="1" outlineLevel="1">
      <c r="A267" s="58" t="s">
        <v>1095</v>
      </c>
      <c r="D267" s="53"/>
      <c r="E267" s="53"/>
      <c r="F267" s="53"/>
      <c r="G267" s="53"/>
      <c r="H267" s="55"/>
      <c r="K267" s="111"/>
      <c r="L267" s="111"/>
      <c r="M267" s="111"/>
      <c r="N267" s="111"/>
    </row>
    <row r="268" spans="1:14" ht="15" hidden="1" outlineLevel="1">
      <c r="A268" s="58" t="s">
        <v>1096</v>
      </c>
      <c r="D268" s="53"/>
      <c r="E268" s="53"/>
      <c r="F268" s="53"/>
      <c r="G268" s="53"/>
      <c r="H268" s="55"/>
      <c r="K268" s="111"/>
      <c r="L268" s="111"/>
      <c r="M268" s="111"/>
      <c r="N268" s="111"/>
    </row>
    <row r="269" spans="1:14" ht="15" hidden="1" outlineLevel="1">
      <c r="A269" s="58" t="s">
        <v>1097</v>
      </c>
      <c r="D269" s="53"/>
      <c r="E269" s="53"/>
      <c r="F269" s="53"/>
      <c r="G269" s="53"/>
      <c r="H269" s="55"/>
      <c r="K269" s="111"/>
      <c r="L269" s="111"/>
      <c r="M269" s="111"/>
      <c r="N269" s="111"/>
    </row>
    <row r="270" spans="1:14" ht="15" hidden="1" outlineLevel="1">
      <c r="A270" s="58" t="s">
        <v>1098</v>
      </c>
      <c r="D270" s="53"/>
      <c r="E270" s="53"/>
      <c r="F270" s="53"/>
      <c r="G270" s="53"/>
      <c r="H270" s="55"/>
      <c r="K270" s="111"/>
      <c r="L270" s="111"/>
      <c r="M270" s="111"/>
      <c r="N270" s="111"/>
    </row>
    <row r="271" spans="1:14" ht="15" hidden="1" outlineLevel="1">
      <c r="A271" s="58" t="s">
        <v>1099</v>
      </c>
      <c r="D271" s="53"/>
      <c r="E271" s="53"/>
      <c r="F271" s="53"/>
      <c r="G271" s="53"/>
      <c r="H271" s="55"/>
      <c r="K271" s="111"/>
      <c r="L271" s="111"/>
      <c r="M271" s="111"/>
      <c r="N271" s="111"/>
    </row>
    <row r="272" spans="1:14" ht="15" hidden="1" outlineLevel="1">
      <c r="A272" s="58" t="s">
        <v>1100</v>
      </c>
      <c r="D272" s="53"/>
      <c r="E272" s="53"/>
      <c r="F272" s="53"/>
      <c r="G272" s="53"/>
      <c r="H272" s="55"/>
      <c r="K272" s="111"/>
      <c r="L272" s="111"/>
      <c r="M272" s="111"/>
      <c r="N272" s="111"/>
    </row>
    <row r="273" spans="1:14" ht="15" hidden="1" outlineLevel="1">
      <c r="A273" s="58" t="s">
        <v>1101</v>
      </c>
      <c r="D273" s="53"/>
      <c r="E273" s="53"/>
      <c r="F273" s="53"/>
      <c r="G273" s="53"/>
      <c r="H273" s="55"/>
      <c r="K273" s="111"/>
      <c r="L273" s="111"/>
      <c r="M273" s="111"/>
      <c r="N273" s="111"/>
    </row>
    <row r="274" spans="1:14" ht="15" hidden="1" outlineLevel="1">
      <c r="A274" s="58" t="s">
        <v>1102</v>
      </c>
      <c r="D274" s="53"/>
      <c r="E274" s="53"/>
      <c r="F274" s="53"/>
      <c r="G274" s="53"/>
      <c r="H274" s="55"/>
      <c r="K274" s="111"/>
      <c r="L274" s="111"/>
      <c r="M274" s="111"/>
      <c r="N274" s="111"/>
    </row>
    <row r="275" spans="1:14" ht="15" hidden="1" outlineLevel="1">
      <c r="A275" s="58" t="s">
        <v>1103</v>
      </c>
      <c r="D275" s="53"/>
      <c r="E275" s="53"/>
      <c r="F275" s="53"/>
      <c r="G275" s="53"/>
      <c r="H275" s="55"/>
      <c r="K275" s="111"/>
      <c r="L275" s="111"/>
      <c r="M275" s="111"/>
      <c r="N275" s="111"/>
    </row>
    <row r="276" spans="1:14" ht="15" hidden="1" outlineLevel="1">
      <c r="A276" s="58" t="s">
        <v>1104</v>
      </c>
      <c r="D276" s="53"/>
      <c r="E276" s="53"/>
      <c r="F276" s="53"/>
      <c r="G276" s="53"/>
      <c r="H276" s="55"/>
      <c r="K276" s="111"/>
      <c r="L276" s="111"/>
      <c r="M276" s="111"/>
      <c r="N276" s="111"/>
    </row>
    <row r="277" spans="1:14" ht="15" hidden="1" outlineLevel="1">
      <c r="A277" s="58" t="s">
        <v>1105</v>
      </c>
      <c r="D277" s="53"/>
      <c r="E277" s="53"/>
      <c r="F277" s="53"/>
      <c r="G277" s="53"/>
      <c r="H277" s="55"/>
      <c r="K277" s="111"/>
      <c r="L277" s="111"/>
      <c r="M277" s="111"/>
      <c r="N277" s="111"/>
    </row>
    <row r="278" spans="1:14" ht="15" hidden="1" outlineLevel="1">
      <c r="A278" s="58" t="s">
        <v>1106</v>
      </c>
      <c r="D278" s="53"/>
      <c r="E278" s="53"/>
      <c r="F278" s="53"/>
      <c r="G278" s="53"/>
      <c r="H278" s="55"/>
      <c r="K278" s="111"/>
      <c r="L278" s="111"/>
      <c r="M278" s="111"/>
      <c r="N278" s="111"/>
    </row>
    <row r="279" spans="1:14" ht="15" hidden="1" outlineLevel="1">
      <c r="A279" s="58" t="s">
        <v>1107</v>
      </c>
      <c r="D279" s="53"/>
      <c r="E279" s="53"/>
      <c r="F279" s="53"/>
      <c r="G279" s="53"/>
      <c r="H279" s="55"/>
      <c r="K279" s="111"/>
      <c r="L279" s="111"/>
      <c r="M279" s="111"/>
      <c r="N279" s="111"/>
    </row>
    <row r="280" spans="1:14" ht="15" hidden="1" outlineLevel="1">
      <c r="A280" s="58" t="s">
        <v>1108</v>
      </c>
      <c r="D280" s="53"/>
      <c r="E280" s="53"/>
      <c r="F280" s="53"/>
      <c r="G280" s="53"/>
      <c r="H280" s="55"/>
      <c r="K280" s="111"/>
      <c r="L280" s="111"/>
      <c r="M280" s="111"/>
      <c r="N280" s="111"/>
    </row>
    <row r="281" spans="1:14" ht="15" hidden="1" outlineLevel="1">
      <c r="A281" s="58" t="s">
        <v>1109</v>
      </c>
      <c r="D281" s="53"/>
      <c r="E281" s="53"/>
      <c r="F281" s="53"/>
      <c r="G281" s="53"/>
      <c r="H281" s="55"/>
      <c r="K281" s="111"/>
      <c r="L281" s="111"/>
      <c r="M281" s="111"/>
      <c r="N281" s="111"/>
    </row>
    <row r="282" spans="1:14" ht="15" hidden="1" outlineLevel="1">
      <c r="A282" s="58" t="s">
        <v>1110</v>
      </c>
      <c r="D282" s="53"/>
      <c r="E282" s="53"/>
      <c r="F282" s="53"/>
      <c r="G282" s="53"/>
      <c r="H282" s="55"/>
      <c r="K282" s="111"/>
      <c r="L282" s="111"/>
      <c r="M282" s="111"/>
      <c r="N282" s="111"/>
    </row>
    <row r="283" spans="1:14" ht="15" hidden="1" outlineLevel="1">
      <c r="A283" s="58" t="s">
        <v>1111</v>
      </c>
      <c r="D283" s="53"/>
      <c r="E283" s="53"/>
      <c r="F283" s="53"/>
      <c r="G283" s="53"/>
      <c r="H283" s="55"/>
      <c r="K283" s="111"/>
      <c r="L283" s="111"/>
      <c r="M283" s="111"/>
      <c r="N283" s="111"/>
    </row>
    <row r="284" spans="1:14" ht="15" hidden="1" outlineLevel="1">
      <c r="A284" s="58" t="s">
        <v>1112</v>
      </c>
      <c r="D284" s="53"/>
      <c r="E284" s="53"/>
      <c r="F284" s="53"/>
      <c r="G284" s="53"/>
      <c r="H284" s="55"/>
      <c r="K284" s="111"/>
      <c r="L284" s="111"/>
      <c r="M284" s="111"/>
      <c r="N284" s="111"/>
    </row>
    <row r="285" spans="1:13" ht="15" customHeight="1" collapsed="1">
      <c r="A285" s="72"/>
      <c r="B285" s="72" t="s">
        <v>1113</v>
      </c>
      <c r="C285" s="72" t="s">
        <v>1114</v>
      </c>
      <c r="D285" s="72" t="s">
        <v>1114</v>
      </c>
      <c r="E285" s="72"/>
      <c r="F285" s="73"/>
      <c r="G285" s="74"/>
      <c r="H285" s="55"/>
      <c r="I285" s="65"/>
      <c r="J285" s="65"/>
      <c r="K285" s="65"/>
      <c r="L285" s="65"/>
      <c r="M285" s="67"/>
    </row>
    <row r="286" spans="1:13" ht="15" customHeight="1">
      <c r="A286" s="112" t="s">
        <v>1115</v>
      </c>
      <c r="B286" s="113"/>
      <c r="C286" s="113"/>
      <c r="D286" s="113"/>
      <c r="E286" s="113"/>
      <c r="F286" s="114"/>
      <c r="G286" s="113"/>
      <c r="H286" s="55"/>
      <c r="I286" s="65"/>
      <c r="J286" s="65"/>
      <c r="K286" s="65"/>
      <c r="L286" s="65"/>
      <c r="M286" s="67"/>
    </row>
    <row r="287" spans="1:13" ht="15" customHeight="1">
      <c r="A287" s="112" t="s">
        <v>1116</v>
      </c>
      <c r="B287" s="113"/>
      <c r="C287" s="113"/>
      <c r="D287" s="113"/>
      <c r="E287" s="113"/>
      <c r="F287" s="114"/>
      <c r="G287" s="113"/>
      <c r="H287" s="55"/>
      <c r="I287" s="65"/>
      <c r="J287" s="65"/>
      <c r="K287" s="65"/>
      <c r="L287" s="65"/>
      <c r="M287" s="67"/>
    </row>
    <row r="288" spans="1:14" ht="15">
      <c r="A288" s="58" t="s">
        <v>1117</v>
      </c>
      <c r="B288" s="78" t="s">
        <v>1118</v>
      </c>
      <c r="C288" s="76">
        <f>ROW(B38)</f>
        <v>38</v>
      </c>
      <c r="D288" s="91"/>
      <c r="E288" s="91"/>
      <c r="F288" s="91"/>
      <c r="G288" s="91"/>
      <c r="H288" s="55"/>
      <c r="I288" s="78"/>
      <c r="J288" s="76"/>
      <c r="L288" s="91"/>
      <c r="M288" s="91"/>
      <c r="N288" s="91"/>
    </row>
    <row r="289" spans="1:13" ht="15">
      <c r="A289" s="58" t="s">
        <v>1119</v>
      </c>
      <c r="B289" s="78" t="s">
        <v>1120</v>
      </c>
      <c r="C289" s="76">
        <f>ROW(B39)</f>
        <v>39</v>
      </c>
      <c r="E289" s="91"/>
      <c r="F289" s="91"/>
      <c r="H289" s="55"/>
      <c r="I289" s="78"/>
      <c r="J289" s="76"/>
      <c r="L289" s="91"/>
      <c r="M289" s="91"/>
    </row>
    <row r="290" spans="1:14" ht="15">
      <c r="A290" s="58" t="s">
        <v>1121</v>
      </c>
      <c r="B290" s="78" t="s">
        <v>1122</v>
      </c>
      <c r="C290" s="76" t="s">
        <v>2045</v>
      </c>
      <c r="D290" s="76"/>
      <c r="E290" s="115"/>
      <c r="F290" s="91"/>
      <c r="G290" s="115"/>
      <c r="H290" s="55"/>
      <c r="I290" s="78"/>
      <c r="J290" s="76"/>
      <c r="K290" s="76"/>
      <c r="L290" s="115"/>
      <c r="M290" s="91"/>
      <c r="N290" s="115"/>
    </row>
    <row r="291" spans="1:10" ht="15">
      <c r="A291" s="58" t="s">
        <v>1123</v>
      </c>
      <c r="B291" s="78" t="s">
        <v>1124</v>
      </c>
      <c r="C291" s="76">
        <f>ROW(B52)</f>
        <v>52</v>
      </c>
      <c r="H291" s="55"/>
      <c r="I291" s="78"/>
      <c r="J291" s="76"/>
    </row>
    <row r="292" spans="1:14" ht="15">
      <c r="A292" s="58" t="s">
        <v>1125</v>
      </c>
      <c r="B292" s="78" t="s">
        <v>1126</v>
      </c>
      <c r="C292" s="116" t="s">
        <v>2046</v>
      </c>
      <c r="D292" s="76" t="s">
        <v>2047</v>
      </c>
      <c r="E292" s="115"/>
      <c r="F292" s="76"/>
      <c r="G292" s="115"/>
      <c r="H292" s="55"/>
      <c r="I292" s="78"/>
      <c r="J292" s="111"/>
      <c r="K292" s="76"/>
      <c r="L292" s="115"/>
      <c r="N292" s="115"/>
    </row>
    <row r="293" spans="1:13" ht="15">
      <c r="A293" s="58" t="s">
        <v>1127</v>
      </c>
      <c r="B293" s="78" t="s">
        <v>1128</v>
      </c>
      <c r="C293" s="76" t="s">
        <v>2048</v>
      </c>
      <c r="D293" s="76">
        <f>ROW(B228)</f>
        <v>228</v>
      </c>
      <c r="F293" s="76"/>
      <c r="H293" s="55"/>
      <c r="I293" s="78"/>
      <c r="M293" s="115"/>
    </row>
    <row r="294" spans="1:13" ht="15">
      <c r="A294" s="58" t="s">
        <v>1129</v>
      </c>
      <c r="B294" s="78" t="s">
        <v>1130</v>
      </c>
      <c r="C294" s="76">
        <f>ROW(B111)</f>
        <v>111</v>
      </c>
      <c r="F294" s="115"/>
      <c r="H294" s="55"/>
      <c r="I294" s="78"/>
      <c r="J294" s="76"/>
      <c r="M294" s="115"/>
    </row>
    <row r="295" spans="1:13" ht="15">
      <c r="A295" s="58" t="s">
        <v>1131</v>
      </c>
      <c r="B295" s="78" t="s">
        <v>1132</v>
      </c>
      <c r="C295" s="76">
        <f>ROW(B163)</f>
        <v>163</v>
      </c>
      <c r="E295" s="115"/>
      <c r="F295" s="115"/>
      <c r="H295" s="55"/>
      <c r="I295" s="78"/>
      <c r="J295" s="76"/>
      <c r="L295" s="115"/>
      <c r="M295" s="115"/>
    </row>
    <row r="296" spans="1:13" ht="15">
      <c r="A296" s="58" t="s">
        <v>1133</v>
      </c>
      <c r="B296" s="78" t="s">
        <v>1134</v>
      </c>
      <c r="C296" s="76">
        <f>ROW(B137)</f>
        <v>137</v>
      </c>
      <c r="E296" s="115"/>
      <c r="F296" s="115"/>
      <c r="H296" s="55"/>
      <c r="I296" s="78"/>
      <c r="J296" s="76"/>
      <c r="L296" s="115"/>
      <c r="M296" s="115"/>
    </row>
    <row r="297" spans="1:12" ht="15" customHeight="1">
      <c r="A297" s="58" t="s">
        <v>1135</v>
      </c>
      <c r="B297" s="58" t="s">
        <v>1136</v>
      </c>
      <c r="C297" s="76" t="s">
        <v>2050</v>
      </c>
      <c r="E297" s="115"/>
      <c r="H297" s="55"/>
      <c r="J297" s="76"/>
      <c r="L297" s="115"/>
    </row>
    <row r="298" spans="1:12" ht="15">
      <c r="A298" s="58" t="s">
        <v>1137</v>
      </c>
      <c r="B298" s="78" t="s">
        <v>1138</v>
      </c>
      <c r="C298" s="76">
        <f>ROW(B65)</f>
        <v>65</v>
      </c>
      <c r="E298" s="115"/>
      <c r="H298" s="55"/>
      <c r="I298" s="78"/>
      <c r="J298" s="76"/>
      <c r="L298" s="115"/>
    </row>
    <row r="299" spans="1:12" ht="15">
      <c r="A299" s="58" t="s">
        <v>1139</v>
      </c>
      <c r="B299" s="78" t="s">
        <v>1140</v>
      </c>
      <c r="C299" s="76">
        <f>ROW(B88)</f>
        <v>88</v>
      </c>
      <c r="E299" s="115"/>
      <c r="H299" s="55"/>
      <c r="I299" s="78"/>
      <c r="J299" s="76"/>
      <c r="L299" s="115"/>
    </row>
    <row r="300" spans="1:12" ht="15">
      <c r="A300" s="58" t="s">
        <v>1141</v>
      </c>
      <c r="B300" s="78" t="s">
        <v>1142</v>
      </c>
      <c r="C300" s="76" t="s">
        <v>2049</v>
      </c>
      <c r="D300" s="76"/>
      <c r="E300" s="115"/>
      <c r="H300" s="55"/>
      <c r="I300" s="78"/>
      <c r="J300" s="76"/>
      <c r="K300" s="76"/>
      <c r="L300" s="115"/>
    </row>
    <row r="301" spans="1:12" ht="15" hidden="1" outlineLevel="1">
      <c r="A301" s="58" t="s">
        <v>1143</v>
      </c>
      <c r="B301" s="78"/>
      <c r="C301" s="76"/>
      <c r="D301" s="76"/>
      <c r="E301" s="115"/>
      <c r="H301" s="55"/>
      <c r="I301" s="78"/>
      <c r="J301" s="76"/>
      <c r="K301" s="76"/>
      <c r="L301" s="115"/>
    </row>
    <row r="302" spans="1:12" ht="15" hidden="1" outlineLevel="1">
      <c r="A302" s="58" t="s">
        <v>1144</v>
      </c>
      <c r="B302" s="78"/>
      <c r="C302" s="76"/>
      <c r="D302" s="76"/>
      <c r="E302" s="115"/>
      <c r="H302" s="55"/>
      <c r="I302" s="78"/>
      <c r="J302" s="76"/>
      <c r="K302" s="76"/>
      <c r="L302" s="115"/>
    </row>
    <row r="303" spans="1:12" ht="15" hidden="1" outlineLevel="1">
      <c r="A303" s="58" t="s">
        <v>1145</v>
      </c>
      <c r="B303" s="78"/>
      <c r="C303" s="76"/>
      <c r="D303" s="76"/>
      <c r="E303" s="115"/>
      <c r="H303" s="55"/>
      <c r="I303" s="78"/>
      <c r="J303" s="76"/>
      <c r="K303" s="76"/>
      <c r="L303" s="115"/>
    </row>
    <row r="304" spans="1:12" ht="15" hidden="1" outlineLevel="1">
      <c r="A304" s="58" t="s">
        <v>1146</v>
      </c>
      <c r="B304" s="78"/>
      <c r="C304" s="76"/>
      <c r="D304" s="76"/>
      <c r="E304" s="115"/>
      <c r="H304" s="55"/>
      <c r="I304" s="78"/>
      <c r="J304" s="76"/>
      <c r="K304" s="76"/>
      <c r="L304" s="115"/>
    </row>
    <row r="305" spans="1:12" ht="15" hidden="1" outlineLevel="1">
      <c r="A305" s="58" t="s">
        <v>1147</v>
      </c>
      <c r="B305" s="78"/>
      <c r="C305" s="76"/>
      <c r="D305" s="76"/>
      <c r="E305" s="115"/>
      <c r="H305" s="55"/>
      <c r="I305" s="78"/>
      <c r="J305" s="76"/>
      <c r="K305" s="76"/>
      <c r="L305" s="115"/>
    </row>
    <row r="306" spans="1:12" ht="15" hidden="1" outlineLevel="1">
      <c r="A306" s="58" t="s">
        <v>1148</v>
      </c>
      <c r="B306" s="78"/>
      <c r="C306" s="76"/>
      <c r="D306" s="76"/>
      <c r="E306" s="115"/>
      <c r="H306" s="55"/>
      <c r="I306" s="78"/>
      <c r="J306" s="76"/>
      <c r="K306" s="76"/>
      <c r="L306" s="115"/>
    </row>
    <row r="307" spans="1:12" ht="15" hidden="1" outlineLevel="1">
      <c r="A307" s="58" t="s">
        <v>1149</v>
      </c>
      <c r="B307" s="78"/>
      <c r="C307" s="76"/>
      <c r="D307" s="76"/>
      <c r="E307" s="115"/>
      <c r="H307" s="55"/>
      <c r="I307" s="78"/>
      <c r="J307" s="76"/>
      <c r="K307" s="76"/>
      <c r="L307" s="115"/>
    </row>
    <row r="308" spans="1:12" ht="15" hidden="1" outlineLevel="1">
      <c r="A308" s="58" t="s">
        <v>1150</v>
      </c>
      <c r="B308" s="78"/>
      <c r="C308" s="76"/>
      <c r="D308" s="76"/>
      <c r="E308" s="115"/>
      <c r="H308" s="55"/>
      <c r="I308" s="78"/>
      <c r="J308" s="76"/>
      <c r="K308" s="76"/>
      <c r="L308" s="115"/>
    </row>
    <row r="309" spans="1:12" ht="15" hidden="1" outlineLevel="1">
      <c r="A309" s="58" t="s">
        <v>1151</v>
      </c>
      <c r="B309" s="78"/>
      <c r="C309" s="76"/>
      <c r="D309" s="76"/>
      <c r="E309" s="115"/>
      <c r="H309" s="55"/>
      <c r="I309" s="78"/>
      <c r="J309" s="76"/>
      <c r="K309" s="76"/>
      <c r="L309" s="115"/>
    </row>
    <row r="310" spans="1:8" ht="15" hidden="1" outlineLevel="1">
      <c r="A310" s="58" t="s">
        <v>1152</v>
      </c>
      <c r="H310" s="55"/>
    </row>
    <row r="311" spans="1:13" ht="15" customHeight="1" collapsed="1">
      <c r="A311" s="73"/>
      <c r="B311" s="72" t="s">
        <v>734</v>
      </c>
      <c r="C311" s="73"/>
      <c r="D311" s="73"/>
      <c r="E311" s="73"/>
      <c r="F311" s="73"/>
      <c r="G311" s="74"/>
      <c r="H311" s="55"/>
      <c r="I311" s="65"/>
      <c r="J311" s="67"/>
      <c r="K311" s="67"/>
      <c r="L311" s="67"/>
      <c r="M311" s="67"/>
    </row>
    <row r="312" spans="1:10" ht="15">
      <c r="A312" s="58" t="s">
        <v>1153</v>
      </c>
      <c r="B312" s="88" t="s">
        <v>1154</v>
      </c>
      <c r="C312" s="58" t="s">
        <v>1155</v>
      </c>
      <c r="H312" s="55"/>
      <c r="I312" s="88"/>
      <c r="J312" s="76"/>
    </row>
    <row r="313" spans="1:10" ht="15" hidden="1" outlineLevel="1">
      <c r="A313" s="58" t="s">
        <v>1156</v>
      </c>
      <c r="B313" s="88"/>
      <c r="C313" s="76"/>
      <c r="H313" s="55"/>
      <c r="I313" s="88"/>
      <c r="J313" s="76"/>
    </row>
    <row r="314" spans="1:10" ht="15" hidden="1" outlineLevel="1">
      <c r="A314" s="58" t="s">
        <v>1157</v>
      </c>
      <c r="B314" s="88"/>
      <c r="C314" s="76"/>
      <c r="H314" s="55"/>
      <c r="I314" s="88"/>
      <c r="J314" s="76"/>
    </row>
    <row r="315" spans="1:10" ht="15" hidden="1" outlineLevel="1">
      <c r="A315" s="58" t="s">
        <v>1158</v>
      </c>
      <c r="B315" s="88"/>
      <c r="C315" s="76"/>
      <c r="H315" s="55"/>
      <c r="I315" s="88"/>
      <c r="J315" s="76"/>
    </row>
    <row r="316" spans="1:10" ht="15" hidden="1" outlineLevel="1">
      <c r="A316" s="58" t="s">
        <v>1159</v>
      </c>
      <c r="B316" s="88"/>
      <c r="C316" s="76"/>
      <c r="H316" s="55"/>
      <c r="I316" s="88"/>
      <c r="J316" s="76"/>
    </row>
    <row r="317" spans="1:10" ht="15" hidden="1" outlineLevel="1">
      <c r="A317" s="58" t="s">
        <v>1160</v>
      </c>
      <c r="B317" s="88"/>
      <c r="C317" s="76"/>
      <c r="H317" s="55"/>
      <c r="I317" s="88"/>
      <c r="J317" s="76"/>
    </row>
    <row r="318" spans="1:10" ht="15" hidden="1" outlineLevel="1">
      <c r="A318" s="58" t="s">
        <v>1161</v>
      </c>
      <c r="B318" s="88"/>
      <c r="C318" s="76"/>
      <c r="H318" s="55"/>
      <c r="I318" s="88"/>
      <c r="J318" s="76"/>
    </row>
    <row r="319" spans="1:13" ht="15" customHeight="1" collapsed="1">
      <c r="A319" s="73"/>
      <c r="B319" s="72" t="s">
        <v>735</v>
      </c>
      <c r="C319" s="73"/>
      <c r="D319" s="73"/>
      <c r="E319" s="73"/>
      <c r="F319" s="73"/>
      <c r="G319" s="74"/>
      <c r="H319" s="55"/>
      <c r="I319" s="65"/>
      <c r="J319" s="67"/>
      <c r="K319" s="67"/>
      <c r="L319" s="67"/>
      <c r="M319" s="67"/>
    </row>
    <row r="320" spans="1:13" ht="15" customHeight="1" hidden="1" outlineLevel="1">
      <c r="A320" s="83"/>
      <c r="B320" s="84" t="s">
        <v>1162</v>
      </c>
      <c r="C320" s="83"/>
      <c r="D320" s="83"/>
      <c r="E320" s="85"/>
      <c r="F320" s="86"/>
      <c r="G320" s="86"/>
      <c r="H320" s="55"/>
      <c r="L320" s="55"/>
      <c r="M320" s="55"/>
    </row>
    <row r="321" spans="1:8" ht="15" hidden="1" outlineLevel="1">
      <c r="A321" s="58" t="s">
        <v>1163</v>
      </c>
      <c r="B321" s="78" t="s">
        <v>1164</v>
      </c>
      <c r="C321" s="78"/>
      <c r="H321" s="55"/>
    </row>
    <row r="322" spans="1:8" ht="15" hidden="1" outlineLevel="1">
      <c r="A322" s="58" t="s">
        <v>1165</v>
      </c>
      <c r="B322" s="78" t="s">
        <v>1166</v>
      </c>
      <c r="C322" s="78"/>
      <c r="H322" s="55"/>
    </row>
    <row r="323" spans="1:8" ht="15" hidden="1" outlineLevel="1">
      <c r="A323" s="58" t="s">
        <v>1167</v>
      </c>
      <c r="B323" s="78" t="s">
        <v>1168</v>
      </c>
      <c r="C323" s="78"/>
      <c r="H323" s="55"/>
    </row>
    <row r="324" spans="1:8" ht="15" hidden="1" outlineLevel="1">
      <c r="A324" s="58" t="s">
        <v>1169</v>
      </c>
      <c r="B324" s="78" t="s">
        <v>1170</v>
      </c>
      <c r="H324" s="55"/>
    </row>
    <row r="325" spans="1:8" ht="15" hidden="1" outlineLevel="1">
      <c r="A325" s="58" t="s">
        <v>1171</v>
      </c>
      <c r="B325" s="78" t="s">
        <v>1172</v>
      </c>
      <c r="H325" s="55"/>
    </row>
    <row r="326" spans="1:8" ht="15" hidden="1" outlineLevel="1">
      <c r="A326" s="58" t="s">
        <v>1173</v>
      </c>
      <c r="B326" s="78" t="s">
        <v>1174</v>
      </c>
      <c r="H326" s="55"/>
    </row>
    <row r="327" spans="1:8" ht="15" hidden="1" outlineLevel="1">
      <c r="A327" s="58" t="s">
        <v>1175</v>
      </c>
      <c r="B327" s="78" t="s">
        <v>1176</v>
      </c>
      <c r="H327" s="55"/>
    </row>
    <row r="328" spans="1:8" ht="15" hidden="1" outlineLevel="1">
      <c r="A328" s="58" t="s">
        <v>1177</v>
      </c>
      <c r="B328" s="78" t="s">
        <v>1178</v>
      </c>
      <c r="H328" s="55"/>
    </row>
    <row r="329" spans="1:8" ht="15" hidden="1" outlineLevel="1">
      <c r="A329" s="58" t="s">
        <v>1179</v>
      </c>
      <c r="B329" s="78" t="s">
        <v>1180</v>
      </c>
      <c r="H329" s="55"/>
    </row>
    <row r="330" spans="1:8" ht="15" hidden="1" outlineLevel="1">
      <c r="A330" s="58" t="s">
        <v>1181</v>
      </c>
      <c r="B330" s="96" t="s">
        <v>1182</v>
      </c>
      <c r="H330" s="55"/>
    </row>
    <row r="331" spans="1:8" ht="15" hidden="1" outlineLevel="1">
      <c r="A331" s="58" t="s">
        <v>1183</v>
      </c>
      <c r="B331" s="96" t="s">
        <v>1182</v>
      </c>
      <c r="H331" s="55"/>
    </row>
    <row r="332" spans="1:8" ht="15" hidden="1" outlineLevel="1">
      <c r="A332" s="58" t="s">
        <v>1184</v>
      </c>
      <c r="B332" s="96" t="s">
        <v>1182</v>
      </c>
      <c r="H332" s="55"/>
    </row>
    <row r="333" spans="1:8" ht="15" hidden="1" outlineLevel="1">
      <c r="A333" s="58" t="s">
        <v>1185</v>
      </c>
      <c r="B333" s="96" t="s">
        <v>1182</v>
      </c>
      <c r="H333" s="55"/>
    </row>
    <row r="334" spans="1:8" ht="15" hidden="1" outlineLevel="1">
      <c r="A334" s="58" t="s">
        <v>1186</v>
      </c>
      <c r="B334" s="96" t="s">
        <v>1182</v>
      </c>
      <c r="H334" s="55"/>
    </row>
    <row r="335" spans="1:8" ht="15" hidden="1" outlineLevel="1">
      <c r="A335" s="58" t="s">
        <v>1187</v>
      </c>
      <c r="B335" s="96" t="s">
        <v>1182</v>
      </c>
      <c r="H335" s="55"/>
    </row>
    <row r="336" spans="1:8" ht="15" hidden="1" outlineLevel="1">
      <c r="A336" s="58" t="s">
        <v>1188</v>
      </c>
      <c r="B336" s="96" t="s">
        <v>1182</v>
      </c>
      <c r="H336" s="55"/>
    </row>
    <row r="337" spans="1:8" ht="15" hidden="1" outlineLevel="1">
      <c r="A337" s="58" t="s">
        <v>1189</v>
      </c>
      <c r="B337" s="96" t="s">
        <v>1182</v>
      </c>
      <c r="H337" s="55"/>
    </row>
    <row r="338" spans="1:8" ht="15" hidden="1" outlineLevel="1">
      <c r="A338" s="58" t="s">
        <v>1190</v>
      </c>
      <c r="B338" s="96" t="s">
        <v>1182</v>
      </c>
      <c r="H338" s="55"/>
    </row>
    <row r="339" spans="1:8" ht="15" hidden="1" outlineLevel="1">
      <c r="A339" s="58" t="s">
        <v>1191</v>
      </c>
      <c r="B339" s="96" t="s">
        <v>1182</v>
      </c>
      <c r="H339" s="55"/>
    </row>
    <row r="340" spans="1:8" ht="15" hidden="1" outlineLevel="1">
      <c r="A340" s="58" t="s">
        <v>1192</v>
      </c>
      <c r="B340" s="96" t="s">
        <v>1182</v>
      </c>
      <c r="H340" s="55"/>
    </row>
    <row r="341" spans="1:8" ht="15" hidden="1" outlineLevel="1">
      <c r="A341" s="58" t="s">
        <v>1193</v>
      </c>
      <c r="B341" s="96" t="s">
        <v>1182</v>
      </c>
      <c r="H341" s="55"/>
    </row>
    <row r="342" spans="1:8" ht="15" hidden="1" outlineLevel="1">
      <c r="A342" s="58" t="s">
        <v>1194</v>
      </c>
      <c r="B342" s="96" t="s">
        <v>1182</v>
      </c>
      <c r="H342" s="55"/>
    </row>
    <row r="343" spans="1:8" ht="15" hidden="1" outlineLevel="1">
      <c r="A343" s="58" t="s">
        <v>1195</v>
      </c>
      <c r="B343" s="96" t="s">
        <v>1182</v>
      </c>
      <c r="H343" s="55"/>
    </row>
    <row r="344" spans="1:8" ht="15" hidden="1" outlineLevel="1">
      <c r="A344" s="58" t="s">
        <v>1196</v>
      </c>
      <c r="B344" s="96" t="s">
        <v>1182</v>
      </c>
      <c r="H344" s="55"/>
    </row>
    <row r="345" spans="1:8" ht="15" hidden="1" outlineLevel="1">
      <c r="A345" s="58" t="s">
        <v>1197</v>
      </c>
      <c r="B345" s="96" t="s">
        <v>1182</v>
      </c>
      <c r="H345" s="55"/>
    </row>
    <row r="346" spans="1:8" ht="15" hidden="1" outlineLevel="1">
      <c r="A346" s="58" t="s">
        <v>1198</v>
      </c>
      <c r="B346" s="96" t="s">
        <v>1182</v>
      </c>
      <c r="H346" s="55"/>
    </row>
    <row r="347" spans="1:8" ht="15" hidden="1" outlineLevel="1">
      <c r="A347" s="58" t="s">
        <v>1199</v>
      </c>
      <c r="B347" s="96" t="s">
        <v>1182</v>
      </c>
      <c r="H347" s="55"/>
    </row>
    <row r="348" spans="1:8" ht="15" hidden="1" outlineLevel="1">
      <c r="A348" s="58" t="s">
        <v>1200</v>
      </c>
      <c r="B348" s="96" t="s">
        <v>1182</v>
      </c>
      <c r="H348" s="55"/>
    </row>
    <row r="349" spans="1:8" ht="15" hidden="1" outlineLevel="1">
      <c r="A349" s="58" t="s">
        <v>1201</v>
      </c>
      <c r="B349" s="96" t="s">
        <v>1182</v>
      </c>
      <c r="H349" s="55"/>
    </row>
    <row r="350" spans="1:8" ht="15" hidden="1" outlineLevel="1">
      <c r="A350" s="58" t="s">
        <v>1202</v>
      </c>
      <c r="B350" s="96" t="s">
        <v>1182</v>
      </c>
      <c r="H350" s="55"/>
    </row>
    <row r="351" spans="1:8" ht="15" hidden="1" outlineLevel="1">
      <c r="A351" s="58" t="s">
        <v>1203</v>
      </c>
      <c r="B351" s="96" t="s">
        <v>1182</v>
      </c>
      <c r="H351" s="55"/>
    </row>
    <row r="352" spans="1:8" ht="15" hidden="1" outlineLevel="1">
      <c r="A352" s="58" t="s">
        <v>1204</v>
      </c>
      <c r="B352" s="96" t="s">
        <v>1182</v>
      </c>
      <c r="H352" s="55"/>
    </row>
    <row r="353" spans="1:8" ht="15" hidden="1" outlineLevel="1">
      <c r="A353" s="58" t="s">
        <v>1205</v>
      </c>
      <c r="B353" s="96" t="s">
        <v>1182</v>
      </c>
      <c r="H353" s="55"/>
    </row>
    <row r="354" spans="1:8" ht="15" hidden="1" outlineLevel="1">
      <c r="A354" s="58" t="s">
        <v>1206</v>
      </c>
      <c r="B354" s="96" t="s">
        <v>1182</v>
      </c>
      <c r="H354" s="55"/>
    </row>
    <row r="355" spans="1:8" ht="15" hidden="1" outlineLevel="1">
      <c r="A355" s="58" t="s">
        <v>1207</v>
      </c>
      <c r="B355" s="96" t="s">
        <v>1182</v>
      </c>
      <c r="H355" s="55"/>
    </row>
    <row r="356" spans="1:8" ht="15" hidden="1" outlineLevel="1">
      <c r="A356" s="58" t="s">
        <v>1208</v>
      </c>
      <c r="B356" s="96" t="s">
        <v>1182</v>
      </c>
      <c r="H356" s="55"/>
    </row>
    <row r="357" spans="1:8" ht="15" hidden="1" outlineLevel="1">
      <c r="A357" s="58" t="s">
        <v>1209</v>
      </c>
      <c r="B357" s="96" t="s">
        <v>1182</v>
      </c>
      <c r="H357" s="55"/>
    </row>
    <row r="358" spans="1:8" ht="15" hidden="1" outlineLevel="1">
      <c r="A358" s="58" t="s">
        <v>1210</v>
      </c>
      <c r="B358" s="96" t="s">
        <v>1182</v>
      </c>
      <c r="H358" s="55"/>
    </row>
    <row r="359" spans="1:8" ht="15" hidden="1" outlineLevel="1">
      <c r="A359" s="58" t="s">
        <v>1211</v>
      </c>
      <c r="B359" s="96" t="s">
        <v>1182</v>
      </c>
      <c r="H359" s="55"/>
    </row>
    <row r="360" spans="1:8" ht="15" hidden="1" outlineLevel="1">
      <c r="A360" s="58" t="s">
        <v>1212</v>
      </c>
      <c r="B360" s="96" t="s">
        <v>1182</v>
      </c>
      <c r="H360" s="55"/>
    </row>
    <row r="361" spans="1:8" ht="15" hidden="1" outlineLevel="1">
      <c r="A361" s="58" t="s">
        <v>1213</v>
      </c>
      <c r="B361" s="96" t="s">
        <v>1182</v>
      </c>
      <c r="H361" s="55"/>
    </row>
    <row r="362" spans="1:8" ht="15" hidden="1" outlineLevel="1">
      <c r="A362" s="58" t="s">
        <v>1214</v>
      </c>
      <c r="B362" s="96" t="s">
        <v>1182</v>
      </c>
      <c r="H362" s="55"/>
    </row>
    <row r="363" spans="1:8" ht="15" hidden="1" outlineLevel="1">
      <c r="A363" s="58" t="s">
        <v>1215</v>
      </c>
      <c r="B363" s="96" t="s">
        <v>1182</v>
      </c>
      <c r="H363" s="55"/>
    </row>
    <row r="364" spans="1:8" ht="15" hidden="1" outlineLevel="1">
      <c r="A364" s="58" t="s">
        <v>1216</v>
      </c>
      <c r="B364" s="96" t="s">
        <v>1182</v>
      </c>
      <c r="H364" s="55"/>
    </row>
    <row r="365" spans="1:8" ht="15" hidden="1" outlineLevel="1">
      <c r="A365" s="58" t="s">
        <v>1217</v>
      </c>
      <c r="B365" s="96" t="s">
        <v>1182</v>
      </c>
      <c r="H365" s="55"/>
    </row>
    <row r="366" ht="15" collapsed="1">
      <c r="H366" s="55"/>
    </row>
    <row r="367" ht="15">
      <c r="H367" s="55"/>
    </row>
    <row r="368" ht="15">
      <c r="H368" s="55"/>
    </row>
    <row r="369" ht="15">
      <c r="H369" s="55"/>
    </row>
    <row r="370" ht="15">
      <c r="H370" s="55"/>
    </row>
    <row r="371" ht="15">
      <c r="H371" s="55"/>
    </row>
    <row r="372" ht="15">
      <c r="H372" s="55"/>
    </row>
    <row r="373" ht="15">
      <c r="H373" s="55"/>
    </row>
    <row r="374" ht="15">
      <c r="H374" s="55"/>
    </row>
    <row r="375" ht="15">
      <c r="H375" s="55"/>
    </row>
    <row r="376" ht="15">
      <c r="H376" s="55"/>
    </row>
    <row r="377" ht="15">
      <c r="H377" s="55"/>
    </row>
    <row r="378" ht="15">
      <c r="H378" s="55"/>
    </row>
    <row r="379" ht="15">
      <c r="H379" s="55"/>
    </row>
    <row r="380" ht="15">
      <c r="H380" s="55"/>
    </row>
    <row r="381" ht="15">
      <c r="H381" s="55"/>
    </row>
    <row r="382" ht="15">
      <c r="H382" s="55"/>
    </row>
    <row r="383" ht="15">
      <c r="H383" s="55"/>
    </row>
    <row r="384" ht="15">
      <c r="H384" s="55"/>
    </row>
    <row r="385" ht="15">
      <c r="H385" s="55"/>
    </row>
    <row r="386" ht="15">
      <c r="H386" s="55"/>
    </row>
    <row r="387" ht="15">
      <c r="H387" s="55"/>
    </row>
    <row r="388" ht="15">
      <c r="H388" s="55"/>
    </row>
    <row r="389" ht="15">
      <c r="H389" s="55"/>
    </row>
    <row r="390" ht="15">
      <c r="H390" s="55"/>
    </row>
    <row r="391" ht="15">
      <c r="H391" s="55"/>
    </row>
    <row r="392" ht="15">
      <c r="H392" s="55"/>
    </row>
    <row r="393" ht="15">
      <c r="H393" s="55"/>
    </row>
    <row r="394" ht="15">
      <c r="H394" s="55"/>
    </row>
    <row r="395" ht="15">
      <c r="H395" s="55"/>
    </row>
    <row r="396" ht="15">
      <c r="H396" s="55"/>
    </row>
    <row r="397" ht="15">
      <c r="H397" s="55"/>
    </row>
    <row r="398" ht="15">
      <c r="H398" s="55"/>
    </row>
    <row r="399" ht="15">
      <c r="H399" s="55"/>
    </row>
    <row r="400" ht="15">
      <c r="H400" s="55"/>
    </row>
    <row r="401" ht="15">
      <c r="H401" s="55"/>
    </row>
    <row r="402" ht="15">
      <c r="H402" s="55"/>
    </row>
    <row r="403" ht="15">
      <c r="H403" s="55"/>
    </row>
    <row r="404" ht="15">
      <c r="H404" s="55"/>
    </row>
    <row r="405" ht="15">
      <c r="H405" s="55"/>
    </row>
    <row r="406" ht="15">
      <c r="H406" s="55"/>
    </row>
    <row r="407" ht="15">
      <c r="H407" s="55"/>
    </row>
    <row r="408" ht="15">
      <c r="H408" s="55"/>
    </row>
    <row r="409" ht="15">
      <c r="H409" s="55"/>
    </row>
    <row r="410" ht="15">
      <c r="H410" s="55"/>
    </row>
    <row r="411" ht="15">
      <c r="H411" s="55"/>
    </row>
    <row r="412" ht="15">
      <c r="H412" s="55"/>
    </row>
    <row r="413" ht="15">
      <c r="H413" s="55"/>
    </row>
  </sheetData>
  <sheetProtection/>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60" display="'B1. HTT Mortgage Assets'!B160"/>
    <hyperlink ref="B27" r:id="rId1" display="UCITS Compliance"/>
    <hyperlink ref="B28" r:id="rId2" display="CRR Compliance"/>
    <hyperlink ref="B29" r:id="rId3" display="LCR status"/>
    <hyperlink ref="B10" location="'A. HTT General'!B311" display="5. References to Capital Requirements Regulation (CRR) 129(1)"/>
    <hyperlink ref="D292" location="'B1. HTT Mortgage Assets'!B267" display="'B1. HTT Mortgage Assets'!B267"/>
    <hyperlink ref="C292" location="'B1. HTT Mortgage Assets'!B166" display="'B1. HTT Mortgage Assets'!B166"/>
    <hyperlink ref="C293" location="'B1. HTT Mortgage Assets'!B130" display="'B1. HTT Mortgage Assets'!B130"/>
    <hyperlink ref="C288" location="'A. HTT General'!A38" display="'A. HTT General'!A38"/>
    <hyperlink ref="D293" location="'A. HTT General'!B228" display="'A. HTT General'!B228"/>
    <hyperlink ref="C294" location="'A. HTT General'!B111" display="'A. HTT General'!B111"/>
    <hyperlink ref="C16" r:id="rId4" display="https://www.bnpparibasfortis.com/investors/coveredbonds"/>
    <hyperlink ref="C29" r:id="rId5" display="https://www.coveredbondlabel.com/issuer/131/ "/>
    <hyperlink ref="C18" r:id="rId6" display="almt-coveredbond@bnpparibasfortis.com"/>
    <hyperlink ref="C229" r:id="rId7" display="https://www.coveredbondlabel.com/issuer/131/ "/>
  </hyperlinks>
  <printOptions/>
  <pageMargins left="0.7086614173228347" right="0.7086614173228347" top="0.7480314960629921" bottom="0.7480314960629921" header="0.31496062992125984" footer="0.31496062992125984"/>
  <pageSetup fitToHeight="0" horizontalDpi="600" verticalDpi="600" orientation="landscape" paperSize="9" scale="50" r:id="rId9"/>
  <headerFooter>
    <oddHeader>&amp;R&amp;G</oddHeader>
  </headerFooter>
  <rowBreaks count="2" manualBreakCount="2">
    <brk id="110" max="6" man="1"/>
    <brk id="215" max="6" man="1"/>
  </rowBreaks>
  <legacyDrawingHF r:id="rId8"/>
</worksheet>
</file>

<file path=xl/worksheets/sheet20.xml><?xml version="1.0" encoding="utf-8"?>
<worksheet xmlns="http://schemas.openxmlformats.org/spreadsheetml/2006/main" xmlns:r="http://schemas.openxmlformats.org/officeDocument/2006/relationships">
  <dimension ref="A2:B13"/>
  <sheetViews>
    <sheetView showGridLines="0" zoomScalePageLayoutView="0" workbookViewId="0" topLeftCell="A1">
      <selection activeCell="A1" sqref="A1"/>
    </sheetView>
  </sheetViews>
  <sheetFormatPr defaultColWidth="9.140625" defaultRowHeight="12.75"/>
  <sheetData>
    <row r="2" spans="1:2" ht="12.75">
      <c r="A2" t="s">
        <v>247</v>
      </c>
      <c r="B2">
        <v>0.0032548130948874877</v>
      </c>
    </row>
    <row r="3" spans="1:2" ht="12.75">
      <c r="A3" t="s">
        <v>248</v>
      </c>
      <c r="B3">
        <v>0.014177036485770903</v>
      </c>
    </row>
    <row r="4" spans="1:2" ht="12.75">
      <c r="A4" t="s">
        <v>249</v>
      </c>
      <c r="B4">
        <v>0.004636290224085369</v>
      </c>
    </row>
    <row r="5" spans="1:2" ht="12.75">
      <c r="A5" t="s">
        <v>250</v>
      </c>
      <c r="B5">
        <v>0.0016277919421476435</v>
      </c>
    </row>
    <row r="6" spans="1:2" ht="12.75">
      <c r="A6" t="s">
        <v>251</v>
      </c>
      <c r="B6">
        <v>0.0016344556777538022</v>
      </c>
    </row>
    <row r="7" spans="1:2" ht="12.75">
      <c r="A7" t="s">
        <v>252</v>
      </c>
      <c r="B7">
        <v>0.0016958957412794096</v>
      </c>
    </row>
    <row r="8" spans="1:2" ht="12.75">
      <c r="A8" t="s">
        <v>253</v>
      </c>
      <c r="B8">
        <v>0.0004906830714767642</v>
      </c>
    </row>
    <row r="9" spans="1:2" ht="12.75">
      <c r="A9" t="s">
        <v>254</v>
      </c>
      <c r="B9">
        <v>0.001615662444875449</v>
      </c>
    </row>
    <row r="10" spans="1:2" ht="12.75">
      <c r="A10" t="s">
        <v>255</v>
      </c>
      <c r="B10">
        <v>0.0018845288530762172</v>
      </c>
    </row>
    <row r="11" spans="1:2" ht="12.75">
      <c r="A11" t="s">
        <v>256</v>
      </c>
      <c r="B11">
        <v>0.001405484193173518</v>
      </c>
    </row>
    <row r="12" spans="1:2" ht="12.75">
      <c r="A12" t="s">
        <v>257</v>
      </c>
      <c r="B12">
        <v>0.0002018949458080063</v>
      </c>
    </row>
    <row r="13" spans="1:2" ht="12.75">
      <c r="A13" t="s">
        <v>258</v>
      </c>
      <c r="B13">
        <v>0.9673754633256654</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1.xml><?xml version="1.0" encoding="utf-8"?>
<worksheet xmlns="http://schemas.openxmlformats.org/spreadsheetml/2006/main" xmlns:r="http://schemas.openxmlformats.org/officeDocument/2006/relationships">
  <dimension ref="A2:B3"/>
  <sheetViews>
    <sheetView showGridLines="0" zoomScalePageLayoutView="0" workbookViewId="0" topLeftCell="A1">
      <selection activeCell="A1" sqref="A1"/>
    </sheetView>
  </sheetViews>
  <sheetFormatPr defaultColWidth="9.140625" defaultRowHeight="12.75"/>
  <sheetData>
    <row r="2" spans="1:2" ht="12.75">
      <c r="A2" t="s">
        <v>260</v>
      </c>
      <c r="B2">
        <v>0</v>
      </c>
    </row>
    <row r="3" spans="1:2" ht="12.75">
      <c r="A3" t="s">
        <v>259</v>
      </c>
      <c r="B3">
        <v>1</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2.xml><?xml version="1.0" encoding="utf-8"?>
<worksheet xmlns="http://schemas.openxmlformats.org/spreadsheetml/2006/main" xmlns:r="http://schemas.openxmlformats.org/officeDocument/2006/relationships">
  <dimension ref="A1:D4"/>
  <sheetViews>
    <sheetView showGridLines="0" zoomScalePageLayoutView="0" workbookViewId="0" topLeftCell="A1">
      <selection activeCell="A1" sqref="A1"/>
    </sheetView>
  </sheetViews>
  <sheetFormatPr defaultColWidth="9.140625" defaultRowHeight="12.75"/>
  <sheetData>
    <row r="1" ht="12.75">
      <c r="B1" t="s">
        <v>292</v>
      </c>
    </row>
    <row r="2" spans="1:4" ht="12.75">
      <c r="A2" t="s">
        <v>263</v>
      </c>
      <c r="B2">
        <v>62233839.510000035</v>
      </c>
      <c r="C2">
        <v>1036</v>
      </c>
      <c r="D2">
        <v>0.028328456974105166</v>
      </c>
    </row>
    <row r="3" spans="1:4" ht="12.75">
      <c r="A3" t="s">
        <v>262</v>
      </c>
      <c r="B3">
        <v>48975429.49</v>
      </c>
      <c r="C3">
        <v>305</v>
      </c>
      <c r="D3">
        <v>0.008339941483689262</v>
      </c>
    </row>
    <row r="4" spans="1:4" ht="12.75">
      <c r="A4" t="s">
        <v>261</v>
      </c>
      <c r="B4">
        <v>2809238232.2500205</v>
      </c>
      <c r="C4">
        <v>35230</v>
      </c>
      <c r="D4">
        <v>0.9633316015422055</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3.xml><?xml version="1.0" encoding="utf-8"?>
<worksheet xmlns="http://schemas.openxmlformats.org/spreadsheetml/2006/main" xmlns:r="http://schemas.openxmlformats.org/officeDocument/2006/relationships">
  <dimension ref="A2:B15"/>
  <sheetViews>
    <sheetView showGridLines="0" zoomScalePageLayoutView="0" workbookViewId="0" topLeftCell="A1">
      <selection activeCell="A1" sqref="A1"/>
    </sheetView>
  </sheetViews>
  <sheetFormatPr defaultColWidth="9.140625" defaultRowHeight="12.75"/>
  <sheetData>
    <row r="2" spans="1:2" ht="12.75">
      <c r="A2" t="s">
        <v>0</v>
      </c>
      <c r="B2">
        <v>1.2418826219090208E-05</v>
      </c>
    </row>
    <row r="3" spans="1:2" ht="12.75">
      <c r="A3" t="s">
        <v>264</v>
      </c>
      <c r="B3">
        <v>0.009510264816646137</v>
      </c>
    </row>
    <row r="4" spans="1:2" ht="12.75">
      <c r="A4" t="s">
        <v>265</v>
      </c>
      <c r="B4">
        <v>0.04167393993485837</v>
      </c>
    </row>
    <row r="5" spans="1:2" ht="12.75">
      <c r="A5" t="s">
        <v>266</v>
      </c>
      <c r="B5">
        <v>0.0773193791990271</v>
      </c>
    </row>
    <row r="6" spans="1:2" ht="12.75">
      <c r="A6" t="s">
        <v>267</v>
      </c>
      <c r="B6">
        <v>0.10106806162194833</v>
      </c>
    </row>
    <row r="7" spans="1:2" ht="12.75">
      <c r="A7" t="s">
        <v>268</v>
      </c>
      <c r="B7">
        <v>0.11564927168026079</v>
      </c>
    </row>
    <row r="8" spans="1:2" ht="12.75">
      <c r="A8" t="s">
        <v>269</v>
      </c>
      <c r="B8">
        <v>0.12110468984928416</v>
      </c>
    </row>
    <row r="9" spans="1:2" ht="12.75">
      <c r="A9" t="s">
        <v>270</v>
      </c>
      <c r="B9">
        <v>0.1336612675430472</v>
      </c>
    </row>
    <row r="10" spans="1:2" ht="12.75">
      <c r="A10" t="s">
        <v>271</v>
      </c>
      <c r="B10">
        <v>0.13225410992140185</v>
      </c>
    </row>
    <row r="11" spans="1:2" ht="12.75">
      <c r="A11" t="s">
        <v>272</v>
      </c>
      <c r="B11">
        <v>0.13374106977880074</v>
      </c>
    </row>
    <row r="12" spans="1:2" ht="12.75">
      <c r="A12" t="s">
        <v>273</v>
      </c>
      <c r="B12">
        <v>0.12194297674160272</v>
      </c>
    </row>
    <row r="13" spans="1:2" ht="12.75">
      <c r="A13" t="s">
        <v>274</v>
      </c>
      <c r="B13">
        <v>0.008369955635065363</v>
      </c>
    </row>
    <row r="14" spans="1:2" ht="12.75">
      <c r="A14" t="s">
        <v>275</v>
      </c>
      <c r="B14">
        <v>0.0015657692658549033</v>
      </c>
    </row>
    <row r="15" spans="1:2" ht="12.75">
      <c r="A15" t="s">
        <v>276</v>
      </c>
      <c r="B15">
        <v>0.0021268251859831292</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4.xml><?xml version="1.0" encoding="utf-8"?>
<worksheet xmlns="http://schemas.openxmlformats.org/spreadsheetml/2006/main" xmlns:r="http://schemas.openxmlformats.org/officeDocument/2006/relationships">
  <dimension ref="A2:B15"/>
  <sheetViews>
    <sheetView showGridLines="0" zoomScalePageLayoutView="0" workbookViewId="0" topLeftCell="A1">
      <selection activeCell="A1" sqref="A1"/>
    </sheetView>
  </sheetViews>
  <sheetFormatPr defaultColWidth="9.140625" defaultRowHeight="12.75"/>
  <sheetData>
    <row r="2" spans="1:2" ht="12.75">
      <c r="A2" t="s">
        <v>277</v>
      </c>
      <c r="B2">
        <v>0.0021098617343275894</v>
      </c>
    </row>
    <row r="3" spans="1:2" ht="12.75">
      <c r="A3" t="s">
        <v>278</v>
      </c>
      <c r="B3">
        <v>0.01431887386508451</v>
      </c>
    </row>
    <row r="4" spans="1:2" ht="12.75">
      <c r="A4" t="s">
        <v>279</v>
      </c>
      <c r="B4">
        <v>0.03621046539776415</v>
      </c>
    </row>
    <row r="5" spans="1:2" ht="12.75">
      <c r="A5" t="s">
        <v>280</v>
      </c>
      <c r="B5">
        <v>0.10952395197759793</v>
      </c>
    </row>
    <row r="6" spans="1:2" ht="12.75">
      <c r="A6" t="s">
        <v>281</v>
      </c>
      <c r="B6">
        <v>0.3077455187587924</v>
      </c>
    </row>
    <row r="7" spans="1:2" ht="12.75">
      <c r="A7" t="s">
        <v>282</v>
      </c>
      <c r="B7">
        <v>0.017502196138818527</v>
      </c>
    </row>
    <row r="8" spans="1:2" ht="12.75">
      <c r="A8" t="s">
        <v>283</v>
      </c>
      <c r="B8">
        <v>0.027085117132269458</v>
      </c>
    </row>
    <row r="9" spans="1:2" ht="12.75">
      <c r="A9" t="s">
        <v>284</v>
      </c>
      <c r="B9">
        <v>0.042910510994072594</v>
      </c>
    </row>
    <row r="10" spans="1:2" ht="12.75">
      <c r="A10" t="s">
        <v>285</v>
      </c>
      <c r="B10">
        <v>0.06191610653593497</v>
      </c>
    </row>
    <row r="11" spans="1:2" ht="12.75">
      <c r="A11" t="s">
        <v>286</v>
      </c>
      <c r="B11">
        <v>0.0651127620950587</v>
      </c>
    </row>
    <row r="12" spans="1:2" ht="12.75">
      <c r="A12" t="s">
        <v>287</v>
      </c>
      <c r="B12">
        <v>0.16103359959345534</v>
      </c>
    </row>
    <row r="13" spans="1:2" ht="12.75">
      <c r="A13" t="s">
        <v>288</v>
      </c>
      <c r="B13">
        <v>0.058831433287693254</v>
      </c>
    </row>
    <row r="14" spans="1:2" ht="12.75">
      <c r="A14" t="s">
        <v>289</v>
      </c>
      <c r="B14">
        <v>0.030601080920560495</v>
      </c>
    </row>
    <row r="15" spans="1:2" ht="12.75">
      <c r="A15" t="s">
        <v>290</v>
      </c>
      <c r="B15">
        <v>0.06509852156857017</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5.xml><?xml version="1.0" encoding="utf-8"?>
<worksheet xmlns="http://schemas.openxmlformats.org/spreadsheetml/2006/main" xmlns:r="http://schemas.openxmlformats.org/officeDocument/2006/relationships">
  <dimension ref="A2:B20"/>
  <sheetViews>
    <sheetView showGridLines="0" zoomScalePageLayoutView="0" workbookViewId="0" topLeftCell="A1">
      <selection activeCell="A1" sqref="A1"/>
    </sheetView>
  </sheetViews>
  <sheetFormatPr defaultColWidth="9.140625" defaultRowHeight="12.75"/>
  <sheetData>
    <row r="2" spans="1:2" ht="12.75">
      <c r="A2" t="s">
        <v>291</v>
      </c>
      <c r="B2">
        <v>0.0045383027068033625</v>
      </c>
    </row>
    <row r="3" spans="1:2" ht="12.75">
      <c r="A3" t="s">
        <v>189</v>
      </c>
      <c r="B3">
        <v>0.010564711595327136</v>
      </c>
    </row>
    <row r="4" spans="1:2" ht="12.75">
      <c r="A4" t="s">
        <v>190</v>
      </c>
      <c r="B4">
        <v>0.02133490550106833</v>
      </c>
    </row>
    <row r="5" spans="1:2" ht="12.75">
      <c r="A5" t="s">
        <v>191</v>
      </c>
      <c r="B5">
        <v>0.11273995982433349</v>
      </c>
    </row>
    <row r="6" spans="1:2" ht="12.75">
      <c r="A6" t="s">
        <v>192</v>
      </c>
      <c r="B6">
        <v>0.10256400919783501</v>
      </c>
    </row>
    <row r="7" spans="1:2" ht="12.75">
      <c r="A7" t="s">
        <v>193</v>
      </c>
      <c r="B7">
        <v>0.08757986954072114</v>
      </c>
    </row>
    <row r="8" spans="1:2" ht="12.75">
      <c r="A8" t="s">
        <v>194</v>
      </c>
      <c r="B8">
        <v>0.11184256984253166</v>
      </c>
    </row>
    <row r="9" spans="1:2" ht="12.75">
      <c r="A9" t="s">
        <v>195</v>
      </c>
      <c r="B9">
        <v>0.07166025086580892</v>
      </c>
    </row>
    <row r="10" spans="1:2" ht="12.75">
      <c r="A10" t="s">
        <v>196</v>
      </c>
      <c r="B10">
        <v>0.11048516916736015</v>
      </c>
    </row>
    <row r="11" spans="1:2" ht="12.75">
      <c r="A11" t="s">
        <v>197</v>
      </c>
      <c r="B11">
        <v>0.11520005176466955</v>
      </c>
    </row>
    <row r="12" spans="1:2" ht="12.75">
      <c r="A12" t="s">
        <v>198</v>
      </c>
      <c r="B12">
        <v>0.05342779307390912</v>
      </c>
    </row>
    <row r="13" spans="1:2" ht="12.75">
      <c r="A13" t="s">
        <v>199</v>
      </c>
      <c r="B13">
        <v>0.08039296499577844</v>
      </c>
    </row>
    <row r="14" spans="1:2" ht="12.75">
      <c r="A14" t="s">
        <v>200</v>
      </c>
      <c r="B14">
        <v>0.10231347465828733</v>
      </c>
    </row>
    <row r="15" spans="1:2" ht="12.75">
      <c r="A15" t="s">
        <v>201</v>
      </c>
      <c r="B15">
        <v>0.01268080716881539</v>
      </c>
    </row>
    <row r="16" spans="1:2" ht="12.75">
      <c r="A16" t="s">
        <v>202</v>
      </c>
      <c r="B16">
        <v>0.001677744666837126</v>
      </c>
    </row>
    <row r="17" spans="1:2" ht="12.75">
      <c r="A17" t="s">
        <v>203</v>
      </c>
      <c r="B17">
        <v>0.0009086256879687843</v>
      </c>
    </row>
    <row r="18" spans="1:2" ht="12.75">
      <c r="A18" t="s">
        <v>204</v>
      </c>
      <c r="B18">
        <v>3.896365880615741E-05</v>
      </c>
    </row>
    <row r="19" spans="1:2" ht="12.75">
      <c r="A19" t="s">
        <v>208</v>
      </c>
      <c r="B19">
        <v>1.6862056235875635E-05</v>
      </c>
    </row>
    <row r="20" spans="1:2" ht="12.75">
      <c r="A20" t="s">
        <v>206</v>
      </c>
      <c r="B20">
        <v>3.296402690299857E-05</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6.xml><?xml version="1.0" encoding="utf-8"?>
<worksheet xmlns="http://schemas.openxmlformats.org/spreadsheetml/2006/main" xmlns:r="http://schemas.openxmlformats.org/officeDocument/2006/relationships">
  <dimension ref="A2:B7"/>
  <sheetViews>
    <sheetView showGridLines="0" zoomScalePageLayoutView="0" workbookViewId="0" topLeftCell="A1">
      <selection activeCell="A1" sqref="A1"/>
    </sheetView>
  </sheetViews>
  <sheetFormatPr defaultColWidth="9.140625" defaultRowHeight="12.75"/>
  <sheetData>
    <row r="2" spans="1:2" ht="12.75">
      <c r="A2" t="s">
        <v>258</v>
      </c>
      <c r="B2">
        <v>0.9673754633256655</v>
      </c>
    </row>
    <row r="3" spans="1:2" ht="12.75">
      <c r="A3" t="s">
        <v>291</v>
      </c>
      <c r="B3">
        <v>0.02187295127293289</v>
      </c>
    </row>
    <row r="4" spans="1:2" ht="12.75">
      <c r="A4" t="s">
        <v>189</v>
      </c>
      <c r="B4">
        <v>0.002806938086197851</v>
      </c>
    </row>
    <row r="5" spans="1:2" ht="12.75">
      <c r="A5" t="s">
        <v>190</v>
      </c>
      <c r="B5">
        <v>0.0023463938067939862</v>
      </c>
    </row>
    <row r="6" spans="1:2" ht="12.75">
      <c r="A6" t="s">
        <v>191</v>
      </c>
      <c r="B6">
        <v>0.0026596633620961834</v>
      </c>
    </row>
    <row r="7" spans="1:2" ht="12.75">
      <c r="A7" t="s">
        <v>192</v>
      </c>
      <c r="B7">
        <v>0.0029385901463137875</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7.xml><?xml version="1.0" encoding="utf-8"?>
<worksheet xmlns="http://schemas.openxmlformats.org/spreadsheetml/2006/main" xmlns:r="http://schemas.openxmlformats.org/officeDocument/2006/relationships">
  <dimension ref="B2:K17"/>
  <sheetViews>
    <sheetView showGridLines="0" zoomScalePageLayoutView="0" workbookViewId="0" topLeftCell="B1">
      <selection activeCell="A1" sqref="A1"/>
    </sheetView>
  </sheetViews>
  <sheetFormatPr defaultColWidth="9.140625" defaultRowHeight="12.75"/>
  <cols>
    <col min="1" max="1" width="0" style="0" hidden="1" customWidth="1"/>
    <col min="2" max="2" width="16.00390625" style="0" customWidth="1"/>
    <col min="3" max="3" width="5.00390625" style="0" customWidth="1"/>
    <col min="4" max="4" width="3.00390625" style="0" customWidth="1"/>
    <col min="5" max="5" width="12.00390625" style="0" customWidth="1"/>
    <col min="6" max="6" width="4.00390625" style="0" customWidth="1"/>
    <col min="7" max="7" width="0.9921875" style="0" customWidth="1"/>
    <col min="8" max="8" width="16.00390625" style="0" customWidth="1"/>
    <col min="9" max="9" width="25.00390625" style="0" customWidth="1"/>
    <col min="10" max="10" width="16.00390625" style="0" customWidth="1"/>
    <col min="11" max="11" width="0.9921875" style="0" customWidth="1"/>
  </cols>
  <sheetData>
    <row r="1" ht="0.75" customHeight="1"/>
    <row r="2" spans="2:11" ht="37.5" customHeight="1">
      <c r="B2" s="1"/>
      <c r="C2" s="1"/>
      <c r="D2" s="1"/>
      <c r="E2" s="1"/>
      <c r="F2" s="1"/>
      <c r="G2" s="1"/>
      <c r="H2" s="1"/>
      <c r="I2" s="1"/>
      <c r="J2" s="1"/>
      <c r="K2" s="1"/>
    </row>
    <row r="3" spans="2:11" ht="8.25" customHeight="1">
      <c r="B3" s="1"/>
      <c r="C3" s="1"/>
      <c r="D3" s="1"/>
      <c r="E3" s="1"/>
      <c r="F3" s="1"/>
      <c r="G3" s="1"/>
      <c r="H3" s="1"/>
      <c r="I3" s="1"/>
      <c r="J3" s="1"/>
      <c r="K3" s="1"/>
    </row>
    <row r="4" spans="2:11" ht="32.25" customHeight="1">
      <c r="B4" s="177" t="s">
        <v>298</v>
      </c>
      <c r="C4" s="178"/>
      <c r="D4" s="178"/>
      <c r="E4" s="178"/>
      <c r="F4" s="178"/>
      <c r="G4" s="178"/>
      <c r="H4" s="178"/>
      <c r="I4" s="178"/>
      <c r="J4" s="178"/>
      <c r="K4" s="178"/>
    </row>
    <row r="5" spans="2:11" ht="14.25" customHeight="1">
      <c r="B5" s="1"/>
      <c r="C5" s="1"/>
      <c r="D5" s="1"/>
      <c r="E5" s="1"/>
      <c r="F5" s="1"/>
      <c r="G5" s="1"/>
      <c r="H5" s="1"/>
      <c r="I5" s="1"/>
      <c r="J5" s="1"/>
      <c r="K5" s="1"/>
    </row>
    <row r="6" spans="2:11" ht="21" customHeight="1">
      <c r="B6" s="182" t="s">
        <v>129</v>
      </c>
      <c r="C6" s="183"/>
      <c r="D6" s="1"/>
      <c r="E6" s="184">
        <v>43373</v>
      </c>
      <c r="F6" s="170"/>
      <c r="G6" s="170"/>
      <c r="H6" s="1"/>
      <c r="I6" s="1"/>
      <c r="J6" s="1"/>
      <c r="K6" s="1"/>
    </row>
    <row r="7" spans="2:11" ht="13.5" customHeight="1">
      <c r="B7" s="1"/>
      <c r="C7" s="1"/>
      <c r="D7" s="1"/>
      <c r="E7" s="1"/>
      <c r="F7" s="1"/>
      <c r="G7" s="1"/>
      <c r="H7" s="1"/>
      <c r="I7" s="1"/>
      <c r="J7" s="1"/>
      <c r="K7" s="1"/>
    </row>
    <row r="8" spans="2:11" ht="18.75" customHeight="1">
      <c r="B8" s="285" t="s">
        <v>299</v>
      </c>
      <c r="C8" s="205"/>
      <c r="D8" s="205"/>
      <c r="E8" s="205"/>
      <c r="F8" s="205"/>
      <c r="G8" s="205"/>
      <c r="H8" s="205"/>
      <c r="I8" s="205"/>
      <c r="J8" s="205"/>
      <c r="K8" s="206"/>
    </row>
    <row r="9" spans="2:11" ht="15" customHeight="1">
      <c r="B9" s="1"/>
      <c r="C9" s="1"/>
      <c r="D9" s="1"/>
      <c r="E9" s="1"/>
      <c r="F9" s="1"/>
      <c r="G9" s="1"/>
      <c r="H9" s="1"/>
      <c r="I9" s="1"/>
      <c r="J9" s="1"/>
      <c r="K9" s="1"/>
    </row>
    <row r="10" spans="2:11" ht="15" customHeight="1">
      <c r="B10" s="14"/>
      <c r="C10" s="174" t="s">
        <v>184</v>
      </c>
      <c r="D10" s="172"/>
      <c r="E10" s="172"/>
      <c r="F10" s="172"/>
      <c r="G10" s="174" t="s">
        <v>185</v>
      </c>
      <c r="H10" s="172"/>
      <c r="I10" s="15" t="s">
        <v>186</v>
      </c>
      <c r="J10" s="174" t="s">
        <v>185</v>
      </c>
      <c r="K10" s="172"/>
    </row>
    <row r="11" spans="2:11" ht="15" customHeight="1">
      <c r="B11" s="11" t="s">
        <v>300</v>
      </c>
      <c r="C11" s="286">
        <v>2912818652.850016</v>
      </c>
      <c r="D11" s="170"/>
      <c r="E11" s="170"/>
      <c r="F11" s="170"/>
      <c r="G11" s="287">
        <v>0.9973877810175548</v>
      </c>
      <c r="H11" s="170"/>
      <c r="I11" s="23">
        <v>36502</v>
      </c>
      <c r="J11" s="287">
        <v>0.9981132591397556</v>
      </c>
      <c r="K11" s="170"/>
    </row>
    <row r="12" spans="2:11" ht="17.25" customHeight="1">
      <c r="B12" s="11" t="s">
        <v>295</v>
      </c>
      <c r="C12" s="286">
        <v>5859701.050000002</v>
      </c>
      <c r="D12" s="170"/>
      <c r="E12" s="170"/>
      <c r="F12" s="170"/>
      <c r="G12" s="287">
        <v>0.0020064394403569727</v>
      </c>
      <c r="H12" s="170"/>
      <c r="I12" s="23">
        <v>53</v>
      </c>
      <c r="J12" s="287">
        <v>0.0014492357332312488</v>
      </c>
      <c r="K12" s="170"/>
    </row>
    <row r="13" spans="2:11" ht="16.5" customHeight="1">
      <c r="B13" s="11" t="s">
        <v>296</v>
      </c>
      <c r="C13" s="286">
        <v>1524512.92</v>
      </c>
      <c r="D13" s="170"/>
      <c r="E13" s="170"/>
      <c r="F13" s="170"/>
      <c r="G13" s="287">
        <v>0.0005220134651787011</v>
      </c>
      <c r="H13" s="170"/>
      <c r="I13" s="23">
        <v>14</v>
      </c>
      <c r="J13" s="287">
        <v>0.00038281698613655627</v>
      </c>
      <c r="K13" s="170"/>
    </row>
    <row r="14" spans="2:11" ht="16.5" customHeight="1">
      <c r="B14" s="11" t="s">
        <v>297</v>
      </c>
      <c r="C14" s="286">
        <v>244634.43</v>
      </c>
      <c r="D14" s="170"/>
      <c r="E14" s="170"/>
      <c r="F14" s="170"/>
      <c r="G14" s="287">
        <v>8.37660769095459E-05</v>
      </c>
      <c r="H14" s="170"/>
      <c r="I14" s="23">
        <v>2</v>
      </c>
      <c r="J14" s="287">
        <v>5.4688140876650896E-05</v>
      </c>
      <c r="K14" s="170"/>
    </row>
    <row r="15" spans="2:11" ht="16.5" customHeight="1">
      <c r="B15" s="11" t="s">
        <v>301</v>
      </c>
      <c r="C15" s="1"/>
      <c r="D15" s="1"/>
      <c r="E15" s="1"/>
      <c r="F15" s="1"/>
      <c r="G15" s="1"/>
      <c r="H15" s="1"/>
      <c r="I15" s="1"/>
      <c r="J15" s="1"/>
      <c r="K15" s="1"/>
    </row>
    <row r="16" spans="2:11" ht="16.5" customHeight="1">
      <c r="B16" s="24" t="s">
        <v>4</v>
      </c>
      <c r="C16" s="288">
        <v>2920447501.250016</v>
      </c>
      <c r="D16" s="289"/>
      <c r="E16" s="289"/>
      <c r="F16" s="289"/>
      <c r="G16" s="290">
        <v>0.9999999999999992</v>
      </c>
      <c r="H16" s="289"/>
      <c r="I16" s="25">
        <v>36571</v>
      </c>
      <c r="J16" s="290">
        <v>1</v>
      </c>
      <c r="K16" s="289"/>
    </row>
    <row r="17" spans="2:11" ht="8.25" customHeight="1">
      <c r="B17" s="1"/>
      <c r="C17" s="1"/>
      <c r="D17" s="1"/>
      <c r="E17" s="1"/>
      <c r="F17" s="1"/>
      <c r="G17" s="1"/>
      <c r="H17" s="1"/>
      <c r="I17" s="1"/>
      <c r="J17" s="1"/>
      <c r="K17" s="1"/>
    </row>
    <row r="18" ht="340.5" customHeight="1"/>
  </sheetData>
  <sheetProtection/>
  <mergeCells count="22">
    <mergeCell ref="C16:F16"/>
    <mergeCell ref="G16:H16"/>
    <mergeCell ref="J16:K16"/>
    <mergeCell ref="C13:F13"/>
    <mergeCell ref="G13:H13"/>
    <mergeCell ref="J13:K13"/>
    <mergeCell ref="C14:F14"/>
    <mergeCell ref="G14:H14"/>
    <mergeCell ref="J14:K14"/>
    <mergeCell ref="C11:F11"/>
    <mergeCell ref="G11:H11"/>
    <mergeCell ref="J11:K11"/>
    <mergeCell ref="C12:F12"/>
    <mergeCell ref="G12:H12"/>
    <mergeCell ref="J12:K12"/>
    <mergeCell ref="B4:K4"/>
    <mergeCell ref="B6:C6"/>
    <mergeCell ref="B8:K8"/>
    <mergeCell ref="E6:G6"/>
    <mergeCell ref="C10:F10"/>
    <mergeCell ref="G10:H10"/>
    <mergeCell ref="J10:K10"/>
  </mergeCells>
  <printOptions/>
  <pageMargins left="0.44431372549019615" right="0.44431372549019615" top="0.44431372549019615" bottom="0.44431372549019615" header="0.5098039215686275" footer="0.5098039215686275"/>
  <pageSetup horizontalDpi="600" verticalDpi="600" orientation="portrait" paperSize="9" scale="97" r:id="rId2"/>
  <drawing r:id="rId1"/>
</worksheet>
</file>

<file path=xl/worksheets/sheet28.xml><?xml version="1.0" encoding="utf-8"?>
<worksheet xmlns="http://schemas.openxmlformats.org/spreadsheetml/2006/main" xmlns:r="http://schemas.openxmlformats.org/officeDocument/2006/relationships">
  <dimension ref="A1:C4"/>
  <sheetViews>
    <sheetView showGridLines="0" zoomScalePageLayoutView="0" workbookViewId="0" topLeftCell="A1">
      <selection activeCell="A1" sqref="A1"/>
    </sheetView>
  </sheetViews>
  <sheetFormatPr defaultColWidth="9.140625" defaultRowHeight="12.75"/>
  <sheetData>
    <row r="1" ht="12.75">
      <c r="B1" t="s">
        <v>292</v>
      </c>
    </row>
    <row r="2" spans="1:3" ht="12.75">
      <c r="A2" t="s">
        <v>295</v>
      </c>
      <c r="B2">
        <v>5859701.050000002</v>
      </c>
      <c r="C2">
        <v>53</v>
      </c>
    </row>
    <row r="3" spans="1:3" ht="12.75">
      <c r="A3" t="s">
        <v>296</v>
      </c>
      <c r="B3">
        <v>1524512.92</v>
      </c>
      <c r="C3">
        <v>14</v>
      </c>
    </row>
    <row r="4" spans="1:3" ht="12.75">
      <c r="A4" t="s">
        <v>297</v>
      </c>
      <c r="B4">
        <v>244634.43</v>
      </c>
      <c r="C4">
        <v>2</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9.xml><?xml version="1.0" encoding="utf-8"?>
<worksheet xmlns="http://schemas.openxmlformats.org/spreadsheetml/2006/main" xmlns:r="http://schemas.openxmlformats.org/officeDocument/2006/relationships">
  <dimension ref="B1:N394"/>
  <sheetViews>
    <sheetView showGridLines="0" zoomScalePageLayoutView="0" workbookViewId="0" topLeftCell="B1">
      <selection activeCell="A1" sqref="A1"/>
    </sheetView>
  </sheetViews>
  <sheetFormatPr defaultColWidth="9.140625" defaultRowHeight="12.75"/>
  <cols>
    <col min="1" max="1" width="0" style="0" hidden="1" customWidth="1"/>
    <col min="2" max="2" width="0.9921875" style="0" customWidth="1"/>
    <col min="3" max="3" width="10.00390625" style="0" customWidth="1"/>
    <col min="4" max="4" width="6.00390625" style="0" customWidth="1"/>
    <col min="5" max="5" width="0.9921875" style="0" customWidth="1"/>
    <col min="6" max="6" width="7.00390625" style="0" customWidth="1"/>
    <col min="7" max="7" width="2.00390625" style="0" customWidth="1"/>
    <col min="8" max="8" width="5.00390625" style="0" customWidth="1"/>
    <col min="9" max="9" width="3.00390625" style="0" customWidth="1"/>
    <col min="10" max="10" width="9.00390625" style="0" customWidth="1"/>
    <col min="11" max="11" width="2.00390625" style="0" customWidth="1"/>
    <col min="12" max="12" width="15.00390625" style="0" customWidth="1"/>
    <col min="13" max="14" width="14.00390625" style="0" customWidth="1"/>
  </cols>
  <sheetData>
    <row r="1" spans="2:14" ht="37.5" customHeight="1">
      <c r="B1" s="1"/>
      <c r="C1" s="1"/>
      <c r="D1" s="1"/>
      <c r="E1" s="1"/>
      <c r="F1" s="1"/>
      <c r="G1" s="1"/>
      <c r="H1" s="1"/>
      <c r="I1" s="1"/>
      <c r="J1" s="1"/>
      <c r="K1" s="1"/>
      <c r="L1" s="1"/>
      <c r="M1" s="1"/>
      <c r="N1" s="1"/>
    </row>
    <row r="2" spans="2:14" ht="33" customHeight="1">
      <c r="B2" s="177" t="s">
        <v>302</v>
      </c>
      <c r="C2" s="178"/>
      <c r="D2" s="178"/>
      <c r="E2" s="178"/>
      <c r="F2" s="178"/>
      <c r="G2" s="178"/>
      <c r="H2" s="178"/>
      <c r="I2" s="178"/>
      <c r="J2" s="178"/>
      <c r="K2" s="178"/>
      <c r="L2" s="178"/>
      <c r="M2" s="178"/>
      <c r="N2" s="178"/>
    </row>
    <row r="3" spans="2:14" ht="4.5" customHeight="1">
      <c r="B3" s="1"/>
      <c r="C3" s="1"/>
      <c r="D3" s="1"/>
      <c r="E3" s="1"/>
      <c r="F3" s="1"/>
      <c r="G3" s="1"/>
      <c r="H3" s="1"/>
      <c r="I3" s="1"/>
      <c r="J3" s="1"/>
      <c r="K3" s="1"/>
      <c r="L3" s="1"/>
      <c r="M3" s="1"/>
      <c r="N3" s="1"/>
    </row>
    <row r="4" spans="2:14" ht="20.25" customHeight="1">
      <c r="B4" s="182" t="s">
        <v>129</v>
      </c>
      <c r="C4" s="183"/>
      <c r="D4" s="183"/>
      <c r="E4" s="183"/>
      <c r="F4" s="183"/>
      <c r="G4" s="1"/>
      <c r="H4" s="300">
        <v>43344</v>
      </c>
      <c r="I4" s="170"/>
      <c r="J4" s="170"/>
      <c r="K4" s="1"/>
      <c r="L4" s="1"/>
      <c r="M4" s="1"/>
      <c r="N4" s="1"/>
    </row>
    <row r="5" spans="2:14" ht="5.25" customHeight="1">
      <c r="B5" s="1"/>
      <c r="C5" s="1"/>
      <c r="D5" s="1"/>
      <c r="E5" s="1"/>
      <c r="F5" s="1"/>
      <c r="G5" s="1"/>
      <c r="H5" s="1"/>
      <c r="I5" s="1"/>
      <c r="J5" s="1"/>
      <c r="K5" s="1"/>
      <c r="L5" s="1"/>
      <c r="M5" s="1"/>
      <c r="N5" s="1"/>
    </row>
    <row r="6" spans="2:14" ht="17.25" customHeight="1">
      <c r="B6" s="291" t="s">
        <v>303</v>
      </c>
      <c r="C6" s="292"/>
      <c r="D6" s="293"/>
      <c r="E6" s="294" t="s">
        <v>304</v>
      </c>
      <c r="F6" s="295"/>
      <c r="G6" s="295"/>
      <c r="H6" s="296"/>
      <c r="I6" s="297" t="s">
        <v>305</v>
      </c>
      <c r="J6" s="298"/>
      <c r="K6" s="298"/>
      <c r="L6" s="298"/>
      <c r="M6" s="298"/>
      <c r="N6" s="299"/>
    </row>
    <row r="7" spans="2:14" ht="22.5" customHeight="1">
      <c r="B7" s="26" t="s">
        <v>306</v>
      </c>
      <c r="C7" s="15" t="s">
        <v>307</v>
      </c>
      <c r="D7" s="15" t="s">
        <v>308</v>
      </c>
      <c r="E7" s="26" t="s">
        <v>28</v>
      </c>
      <c r="F7" s="301" t="s">
        <v>309</v>
      </c>
      <c r="G7" s="172"/>
      <c r="H7" s="172"/>
      <c r="I7" s="174" t="s">
        <v>310</v>
      </c>
      <c r="J7" s="172"/>
      <c r="K7" s="172"/>
      <c r="L7" s="15" t="s">
        <v>311</v>
      </c>
      <c r="M7" s="15" t="s">
        <v>312</v>
      </c>
      <c r="N7" s="15" t="s">
        <v>313</v>
      </c>
    </row>
    <row r="8" spans="2:14" ht="11.25" customHeight="1">
      <c r="B8" s="27">
        <v>43344</v>
      </c>
      <c r="C8" s="28">
        <v>43374</v>
      </c>
      <c r="D8" s="6">
        <v>1</v>
      </c>
      <c r="E8" s="9">
        <v>30</v>
      </c>
      <c r="F8" s="302">
        <v>1750000000</v>
      </c>
      <c r="G8" s="190"/>
      <c r="H8" s="190"/>
      <c r="I8" s="189">
        <v>2903140606.529322</v>
      </c>
      <c r="J8" s="190"/>
      <c r="K8" s="190"/>
      <c r="L8" s="6">
        <v>2898375371.6085286</v>
      </c>
      <c r="M8" s="6">
        <v>2891241693.1940074</v>
      </c>
      <c r="N8" s="6">
        <v>2879389929.9604506</v>
      </c>
    </row>
    <row r="9" spans="2:14" ht="11.25" customHeight="1">
      <c r="B9" s="27">
        <v>43344</v>
      </c>
      <c r="C9" s="28">
        <v>43405</v>
      </c>
      <c r="D9" s="6">
        <v>2</v>
      </c>
      <c r="E9" s="9">
        <v>61</v>
      </c>
      <c r="F9" s="302">
        <v>1750000000</v>
      </c>
      <c r="G9" s="190"/>
      <c r="H9" s="190"/>
      <c r="I9" s="189">
        <v>2885799154.928797</v>
      </c>
      <c r="J9" s="190"/>
      <c r="K9" s="190"/>
      <c r="L9" s="6">
        <v>2876175889.3776464</v>
      </c>
      <c r="M9" s="6">
        <v>2861800146.0748587</v>
      </c>
      <c r="N9" s="6">
        <v>2837997473.78173</v>
      </c>
    </row>
    <row r="10" spans="2:14" ht="11.25" customHeight="1">
      <c r="B10" s="27">
        <v>43344</v>
      </c>
      <c r="C10" s="28">
        <v>43435</v>
      </c>
      <c r="D10" s="6">
        <v>3</v>
      </c>
      <c r="E10" s="9">
        <v>91</v>
      </c>
      <c r="F10" s="302">
        <v>1750000000</v>
      </c>
      <c r="G10" s="190"/>
      <c r="H10" s="190"/>
      <c r="I10" s="189">
        <v>2868222922.291991</v>
      </c>
      <c r="J10" s="190"/>
      <c r="K10" s="190"/>
      <c r="L10" s="6">
        <v>2853966046.8444457</v>
      </c>
      <c r="M10" s="6">
        <v>2832712047.2583046</v>
      </c>
      <c r="N10" s="6">
        <v>2797636052.9059024</v>
      </c>
    </row>
    <row r="11" spans="2:14" ht="11.25" customHeight="1">
      <c r="B11" s="27">
        <v>43344</v>
      </c>
      <c r="C11" s="28">
        <v>43466</v>
      </c>
      <c r="D11" s="6">
        <v>4</v>
      </c>
      <c r="E11" s="9">
        <v>122</v>
      </c>
      <c r="F11" s="302">
        <v>1750000000</v>
      </c>
      <c r="G11" s="190"/>
      <c r="H11" s="190"/>
      <c r="I11" s="189">
        <v>2850863343.492379</v>
      </c>
      <c r="J11" s="190"/>
      <c r="K11" s="190"/>
      <c r="L11" s="6">
        <v>2831881515.2562575</v>
      </c>
      <c r="M11" s="6">
        <v>2803643560.6705985</v>
      </c>
      <c r="N11" s="6">
        <v>2757199589.2514195</v>
      </c>
    </row>
    <row r="12" spans="2:14" ht="11.25" customHeight="1">
      <c r="B12" s="27">
        <v>43344</v>
      </c>
      <c r="C12" s="28">
        <v>43497</v>
      </c>
      <c r="D12" s="6">
        <v>5</v>
      </c>
      <c r="E12" s="9">
        <v>153</v>
      </c>
      <c r="F12" s="302">
        <v>1750000000</v>
      </c>
      <c r="G12" s="190"/>
      <c r="H12" s="190"/>
      <c r="I12" s="189">
        <v>2833467591.257303</v>
      </c>
      <c r="J12" s="190"/>
      <c r="K12" s="190"/>
      <c r="L12" s="6">
        <v>2809827816.1192956</v>
      </c>
      <c r="M12" s="6">
        <v>2774735054.059999</v>
      </c>
      <c r="N12" s="6">
        <v>2717212140.8097415</v>
      </c>
    </row>
    <row r="13" spans="2:14" ht="11.25" customHeight="1">
      <c r="B13" s="27">
        <v>43344</v>
      </c>
      <c r="C13" s="28">
        <v>43525</v>
      </c>
      <c r="D13" s="6">
        <v>6</v>
      </c>
      <c r="E13" s="9">
        <v>181</v>
      </c>
      <c r="F13" s="302">
        <v>1750000000</v>
      </c>
      <c r="G13" s="190"/>
      <c r="H13" s="190"/>
      <c r="I13" s="189">
        <v>2815627364.005981</v>
      </c>
      <c r="J13" s="190"/>
      <c r="K13" s="190"/>
      <c r="L13" s="6">
        <v>2787858700.241717</v>
      </c>
      <c r="M13" s="6">
        <v>2746715559.0164075</v>
      </c>
      <c r="N13" s="6">
        <v>2679481263.005559</v>
      </c>
    </row>
    <row r="14" spans="2:14" ht="11.25" customHeight="1">
      <c r="B14" s="27">
        <v>43344</v>
      </c>
      <c r="C14" s="28">
        <v>43556</v>
      </c>
      <c r="D14" s="6">
        <v>7</v>
      </c>
      <c r="E14" s="9">
        <v>212</v>
      </c>
      <c r="F14" s="302">
        <v>1750000000</v>
      </c>
      <c r="G14" s="190"/>
      <c r="H14" s="190"/>
      <c r="I14" s="189">
        <v>2798172682.054298</v>
      </c>
      <c r="J14" s="190"/>
      <c r="K14" s="190"/>
      <c r="L14" s="6">
        <v>2765877060.033148</v>
      </c>
      <c r="M14" s="6">
        <v>2718127939.09767</v>
      </c>
      <c r="N14" s="6">
        <v>2640362469.7199283</v>
      </c>
    </row>
    <row r="15" spans="2:14" ht="11.25" customHeight="1">
      <c r="B15" s="27">
        <v>43344</v>
      </c>
      <c r="C15" s="28">
        <v>43586</v>
      </c>
      <c r="D15" s="6">
        <v>8</v>
      </c>
      <c r="E15" s="9">
        <v>242</v>
      </c>
      <c r="F15" s="302">
        <v>1750000000</v>
      </c>
      <c r="G15" s="190"/>
      <c r="H15" s="190"/>
      <c r="I15" s="189">
        <v>2780687637.122703</v>
      </c>
      <c r="J15" s="190"/>
      <c r="K15" s="190"/>
      <c r="L15" s="6">
        <v>2744082261.1793942</v>
      </c>
      <c r="M15" s="6">
        <v>2690072073.507566</v>
      </c>
      <c r="N15" s="6">
        <v>2602397636.4159966</v>
      </c>
    </row>
    <row r="16" spans="2:14" ht="11.25" customHeight="1">
      <c r="B16" s="27">
        <v>43344</v>
      </c>
      <c r="C16" s="28">
        <v>43617</v>
      </c>
      <c r="D16" s="6">
        <v>9</v>
      </c>
      <c r="E16" s="9">
        <v>273</v>
      </c>
      <c r="F16" s="302">
        <v>1750000000</v>
      </c>
      <c r="G16" s="190"/>
      <c r="H16" s="190"/>
      <c r="I16" s="189">
        <v>2763080890.471722</v>
      </c>
      <c r="J16" s="190"/>
      <c r="K16" s="190"/>
      <c r="L16" s="6">
        <v>2722082594.9493585</v>
      </c>
      <c r="M16" s="6">
        <v>2661718855.5545206</v>
      </c>
      <c r="N16" s="6">
        <v>2564062107.5338626</v>
      </c>
    </row>
    <row r="17" spans="2:14" ht="11.25" customHeight="1">
      <c r="B17" s="27">
        <v>43344</v>
      </c>
      <c r="C17" s="28">
        <v>43647</v>
      </c>
      <c r="D17" s="6">
        <v>10</v>
      </c>
      <c r="E17" s="9">
        <v>303</v>
      </c>
      <c r="F17" s="302">
        <v>1750000000</v>
      </c>
      <c r="G17" s="190"/>
      <c r="H17" s="190"/>
      <c r="I17" s="189">
        <v>2745100784.347833</v>
      </c>
      <c r="J17" s="190"/>
      <c r="K17" s="190"/>
      <c r="L17" s="6">
        <v>2699930305.4023614</v>
      </c>
      <c r="M17" s="6">
        <v>2633559916.037846</v>
      </c>
      <c r="N17" s="6">
        <v>2526536904.9711847</v>
      </c>
    </row>
    <row r="18" spans="2:14" ht="11.25" customHeight="1">
      <c r="B18" s="27">
        <v>43344</v>
      </c>
      <c r="C18" s="28">
        <v>43678</v>
      </c>
      <c r="D18" s="6">
        <v>11</v>
      </c>
      <c r="E18" s="9">
        <v>334</v>
      </c>
      <c r="F18" s="302">
        <v>1750000000</v>
      </c>
      <c r="G18" s="190"/>
      <c r="H18" s="190"/>
      <c r="I18" s="189">
        <v>2726329569.579665</v>
      </c>
      <c r="J18" s="190"/>
      <c r="K18" s="190"/>
      <c r="L18" s="6">
        <v>2676920001.8062377</v>
      </c>
      <c r="M18" s="6">
        <v>2604474654.232784</v>
      </c>
      <c r="N18" s="6">
        <v>2488050539.4608707</v>
      </c>
    </row>
    <row r="19" spans="2:14" ht="11.25" customHeight="1">
      <c r="B19" s="27">
        <v>43344</v>
      </c>
      <c r="C19" s="28">
        <v>43709</v>
      </c>
      <c r="D19" s="6">
        <v>12</v>
      </c>
      <c r="E19" s="9">
        <v>365</v>
      </c>
      <c r="F19" s="302">
        <v>1750000000</v>
      </c>
      <c r="G19" s="190"/>
      <c r="H19" s="190"/>
      <c r="I19" s="189">
        <v>2708756882.673593</v>
      </c>
      <c r="J19" s="190"/>
      <c r="K19" s="190"/>
      <c r="L19" s="6">
        <v>2655154796.6247144</v>
      </c>
      <c r="M19" s="6">
        <v>2576728619.985027</v>
      </c>
      <c r="N19" s="6">
        <v>2451118812.9264307</v>
      </c>
    </row>
    <row r="20" spans="2:14" ht="11.25" customHeight="1">
      <c r="B20" s="27">
        <v>43344</v>
      </c>
      <c r="C20" s="28">
        <v>43739</v>
      </c>
      <c r="D20" s="6">
        <v>13</v>
      </c>
      <c r="E20" s="9">
        <v>395</v>
      </c>
      <c r="F20" s="302">
        <v>1750000000</v>
      </c>
      <c r="G20" s="190"/>
      <c r="H20" s="190"/>
      <c r="I20" s="189">
        <v>2690935761.212191</v>
      </c>
      <c r="J20" s="190"/>
      <c r="K20" s="190"/>
      <c r="L20" s="6">
        <v>2633356810.9967914</v>
      </c>
      <c r="M20" s="6">
        <v>2549284535.0088897</v>
      </c>
      <c r="N20" s="6">
        <v>2415071967.07413</v>
      </c>
    </row>
    <row r="21" spans="2:14" ht="11.25" customHeight="1">
      <c r="B21" s="27">
        <v>43344</v>
      </c>
      <c r="C21" s="28">
        <v>43770</v>
      </c>
      <c r="D21" s="6">
        <v>14</v>
      </c>
      <c r="E21" s="9">
        <v>426</v>
      </c>
      <c r="F21" s="302">
        <v>1750000000</v>
      </c>
      <c r="G21" s="190"/>
      <c r="H21" s="190"/>
      <c r="I21" s="189">
        <v>2673259651.105701</v>
      </c>
      <c r="J21" s="190"/>
      <c r="K21" s="190"/>
      <c r="L21" s="6">
        <v>2611621893.6450405</v>
      </c>
      <c r="M21" s="6">
        <v>2521813680.7640424</v>
      </c>
      <c r="N21" s="6">
        <v>2378928457.459024</v>
      </c>
    </row>
    <row r="22" spans="2:14" ht="11.25" customHeight="1">
      <c r="B22" s="27">
        <v>43344</v>
      </c>
      <c r="C22" s="28">
        <v>43800</v>
      </c>
      <c r="D22" s="6">
        <v>15</v>
      </c>
      <c r="E22" s="9">
        <v>456</v>
      </c>
      <c r="F22" s="302">
        <v>1750000000</v>
      </c>
      <c r="G22" s="190"/>
      <c r="H22" s="190"/>
      <c r="I22" s="189">
        <v>2655505661.191943</v>
      </c>
      <c r="J22" s="190"/>
      <c r="K22" s="190"/>
      <c r="L22" s="6">
        <v>2590018995.6937113</v>
      </c>
      <c r="M22" s="6">
        <v>2494798144.1801095</v>
      </c>
      <c r="N22" s="6">
        <v>2343796389.1707253</v>
      </c>
    </row>
    <row r="23" spans="2:14" ht="11.25" customHeight="1">
      <c r="B23" s="27">
        <v>43344</v>
      </c>
      <c r="C23" s="28">
        <v>43831</v>
      </c>
      <c r="D23" s="6">
        <v>16</v>
      </c>
      <c r="E23" s="9">
        <v>487</v>
      </c>
      <c r="F23" s="302">
        <v>1750000000</v>
      </c>
      <c r="G23" s="190"/>
      <c r="H23" s="190"/>
      <c r="I23" s="189">
        <v>2637642450.446452</v>
      </c>
      <c r="J23" s="190"/>
      <c r="K23" s="190"/>
      <c r="L23" s="6">
        <v>2568232990.7691555</v>
      </c>
      <c r="M23" s="6">
        <v>2467521675.8449917</v>
      </c>
      <c r="N23" s="6">
        <v>2308352156.904182</v>
      </c>
    </row>
    <row r="24" spans="2:14" ht="11.25" customHeight="1">
      <c r="B24" s="27">
        <v>43344</v>
      </c>
      <c r="C24" s="28">
        <v>43862</v>
      </c>
      <c r="D24" s="6">
        <v>17</v>
      </c>
      <c r="E24" s="9">
        <v>518</v>
      </c>
      <c r="F24" s="302">
        <v>1750000000</v>
      </c>
      <c r="G24" s="190"/>
      <c r="H24" s="190"/>
      <c r="I24" s="189">
        <v>2619564535.410842</v>
      </c>
      <c r="J24" s="190"/>
      <c r="K24" s="190"/>
      <c r="L24" s="6">
        <v>2546304736.792166</v>
      </c>
      <c r="M24" s="6">
        <v>2440231487.4794607</v>
      </c>
      <c r="N24" s="6">
        <v>2273153347.9365125</v>
      </c>
    </row>
    <row r="25" spans="2:14" ht="11.25" customHeight="1">
      <c r="B25" s="27">
        <v>43344</v>
      </c>
      <c r="C25" s="28">
        <v>43891</v>
      </c>
      <c r="D25" s="6">
        <v>18</v>
      </c>
      <c r="E25" s="9">
        <v>547</v>
      </c>
      <c r="F25" s="302">
        <v>1750000000</v>
      </c>
      <c r="G25" s="190"/>
      <c r="H25" s="190"/>
      <c r="I25" s="189">
        <v>2600162744.312758</v>
      </c>
      <c r="J25" s="190"/>
      <c r="K25" s="190"/>
      <c r="L25" s="6">
        <v>2523435153.323553</v>
      </c>
      <c r="M25" s="6">
        <v>2412560646.2752333</v>
      </c>
      <c r="N25" s="6">
        <v>2238471113.352519</v>
      </c>
    </row>
    <row r="26" spans="2:14" ht="11.25" customHeight="1">
      <c r="B26" s="27">
        <v>43344</v>
      </c>
      <c r="C26" s="28">
        <v>43922</v>
      </c>
      <c r="D26" s="6">
        <v>19</v>
      </c>
      <c r="E26" s="9">
        <v>578</v>
      </c>
      <c r="F26" s="302">
        <v>1750000000</v>
      </c>
      <c r="G26" s="190"/>
      <c r="H26" s="190"/>
      <c r="I26" s="189">
        <v>2581923750.01743</v>
      </c>
      <c r="J26" s="190"/>
      <c r="K26" s="190"/>
      <c r="L26" s="6">
        <v>2501484458.302607</v>
      </c>
      <c r="M26" s="6">
        <v>2385492153.32272</v>
      </c>
      <c r="N26" s="6">
        <v>2203981105.0623894</v>
      </c>
    </row>
    <row r="27" spans="2:14" ht="11.25" customHeight="1">
      <c r="B27" s="27">
        <v>43344</v>
      </c>
      <c r="C27" s="28">
        <v>43952</v>
      </c>
      <c r="D27" s="6">
        <v>20</v>
      </c>
      <c r="E27" s="9">
        <v>608</v>
      </c>
      <c r="F27" s="302">
        <v>1750000000</v>
      </c>
      <c r="G27" s="190"/>
      <c r="H27" s="190"/>
      <c r="I27" s="189">
        <v>2563916070.029289</v>
      </c>
      <c r="J27" s="190"/>
      <c r="K27" s="190"/>
      <c r="L27" s="6">
        <v>2479960487.0959353</v>
      </c>
      <c r="M27" s="6">
        <v>2359145419.8990207</v>
      </c>
      <c r="N27" s="6">
        <v>2170704317.556001</v>
      </c>
    </row>
    <row r="28" spans="2:14" ht="11.25" customHeight="1">
      <c r="B28" s="27">
        <v>43344</v>
      </c>
      <c r="C28" s="28">
        <v>43983</v>
      </c>
      <c r="D28" s="6">
        <v>21</v>
      </c>
      <c r="E28" s="9">
        <v>639</v>
      </c>
      <c r="F28" s="302">
        <v>1750000000</v>
      </c>
      <c r="G28" s="190"/>
      <c r="H28" s="190"/>
      <c r="I28" s="189">
        <v>2544605815.754155</v>
      </c>
      <c r="J28" s="190"/>
      <c r="K28" s="190"/>
      <c r="L28" s="6">
        <v>2457108030.8945274</v>
      </c>
      <c r="M28" s="6">
        <v>2331461750.88674</v>
      </c>
      <c r="N28" s="6">
        <v>2136145706.4780402</v>
      </c>
    </row>
    <row r="29" spans="2:14" ht="11.25" customHeight="1">
      <c r="B29" s="27">
        <v>43344</v>
      </c>
      <c r="C29" s="28">
        <v>44013</v>
      </c>
      <c r="D29" s="6">
        <v>22</v>
      </c>
      <c r="E29" s="9">
        <v>669</v>
      </c>
      <c r="F29" s="302">
        <v>1750000000</v>
      </c>
      <c r="G29" s="190"/>
      <c r="H29" s="190"/>
      <c r="I29" s="189">
        <v>2526640337.510224</v>
      </c>
      <c r="J29" s="190"/>
      <c r="K29" s="190"/>
      <c r="L29" s="6">
        <v>2435755666.993339</v>
      </c>
      <c r="M29" s="6">
        <v>2305512772.435881</v>
      </c>
      <c r="N29" s="6">
        <v>2103711560.8854065</v>
      </c>
    </row>
    <row r="30" spans="2:14" ht="11.25" customHeight="1">
      <c r="B30" s="27">
        <v>43344</v>
      </c>
      <c r="C30" s="28">
        <v>44044</v>
      </c>
      <c r="D30" s="6">
        <v>23</v>
      </c>
      <c r="E30" s="9">
        <v>700</v>
      </c>
      <c r="F30" s="302">
        <v>1750000000</v>
      </c>
      <c r="G30" s="190"/>
      <c r="H30" s="190"/>
      <c r="I30" s="189">
        <v>2508297759.621577</v>
      </c>
      <c r="J30" s="190"/>
      <c r="K30" s="190"/>
      <c r="L30" s="6">
        <v>2413971651.372717</v>
      </c>
      <c r="M30" s="6">
        <v>2279082620.70638</v>
      </c>
      <c r="N30" s="6">
        <v>2070786619.2105842</v>
      </c>
    </row>
    <row r="31" spans="2:14" ht="11.25" customHeight="1">
      <c r="B31" s="27">
        <v>43344</v>
      </c>
      <c r="C31" s="28">
        <v>44075</v>
      </c>
      <c r="D31" s="6">
        <v>24</v>
      </c>
      <c r="E31" s="9">
        <v>731</v>
      </c>
      <c r="F31" s="302">
        <v>1750000000</v>
      </c>
      <c r="G31" s="190"/>
      <c r="H31" s="190"/>
      <c r="I31" s="189">
        <v>2490110631.201443</v>
      </c>
      <c r="J31" s="190"/>
      <c r="K31" s="190"/>
      <c r="L31" s="6">
        <v>2392403873.454155</v>
      </c>
      <c r="M31" s="6">
        <v>2252975627.255</v>
      </c>
      <c r="N31" s="6">
        <v>2038395227.1059005</v>
      </c>
    </row>
    <row r="32" spans="2:14" ht="11.25" customHeight="1">
      <c r="B32" s="27">
        <v>43344</v>
      </c>
      <c r="C32" s="28">
        <v>44105</v>
      </c>
      <c r="D32" s="6">
        <v>25</v>
      </c>
      <c r="E32" s="9">
        <v>761</v>
      </c>
      <c r="F32" s="302">
        <v>1750000000</v>
      </c>
      <c r="G32" s="190"/>
      <c r="H32" s="190"/>
      <c r="I32" s="189">
        <v>2471981255.573347</v>
      </c>
      <c r="J32" s="190"/>
      <c r="K32" s="190"/>
      <c r="L32" s="6">
        <v>2371087538.6986127</v>
      </c>
      <c r="M32" s="6">
        <v>2227405829.9742217</v>
      </c>
      <c r="N32" s="6">
        <v>2006999830.0601933</v>
      </c>
    </row>
    <row r="33" spans="2:14" ht="11.25" customHeight="1">
      <c r="B33" s="27">
        <v>43344</v>
      </c>
      <c r="C33" s="28">
        <v>44136</v>
      </c>
      <c r="D33" s="6">
        <v>26</v>
      </c>
      <c r="E33" s="9">
        <v>792</v>
      </c>
      <c r="F33" s="302">
        <v>1750000000</v>
      </c>
      <c r="G33" s="190"/>
      <c r="H33" s="190"/>
      <c r="I33" s="189">
        <v>2453767665.350529</v>
      </c>
      <c r="J33" s="190"/>
      <c r="K33" s="190"/>
      <c r="L33" s="6">
        <v>2349625425.5294967</v>
      </c>
      <c r="M33" s="6">
        <v>2201630788.352082</v>
      </c>
      <c r="N33" s="6">
        <v>1975372907.9381227</v>
      </c>
    </row>
    <row r="34" spans="2:14" ht="11.25" customHeight="1">
      <c r="B34" s="27">
        <v>43344</v>
      </c>
      <c r="C34" s="28">
        <v>44166</v>
      </c>
      <c r="D34" s="6">
        <v>27</v>
      </c>
      <c r="E34" s="9">
        <v>822</v>
      </c>
      <c r="F34" s="302">
        <v>1750000000</v>
      </c>
      <c r="G34" s="190"/>
      <c r="H34" s="190"/>
      <c r="I34" s="189">
        <v>2435896064.430987</v>
      </c>
      <c r="J34" s="190"/>
      <c r="K34" s="190"/>
      <c r="L34" s="6">
        <v>2328683725.217876</v>
      </c>
      <c r="M34" s="6">
        <v>2176637625.362797</v>
      </c>
      <c r="N34" s="6">
        <v>1944942734.6008875</v>
      </c>
    </row>
    <row r="35" spans="2:14" ht="11.25" customHeight="1">
      <c r="B35" s="27">
        <v>43344</v>
      </c>
      <c r="C35" s="28">
        <v>44197</v>
      </c>
      <c r="D35" s="6">
        <v>28</v>
      </c>
      <c r="E35" s="9">
        <v>853</v>
      </c>
      <c r="F35" s="302">
        <v>1750000000</v>
      </c>
      <c r="G35" s="190"/>
      <c r="H35" s="190"/>
      <c r="I35" s="189">
        <v>2418038271.876996</v>
      </c>
      <c r="J35" s="190"/>
      <c r="K35" s="190"/>
      <c r="L35" s="6">
        <v>2307691251.9454865</v>
      </c>
      <c r="M35" s="6">
        <v>2151530072.6956816</v>
      </c>
      <c r="N35" s="6">
        <v>1914364918.330299</v>
      </c>
    </row>
    <row r="36" spans="2:14" ht="11.25" customHeight="1">
      <c r="B36" s="27">
        <v>43344</v>
      </c>
      <c r="C36" s="28">
        <v>44228</v>
      </c>
      <c r="D36" s="6">
        <v>29</v>
      </c>
      <c r="E36" s="9">
        <v>884</v>
      </c>
      <c r="F36" s="302">
        <v>1750000000</v>
      </c>
      <c r="G36" s="190"/>
      <c r="H36" s="190"/>
      <c r="I36" s="189">
        <v>2399085279.69895</v>
      </c>
      <c r="J36" s="190"/>
      <c r="K36" s="190"/>
      <c r="L36" s="6">
        <v>2285719841.912498</v>
      </c>
      <c r="M36" s="6">
        <v>2125625778.0427518</v>
      </c>
      <c r="N36" s="6">
        <v>1883305323.796588</v>
      </c>
    </row>
    <row r="37" spans="2:14" ht="11.25" customHeight="1">
      <c r="B37" s="27">
        <v>43344</v>
      </c>
      <c r="C37" s="28">
        <v>44256</v>
      </c>
      <c r="D37" s="6">
        <v>30</v>
      </c>
      <c r="E37" s="9">
        <v>912</v>
      </c>
      <c r="F37" s="302">
        <v>1750000000</v>
      </c>
      <c r="G37" s="190"/>
      <c r="H37" s="190"/>
      <c r="I37" s="189">
        <v>2378861488.370749</v>
      </c>
      <c r="J37" s="190"/>
      <c r="K37" s="190"/>
      <c r="L37" s="6">
        <v>2262979349.5438056</v>
      </c>
      <c r="M37" s="6">
        <v>2099643283.0432768</v>
      </c>
      <c r="N37" s="6">
        <v>1853166556.4190714</v>
      </c>
    </row>
    <row r="38" spans="2:14" ht="11.25" customHeight="1">
      <c r="B38" s="27">
        <v>43344</v>
      </c>
      <c r="C38" s="28">
        <v>44287</v>
      </c>
      <c r="D38" s="6">
        <v>31</v>
      </c>
      <c r="E38" s="9">
        <v>943</v>
      </c>
      <c r="F38" s="302">
        <v>1750000000</v>
      </c>
      <c r="G38" s="190"/>
      <c r="H38" s="190"/>
      <c r="I38" s="189">
        <v>2360001202.724179</v>
      </c>
      <c r="J38" s="190"/>
      <c r="K38" s="190"/>
      <c r="L38" s="6">
        <v>2241230059.954584</v>
      </c>
      <c r="M38" s="6">
        <v>2074175297.1865504</v>
      </c>
      <c r="N38" s="6">
        <v>1822934290.1775723</v>
      </c>
    </row>
    <row r="39" spans="2:14" ht="11.25" customHeight="1">
      <c r="B39" s="27">
        <v>43344</v>
      </c>
      <c r="C39" s="28">
        <v>44317</v>
      </c>
      <c r="D39" s="6">
        <v>32</v>
      </c>
      <c r="E39" s="9">
        <v>973</v>
      </c>
      <c r="F39" s="302">
        <v>1750000000</v>
      </c>
      <c r="G39" s="190"/>
      <c r="H39" s="190"/>
      <c r="I39" s="189">
        <v>2341846487.905048</v>
      </c>
      <c r="J39" s="190"/>
      <c r="K39" s="190"/>
      <c r="L39" s="6">
        <v>2220338541.7298055</v>
      </c>
      <c r="M39" s="6">
        <v>2049783457.6691258</v>
      </c>
      <c r="N39" s="6">
        <v>1794112301.6558661</v>
      </c>
    </row>
    <row r="40" spans="2:14" ht="11.25" customHeight="1">
      <c r="B40" s="27">
        <v>43344</v>
      </c>
      <c r="C40" s="28">
        <v>44348</v>
      </c>
      <c r="D40" s="6">
        <v>33</v>
      </c>
      <c r="E40" s="9">
        <v>1004</v>
      </c>
      <c r="F40" s="302">
        <v>1750000000</v>
      </c>
      <c r="G40" s="190"/>
      <c r="H40" s="190"/>
      <c r="I40" s="189">
        <v>2321967465.764459</v>
      </c>
      <c r="J40" s="190"/>
      <c r="K40" s="190"/>
      <c r="L40" s="6">
        <v>2197757061.6174626</v>
      </c>
      <c r="M40" s="6">
        <v>2023776568.437457</v>
      </c>
      <c r="N40" s="6">
        <v>1763846643.351815</v>
      </c>
    </row>
    <row r="41" spans="2:14" ht="11.25" customHeight="1">
      <c r="B41" s="27">
        <v>43344</v>
      </c>
      <c r="C41" s="28">
        <v>44378</v>
      </c>
      <c r="D41" s="6">
        <v>34</v>
      </c>
      <c r="E41" s="9">
        <v>1034</v>
      </c>
      <c r="F41" s="302">
        <v>1750000000</v>
      </c>
      <c r="G41" s="190"/>
      <c r="H41" s="190"/>
      <c r="I41" s="189">
        <v>2303469012.80393</v>
      </c>
      <c r="J41" s="190"/>
      <c r="K41" s="190"/>
      <c r="L41" s="6">
        <v>2176669483.2500334</v>
      </c>
      <c r="M41" s="6">
        <v>1999425077.8196762</v>
      </c>
      <c r="N41" s="6">
        <v>1735479460.2549925</v>
      </c>
    </row>
    <row r="42" spans="2:14" ht="11.25" customHeight="1">
      <c r="B42" s="27">
        <v>43344</v>
      </c>
      <c r="C42" s="28">
        <v>44409</v>
      </c>
      <c r="D42" s="6">
        <v>35</v>
      </c>
      <c r="E42" s="9">
        <v>1065</v>
      </c>
      <c r="F42" s="302">
        <v>1750000000</v>
      </c>
      <c r="G42" s="190"/>
      <c r="H42" s="190"/>
      <c r="I42" s="189">
        <v>2284355841.964108</v>
      </c>
      <c r="J42" s="190"/>
      <c r="K42" s="190"/>
      <c r="L42" s="6">
        <v>2154947279.3782115</v>
      </c>
      <c r="M42" s="6">
        <v>1974437491.234734</v>
      </c>
      <c r="N42" s="6">
        <v>1706531667.1428797</v>
      </c>
    </row>
    <row r="43" spans="2:14" ht="11.25" customHeight="1">
      <c r="B43" s="27">
        <v>43344</v>
      </c>
      <c r="C43" s="28">
        <v>44440</v>
      </c>
      <c r="D43" s="6">
        <v>36</v>
      </c>
      <c r="E43" s="9">
        <v>1096</v>
      </c>
      <c r="F43" s="302">
        <v>1750000000</v>
      </c>
      <c r="G43" s="190"/>
      <c r="H43" s="190"/>
      <c r="I43" s="189">
        <v>2265555505.125578</v>
      </c>
      <c r="J43" s="190"/>
      <c r="K43" s="190"/>
      <c r="L43" s="6">
        <v>2133587110.333757</v>
      </c>
      <c r="M43" s="6">
        <v>1949894934.9976878</v>
      </c>
      <c r="N43" s="6">
        <v>1678180975.4226336</v>
      </c>
    </row>
    <row r="44" spans="2:14" ht="11.25" customHeight="1">
      <c r="B44" s="27">
        <v>43344</v>
      </c>
      <c r="C44" s="28">
        <v>44470</v>
      </c>
      <c r="D44" s="6">
        <v>37</v>
      </c>
      <c r="E44" s="9">
        <v>1126</v>
      </c>
      <c r="F44" s="302">
        <v>1750000000</v>
      </c>
      <c r="G44" s="190"/>
      <c r="H44" s="190"/>
      <c r="I44" s="189">
        <v>2247171087.083942</v>
      </c>
      <c r="J44" s="190"/>
      <c r="K44" s="190"/>
      <c r="L44" s="6">
        <v>2112799916.9248981</v>
      </c>
      <c r="M44" s="6">
        <v>1926144968.7310603</v>
      </c>
      <c r="N44" s="6">
        <v>1650945117.9572656</v>
      </c>
    </row>
    <row r="45" spans="2:14" ht="11.25" customHeight="1">
      <c r="B45" s="27">
        <v>43344</v>
      </c>
      <c r="C45" s="28">
        <v>44501</v>
      </c>
      <c r="D45" s="6">
        <v>38</v>
      </c>
      <c r="E45" s="9">
        <v>1157</v>
      </c>
      <c r="F45" s="302">
        <v>1750000000</v>
      </c>
      <c r="G45" s="190"/>
      <c r="H45" s="190"/>
      <c r="I45" s="189">
        <v>2229075397.591784</v>
      </c>
      <c r="J45" s="190"/>
      <c r="K45" s="190"/>
      <c r="L45" s="6">
        <v>2092231663.259616</v>
      </c>
      <c r="M45" s="6">
        <v>1902542918.9074557</v>
      </c>
      <c r="N45" s="6">
        <v>1623808266.4405715</v>
      </c>
    </row>
    <row r="46" spans="2:14" ht="11.25" customHeight="1">
      <c r="B46" s="27">
        <v>43344</v>
      </c>
      <c r="C46" s="28">
        <v>44531</v>
      </c>
      <c r="D46" s="6">
        <v>39</v>
      </c>
      <c r="E46" s="9">
        <v>1187</v>
      </c>
      <c r="F46" s="302">
        <v>1750000000</v>
      </c>
      <c r="G46" s="190"/>
      <c r="H46" s="190"/>
      <c r="I46" s="189">
        <v>2210987539.242975</v>
      </c>
      <c r="J46" s="190"/>
      <c r="K46" s="190"/>
      <c r="L46" s="6">
        <v>2071847888.4604146</v>
      </c>
      <c r="M46" s="6">
        <v>1879370158.9857326</v>
      </c>
      <c r="N46" s="6">
        <v>1597455229.8931015</v>
      </c>
    </row>
    <row r="47" spans="2:14" ht="11.25" customHeight="1">
      <c r="B47" s="27">
        <v>43344</v>
      </c>
      <c r="C47" s="28">
        <v>44562</v>
      </c>
      <c r="D47" s="6">
        <v>40</v>
      </c>
      <c r="E47" s="9">
        <v>1218</v>
      </c>
      <c r="F47" s="302">
        <v>1750000000</v>
      </c>
      <c r="G47" s="190"/>
      <c r="H47" s="190"/>
      <c r="I47" s="189">
        <v>2192203976.090461</v>
      </c>
      <c r="J47" s="190"/>
      <c r="K47" s="190"/>
      <c r="L47" s="6">
        <v>2050762239.767422</v>
      </c>
      <c r="M47" s="6">
        <v>1855512416.396828</v>
      </c>
      <c r="N47" s="6">
        <v>1570496067.085184</v>
      </c>
    </row>
    <row r="48" spans="2:14" ht="11.25" customHeight="1">
      <c r="B48" s="27">
        <v>43344</v>
      </c>
      <c r="C48" s="28">
        <v>44593</v>
      </c>
      <c r="D48" s="6">
        <v>41</v>
      </c>
      <c r="E48" s="9">
        <v>1249</v>
      </c>
      <c r="F48" s="302">
        <v>1750000000</v>
      </c>
      <c r="G48" s="190"/>
      <c r="H48" s="190"/>
      <c r="I48" s="189">
        <v>2173855169.875312</v>
      </c>
      <c r="J48" s="190"/>
      <c r="K48" s="190"/>
      <c r="L48" s="6">
        <v>2030148173.1689703</v>
      </c>
      <c r="M48" s="6">
        <v>1832189466.903076</v>
      </c>
      <c r="N48" s="6">
        <v>1544187348.5706108</v>
      </c>
    </row>
    <row r="49" spans="2:14" ht="11.25" customHeight="1">
      <c r="B49" s="27">
        <v>43344</v>
      </c>
      <c r="C49" s="28">
        <v>44621</v>
      </c>
      <c r="D49" s="6">
        <v>42</v>
      </c>
      <c r="E49" s="9">
        <v>1277</v>
      </c>
      <c r="F49" s="302">
        <v>1750000000</v>
      </c>
      <c r="G49" s="190"/>
      <c r="H49" s="190"/>
      <c r="I49" s="189">
        <v>2155874541.097947</v>
      </c>
      <c r="J49" s="190"/>
      <c r="K49" s="190"/>
      <c r="L49" s="6">
        <v>2010271599.6787221</v>
      </c>
      <c r="M49" s="6">
        <v>1810083038.2364569</v>
      </c>
      <c r="N49" s="6">
        <v>1519718386.5079646</v>
      </c>
    </row>
    <row r="50" spans="2:14" ht="11.25" customHeight="1">
      <c r="B50" s="27">
        <v>43344</v>
      </c>
      <c r="C50" s="28">
        <v>44652</v>
      </c>
      <c r="D50" s="6">
        <v>43</v>
      </c>
      <c r="E50" s="9">
        <v>1308</v>
      </c>
      <c r="F50" s="302">
        <v>1750000000</v>
      </c>
      <c r="G50" s="190"/>
      <c r="H50" s="190"/>
      <c r="I50" s="189">
        <v>2137324003.243726</v>
      </c>
      <c r="J50" s="190"/>
      <c r="K50" s="190"/>
      <c r="L50" s="6">
        <v>1989593692.3746393</v>
      </c>
      <c r="M50" s="6">
        <v>1786908233.336927</v>
      </c>
      <c r="N50" s="6">
        <v>1493906746.6084898</v>
      </c>
    </row>
    <row r="51" spans="2:14" ht="11.25" customHeight="1">
      <c r="B51" s="27">
        <v>43344</v>
      </c>
      <c r="C51" s="28">
        <v>44682</v>
      </c>
      <c r="D51" s="6">
        <v>44</v>
      </c>
      <c r="E51" s="9">
        <v>1338</v>
      </c>
      <c r="F51" s="302">
        <v>1750000000</v>
      </c>
      <c r="G51" s="190"/>
      <c r="H51" s="190"/>
      <c r="I51" s="189">
        <v>2118005344.575717</v>
      </c>
      <c r="J51" s="190"/>
      <c r="K51" s="190"/>
      <c r="L51" s="6">
        <v>1968374110.8936265</v>
      </c>
      <c r="M51" s="6">
        <v>1763499196.3997743</v>
      </c>
      <c r="N51" s="6">
        <v>1468292526.4318616</v>
      </c>
    </row>
    <row r="52" spans="2:14" ht="11.25" customHeight="1">
      <c r="B52" s="27">
        <v>43344</v>
      </c>
      <c r="C52" s="28">
        <v>44713</v>
      </c>
      <c r="D52" s="6">
        <v>45</v>
      </c>
      <c r="E52" s="9">
        <v>1369</v>
      </c>
      <c r="F52" s="302">
        <v>1750000000</v>
      </c>
      <c r="G52" s="190"/>
      <c r="H52" s="190"/>
      <c r="I52" s="189">
        <v>2099841031.889405</v>
      </c>
      <c r="J52" s="190"/>
      <c r="K52" s="190"/>
      <c r="L52" s="6">
        <v>1948183180.1418595</v>
      </c>
      <c r="M52" s="6">
        <v>1740970868.428477</v>
      </c>
      <c r="N52" s="6">
        <v>1443395828.6478217</v>
      </c>
    </row>
    <row r="53" spans="2:14" ht="11.25" customHeight="1">
      <c r="B53" s="27">
        <v>43344</v>
      </c>
      <c r="C53" s="28">
        <v>44743</v>
      </c>
      <c r="D53" s="6">
        <v>46</v>
      </c>
      <c r="E53" s="9">
        <v>1399</v>
      </c>
      <c r="F53" s="302">
        <v>1750000000</v>
      </c>
      <c r="G53" s="190"/>
      <c r="H53" s="190"/>
      <c r="I53" s="189">
        <v>2081690190.695678</v>
      </c>
      <c r="J53" s="190"/>
      <c r="K53" s="190"/>
      <c r="L53" s="6">
        <v>1928173136.0013232</v>
      </c>
      <c r="M53" s="6">
        <v>1718848144.9801803</v>
      </c>
      <c r="N53" s="6">
        <v>1419212850.6946523</v>
      </c>
    </row>
    <row r="54" spans="2:14" ht="11.25" customHeight="1">
      <c r="B54" s="27">
        <v>43344</v>
      </c>
      <c r="C54" s="28">
        <v>44774</v>
      </c>
      <c r="D54" s="6">
        <v>47</v>
      </c>
      <c r="E54" s="9">
        <v>1430</v>
      </c>
      <c r="F54" s="302">
        <v>1750000000</v>
      </c>
      <c r="G54" s="190"/>
      <c r="H54" s="190"/>
      <c r="I54" s="189">
        <v>2063386922.355722</v>
      </c>
      <c r="J54" s="190"/>
      <c r="K54" s="190"/>
      <c r="L54" s="6">
        <v>1907978096.9169452</v>
      </c>
      <c r="M54" s="6">
        <v>1696519905.5212553</v>
      </c>
      <c r="N54" s="6">
        <v>1394843890.0635347</v>
      </c>
    </row>
    <row r="55" spans="2:14" ht="11.25" customHeight="1">
      <c r="B55" s="27">
        <v>43344</v>
      </c>
      <c r="C55" s="28">
        <v>44805</v>
      </c>
      <c r="D55" s="6">
        <v>48</v>
      </c>
      <c r="E55" s="9">
        <v>1461</v>
      </c>
      <c r="F55" s="302">
        <v>1750000000</v>
      </c>
      <c r="G55" s="190"/>
      <c r="H55" s="190"/>
      <c r="I55" s="189">
        <v>2045342171.578271</v>
      </c>
      <c r="J55" s="190"/>
      <c r="K55" s="190"/>
      <c r="L55" s="6">
        <v>1888084656.947081</v>
      </c>
      <c r="M55" s="6">
        <v>1674561610.6902413</v>
      </c>
      <c r="N55" s="6">
        <v>1370958773.2389588</v>
      </c>
    </row>
    <row r="56" spans="2:14" ht="11.25" customHeight="1">
      <c r="B56" s="27">
        <v>43344</v>
      </c>
      <c r="C56" s="28">
        <v>44835</v>
      </c>
      <c r="D56" s="6">
        <v>49</v>
      </c>
      <c r="E56" s="9">
        <v>1491</v>
      </c>
      <c r="F56" s="302">
        <v>1750000000</v>
      </c>
      <c r="G56" s="190"/>
      <c r="H56" s="190"/>
      <c r="I56" s="189">
        <v>2026669786.297366</v>
      </c>
      <c r="J56" s="190"/>
      <c r="K56" s="190"/>
      <c r="L56" s="6">
        <v>1867777088.0196433</v>
      </c>
      <c r="M56" s="6">
        <v>1652473404.9672153</v>
      </c>
      <c r="N56" s="6">
        <v>1347329523.5300124</v>
      </c>
    </row>
    <row r="57" spans="2:14" ht="11.25" customHeight="1">
      <c r="B57" s="27">
        <v>43344</v>
      </c>
      <c r="C57" s="28">
        <v>44866</v>
      </c>
      <c r="D57" s="6">
        <v>50</v>
      </c>
      <c r="E57" s="9">
        <v>1522</v>
      </c>
      <c r="F57" s="302">
        <v>1750000000</v>
      </c>
      <c r="G57" s="190"/>
      <c r="H57" s="190"/>
      <c r="I57" s="189">
        <v>2008556015.680348</v>
      </c>
      <c r="J57" s="190"/>
      <c r="K57" s="190"/>
      <c r="L57" s="6">
        <v>1847943878.4709618</v>
      </c>
      <c r="M57" s="6">
        <v>1630768468.4002087</v>
      </c>
      <c r="N57" s="6">
        <v>1324000877.5021198</v>
      </c>
    </row>
    <row r="58" spans="2:14" ht="11.25" customHeight="1">
      <c r="B58" s="27">
        <v>43344</v>
      </c>
      <c r="C58" s="28">
        <v>44896</v>
      </c>
      <c r="D58" s="6">
        <v>51</v>
      </c>
      <c r="E58" s="9">
        <v>1552</v>
      </c>
      <c r="F58" s="302">
        <v>1750000000</v>
      </c>
      <c r="G58" s="190"/>
      <c r="H58" s="190"/>
      <c r="I58" s="189">
        <v>1989565691.987994</v>
      </c>
      <c r="J58" s="190"/>
      <c r="K58" s="190"/>
      <c r="L58" s="6">
        <v>1827467547.2165396</v>
      </c>
      <c r="M58" s="6">
        <v>1608729288.191681</v>
      </c>
      <c r="N58" s="6">
        <v>1300753548.5782433</v>
      </c>
    </row>
    <row r="59" spans="2:14" ht="11.25" customHeight="1">
      <c r="B59" s="27">
        <v>43344</v>
      </c>
      <c r="C59" s="28">
        <v>44927</v>
      </c>
      <c r="D59" s="6">
        <v>52</v>
      </c>
      <c r="E59" s="9">
        <v>1583</v>
      </c>
      <c r="F59" s="302">
        <v>1750000000</v>
      </c>
      <c r="G59" s="190"/>
      <c r="H59" s="190"/>
      <c r="I59" s="189">
        <v>1971367189.229935</v>
      </c>
      <c r="J59" s="190"/>
      <c r="K59" s="190"/>
      <c r="L59" s="6">
        <v>1807680582.7680047</v>
      </c>
      <c r="M59" s="6">
        <v>1587263688.7158618</v>
      </c>
      <c r="N59" s="6">
        <v>1277961444.427653</v>
      </c>
    </row>
    <row r="60" spans="2:14" ht="11.25" customHeight="1">
      <c r="B60" s="27">
        <v>43344</v>
      </c>
      <c r="C60" s="28">
        <v>44958</v>
      </c>
      <c r="D60" s="6">
        <v>53</v>
      </c>
      <c r="E60" s="9">
        <v>1614</v>
      </c>
      <c r="F60" s="302">
        <v>1750000000</v>
      </c>
      <c r="G60" s="190"/>
      <c r="H60" s="190"/>
      <c r="I60" s="189">
        <v>1952618363.143528</v>
      </c>
      <c r="J60" s="190"/>
      <c r="K60" s="190"/>
      <c r="L60" s="6">
        <v>1787451708.634802</v>
      </c>
      <c r="M60" s="6">
        <v>1565509827.7791119</v>
      </c>
      <c r="N60" s="6">
        <v>1255107972.5818105</v>
      </c>
    </row>
    <row r="61" spans="2:14" ht="11.25" customHeight="1">
      <c r="B61" s="27">
        <v>43344</v>
      </c>
      <c r="C61" s="28">
        <v>44986</v>
      </c>
      <c r="D61" s="6">
        <v>54</v>
      </c>
      <c r="E61" s="9">
        <v>1642</v>
      </c>
      <c r="F61" s="302">
        <v>1750000000</v>
      </c>
      <c r="G61" s="190"/>
      <c r="H61" s="190"/>
      <c r="I61" s="189">
        <v>1933972812.015682</v>
      </c>
      <c r="J61" s="190"/>
      <c r="K61" s="190"/>
      <c r="L61" s="6">
        <v>1767670993.873289</v>
      </c>
      <c r="M61" s="6">
        <v>1544628460.5425613</v>
      </c>
      <c r="N61" s="6">
        <v>1233628328.69252</v>
      </c>
    </row>
    <row r="62" spans="2:14" ht="11.25" customHeight="1">
      <c r="B62" s="27">
        <v>43344</v>
      </c>
      <c r="C62" s="28">
        <v>45017</v>
      </c>
      <c r="D62" s="6">
        <v>55</v>
      </c>
      <c r="E62" s="9">
        <v>1673</v>
      </c>
      <c r="F62" s="302">
        <v>1750000000</v>
      </c>
      <c r="G62" s="190"/>
      <c r="H62" s="190"/>
      <c r="I62" s="189">
        <v>1915954041.149192</v>
      </c>
      <c r="J62" s="190"/>
      <c r="K62" s="190"/>
      <c r="L62" s="6">
        <v>1748231484.82342</v>
      </c>
      <c r="M62" s="6">
        <v>1523756697.1263416</v>
      </c>
      <c r="N62" s="6">
        <v>1211804464.438833</v>
      </c>
    </row>
    <row r="63" spans="2:14" ht="11.25" customHeight="1">
      <c r="B63" s="27">
        <v>43344</v>
      </c>
      <c r="C63" s="28">
        <v>45047</v>
      </c>
      <c r="D63" s="6">
        <v>56</v>
      </c>
      <c r="E63" s="9">
        <v>1703</v>
      </c>
      <c r="F63" s="302">
        <v>1750000000</v>
      </c>
      <c r="G63" s="190"/>
      <c r="H63" s="190"/>
      <c r="I63" s="189">
        <v>1897608832.545929</v>
      </c>
      <c r="J63" s="190"/>
      <c r="K63" s="190"/>
      <c r="L63" s="6">
        <v>1728650131.994373</v>
      </c>
      <c r="M63" s="6">
        <v>1502981244.037651</v>
      </c>
      <c r="N63" s="6">
        <v>1190382586.5208871</v>
      </c>
    </row>
    <row r="64" spans="2:14" ht="11.25" customHeight="1">
      <c r="B64" s="27">
        <v>43344</v>
      </c>
      <c r="C64" s="28">
        <v>45078</v>
      </c>
      <c r="D64" s="6">
        <v>57</v>
      </c>
      <c r="E64" s="9">
        <v>1734</v>
      </c>
      <c r="F64" s="302">
        <v>1750000000</v>
      </c>
      <c r="G64" s="190"/>
      <c r="H64" s="190"/>
      <c r="I64" s="189">
        <v>1879627254.116029</v>
      </c>
      <c r="J64" s="190"/>
      <c r="K64" s="190"/>
      <c r="L64" s="6">
        <v>1709365455.7707996</v>
      </c>
      <c r="M64" s="6">
        <v>1482434362.6906679</v>
      </c>
      <c r="N64" s="6">
        <v>1169136171.2198536</v>
      </c>
    </row>
    <row r="65" spans="2:14" ht="11.25" customHeight="1">
      <c r="B65" s="27">
        <v>43344</v>
      </c>
      <c r="C65" s="28">
        <v>45108</v>
      </c>
      <c r="D65" s="6">
        <v>58</v>
      </c>
      <c r="E65" s="9">
        <v>1764</v>
      </c>
      <c r="F65" s="302">
        <v>1750000000</v>
      </c>
      <c r="G65" s="190"/>
      <c r="H65" s="190"/>
      <c r="I65" s="189">
        <v>1861695680.749717</v>
      </c>
      <c r="J65" s="190"/>
      <c r="K65" s="190"/>
      <c r="L65" s="6">
        <v>1690279176.2536724</v>
      </c>
      <c r="M65" s="6">
        <v>1462274001.806866</v>
      </c>
      <c r="N65" s="6">
        <v>1148509166.7612557</v>
      </c>
    </row>
    <row r="66" spans="2:14" ht="11.25" customHeight="1">
      <c r="B66" s="27">
        <v>43344</v>
      </c>
      <c r="C66" s="28">
        <v>45139</v>
      </c>
      <c r="D66" s="6">
        <v>59</v>
      </c>
      <c r="E66" s="9">
        <v>1795</v>
      </c>
      <c r="F66" s="302">
        <v>1750000000</v>
      </c>
      <c r="G66" s="190"/>
      <c r="H66" s="190"/>
      <c r="I66" s="189">
        <v>1843693939.521553</v>
      </c>
      <c r="J66" s="190"/>
      <c r="K66" s="190"/>
      <c r="L66" s="6">
        <v>1671095836.250899</v>
      </c>
      <c r="M66" s="6">
        <v>1442001683.7609036</v>
      </c>
      <c r="N66" s="6">
        <v>1127789623.104455</v>
      </c>
    </row>
    <row r="67" spans="2:14" ht="11.25" customHeight="1">
      <c r="B67" s="27">
        <v>43344</v>
      </c>
      <c r="C67" s="28">
        <v>45170</v>
      </c>
      <c r="D67" s="6">
        <v>60</v>
      </c>
      <c r="E67" s="9">
        <v>1826</v>
      </c>
      <c r="F67" s="302">
        <v>1750000000</v>
      </c>
      <c r="G67" s="190"/>
      <c r="H67" s="190"/>
      <c r="I67" s="189">
        <v>1825673523.48885</v>
      </c>
      <c r="J67" s="190"/>
      <c r="K67" s="190"/>
      <c r="L67" s="6">
        <v>1651955808.7592819</v>
      </c>
      <c r="M67" s="6">
        <v>1421860300.886471</v>
      </c>
      <c r="N67" s="6">
        <v>1107326963.1621237</v>
      </c>
    </row>
    <row r="68" spans="2:14" ht="11.25" customHeight="1">
      <c r="B68" s="27">
        <v>43344</v>
      </c>
      <c r="C68" s="28">
        <v>45200</v>
      </c>
      <c r="D68" s="6">
        <v>61</v>
      </c>
      <c r="E68" s="9">
        <v>1856</v>
      </c>
      <c r="F68" s="302">
        <v>1250000000</v>
      </c>
      <c r="G68" s="190"/>
      <c r="H68" s="190"/>
      <c r="I68" s="189">
        <v>1807808884.85276</v>
      </c>
      <c r="J68" s="190"/>
      <c r="K68" s="190"/>
      <c r="L68" s="6">
        <v>1633106039.5918703</v>
      </c>
      <c r="M68" s="6">
        <v>1402176407.2860944</v>
      </c>
      <c r="N68" s="6">
        <v>1087521083.6285117</v>
      </c>
    </row>
    <row r="69" spans="2:14" ht="11.25" customHeight="1">
      <c r="B69" s="27">
        <v>43344</v>
      </c>
      <c r="C69" s="28">
        <v>45231</v>
      </c>
      <c r="D69" s="6">
        <v>62</v>
      </c>
      <c r="E69" s="9">
        <v>1887</v>
      </c>
      <c r="F69" s="302">
        <v>1250000000</v>
      </c>
      <c r="G69" s="190"/>
      <c r="H69" s="190"/>
      <c r="I69" s="189">
        <v>1789960487.821232</v>
      </c>
      <c r="J69" s="190"/>
      <c r="K69" s="190"/>
      <c r="L69" s="6">
        <v>1614239952.1434076</v>
      </c>
      <c r="M69" s="6">
        <v>1382453254.5810916</v>
      </c>
      <c r="N69" s="6">
        <v>1067682451.4203714</v>
      </c>
    </row>
    <row r="70" spans="2:14" ht="11.25" customHeight="1">
      <c r="B70" s="27">
        <v>43344</v>
      </c>
      <c r="C70" s="28">
        <v>45261</v>
      </c>
      <c r="D70" s="6">
        <v>63</v>
      </c>
      <c r="E70" s="9">
        <v>1917</v>
      </c>
      <c r="F70" s="302">
        <v>1250000000</v>
      </c>
      <c r="G70" s="190"/>
      <c r="H70" s="190"/>
      <c r="I70" s="189">
        <v>1772159488.613657</v>
      </c>
      <c r="J70" s="190"/>
      <c r="K70" s="190"/>
      <c r="L70" s="6">
        <v>1595563203.911251</v>
      </c>
      <c r="M70" s="6">
        <v>1363095057.3235824</v>
      </c>
      <c r="N70" s="6">
        <v>1048416569.0608932</v>
      </c>
    </row>
    <row r="71" spans="2:14" ht="11.25" customHeight="1">
      <c r="B71" s="27">
        <v>43344</v>
      </c>
      <c r="C71" s="28">
        <v>45292</v>
      </c>
      <c r="D71" s="6">
        <v>64</v>
      </c>
      <c r="E71" s="9">
        <v>1948</v>
      </c>
      <c r="F71" s="302">
        <v>1250000000</v>
      </c>
      <c r="G71" s="190"/>
      <c r="H71" s="190"/>
      <c r="I71" s="189">
        <v>1753999112.277791</v>
      </c>
      <c r="J71" s="190"/>
      <c r="K71" s="190"/>
      <c r="L71" s="6">
        <v>1576534053.8499365</v>
      </c>
      <c r="M71" s="6">
        <v>1343413102.6674883</v>
      </c>
      <c r="N71" s="6">
        <v>1028901812.3275465</v>
      </c>
    </row>
    <row r="72" spans="2:14" ht="11.25" customHeight="1">
      <c r="B72" s="27">
        <v>43344</v>
      </c>
      <c r="C72" s="28">
        <v>45323</v>
      </c>
      <c r="D72" s="6">
        <v>65</v>
      </c>
      <c r="E72" s="9">
        <v>1979</v>
      </c>
      <c r="F72" s="302">
        <v>1250000000</v>
      </c>
      <c r="G72" s="190"/>
      <c r="H72" s="190"/>
      <c r="I72" s="189">
        <v>1736199818.275888</v>
      </c>
      <c r="J72" s="190"/>
      <c r="K72" s="190"/>
      <c r="L72" s="6">
        <v>1557888862.083473</v>
      </c>
      <c r="M72" s="6">
        <v>1324148792.7437403</v>
      </c>
      <c r="N72" s="6">
        <v>1009852072.0263286</v>
      </c>
    </row>
    <row r="73" spans="2:14" ht="11.25" customHeight="1">
      <c r="B73" s="27">
        <v>43344</v>
      </c>
      <c r="C73" s="28">
        <v>45352</v>
      </c>
      <c r="D73" s="6">
        <v>66</v>
      </c>
      <c r="E73" s="9">
        <v>2008</v>
      </c>
      <c r="F73" s="302">
        <v>1250000000</v>
      </c>
      <c r="G73" s="190"/>
      <c r="H73" s="190"/>
      <c r="I73" s="189">
        <v>1718359424.540857</v>
      </c>
      <c r="J73" s="190"/>
      <c r="K73" s="190"/>
      <c r="L73" s="6">
        <v>1539434151.2629695</v>
      </c>
      <c r="M73" s="6">
        <v>1305349704.1884747</v>
      </c>
      <c r="N73" s="6">
        <v>991570035.915838</v>
      </c>
    </row>
    <row r="74" spans="2:14" ht="11.25" customHeight="1">
      <c r="B74" s="27">
        <v>43344</v>
      </c>
      <c r="C74" s="28">
        <v>45383</v>
      </c>
      <c r="D74" s="6">
        <v>67</v>
      </c>
      <c r="E74" s="9">
        <v>2039</v>
      </c>
      <c r="F74" s="302">
        <v>1250000000</v>
      </c>
      <c r="G74" s="190"/>
      <c r="H74" s="190"/>
      <c r="I74" s="189">
        <v>1700630521.582105</v>
      </c>
      <c r="J74" s="190"/>
      <c r="K74" s="190"/>
      <c r="L74" s="6">
        <v>1520967225.9358747</v>
      </c>
      <c r="M74" s="6">
        <v>1286410887.3930151</v>
      </c>
      <c r="N74" s="6">
        <v>973044822.0232873</v>
      </c>
    </row>
    <row r="75" spans="2:14" ht="11.25" customHeight="1">
      <c r="B75" s="27">
        <v>43344</v>
      </c>
      <c r="C75" s="28">
        <v>45413</v>
      </c>
      <c r="D75" s="6">
        <v>68</v>
      </c>
      <c r="E75" s="9">
        <v>2069</v>
      </c>
      <c r="F75" s="302">
        <v>1250000000</v>
      </c>
      <c r="G75" s="190"/>
      <c r="H75" s="190"/>
      <c r="I75" s="189">
        <v>1682770962.224552</v>
      </c>
      <c r="J75" s="190"/>
      <c r="K75" s="190"/>
      <c r="L75" s="6">
        <v>1502524133.4531004</v>
      </c>
      <c r="M75" s="6">
        <v>1267684192.1477149</v>
      </c>
      <c r="N75" s="6">
        <v>954949261.3500036</v>
      </c>
    </row>
    <row r="76" spans="2:14" ht="11.25" customHeight="1">
      <c r="B76" s="27">
        <v>43344</v>
      </c>
      <c r="C76" s="28">
        <v>45444</v>
      </c>
      <c r="D76" s="6">
        <v>69</v>
      </c>
      <c r="E76" s="9">
        <v>2100</v>
      </c>
      <c r="F76" s="302">
        <v>1250000000</v>
      </c>
      <c r="G76" s="190"/>
      <c r="H76" s="190"/>
      <c r="I76" s="189">
        <v>1665077198.093514</v>
      </c>
      <c r="J76" s="190"/>
      <c r="K76" s="190"/>
      <c r="L76" s="6">
        <v>1484204006.7564907</v>
      </c>
      <c r="M76" s="6">
        <v>1249042773.2933102</v>
      </c>
      <c r="N76" s="6">
        <v>936921387.5674504</v>
      </c>
    </row>
    <row r="77" spans="2:14" ht="11.25" customHeight="1">
      <c r="B77" s="27">
        <v>43344</v>
      </c>
      <c r="C77" s="28">
        <v>45474</v>
      </c>
      <c r="D77" s="6">
        <v>70</v>
      </c>
      <c r="E77" s="9">
        <v>2130</v>
      </c>
      <c r="F77" s="302">
        <v>1250000000</v>
      </c>
      <c r="G77" s="190"/>
      <c r="H77" s="190"/>
      <c r="I77" s="189">
        <v>1647035956.107217</v>
      </c>
      <c r="J77" s="190"/>
      <c r="K77" s="190"/>
      <c r="L77" s="6">
        <v>1465712753.5637376</v>
      </c>
      <c r="M77" s="6">
        <v>1230445395.4255102</v>
      </c>
      <c r="N77" s="6">
        <v>919187840.8000602</v>
      </c>
    </row>
    <row r="78" spans="2:14" ht="11.25" customHeight="1">
      <c r="B78" s="27">
        <v>43344</v>
      </c>
      <c r="C78" s="28">
        <v>45505</v>
      </c>
      <c r="D78" s="6">
        <v>71</v>
      </c>
      <c r="E78" s="9">
        <v>2161</v>
      </c>
      <c r="F78" s="302">
        <v>1250000000</v>
      </c>
      <c r="G78" s="190"/>
      <c r="H78" s="190"/>
      <c r="I78" s="189">
        <v>1629300598.971679</v>
      </c>
      <c r="J78" s="190"/>
      <c r="K78" s="190"/>
      <c r="L78" s="6">
        <v>1447470704.4197018</v>
      </c>
      <c r="M78" s="6">
        <v>1212041120.469588</v>
      </c>
      <c r="N78" s="6">
        <v>901604144.0454137</v>
      </c>
    </row>
    <row r="79" spans="2:14" ht="11.25" customHeight="1">
      <c r="B79" s="27">
        <v>43344</v>
      </c>
      <c r="C79" s="28">
        <v>45536</v>
      </c>
      <c r="D79" s="6">
        <v>72</v>
      </c>
      <c r="E79" s="9">
        <v>2192</v>
      </c>
      <c r="F79" s="302">
        <v>750000000</v>
      </c>
      <c r="G79" s="190"/>
      <c r="H79" s="190"/>
      <c r="I79" s="189">
        <v>1611490610.695068</v>
      </c>
      <c r="J79" s="190"/>
      <c r="K79" s="190"/>
      <c r="L79" s="6">
        <v>1429220128.7842135</v>
      </c>
      <c r="M79" s="6">
        <v>1193715377.3299325</v>
      </c>
      <c r="N79" s="6">
        <v>884211080.5168537</v>
      </c>
    </row>
    <row r="80" spans="2:14" ht="11.25" customHeight="1">
      <c r="B80" s="27">
        <v>43344</v>
      </c>
      <c r="C80" s="28">
        <v>45566</v>
      </c>
      <c r="D80" s="6">
        <v>73</v>
      </c>
      <c r="E80" s="9">
        <v>2222</v>
      </c>
      <c r="F80" s="302">
        <v>750000000</v>
      </c>
      <c r="G80" s="190"/>
      <c r="H80" s="190"/>
      <c r="I80" s="189">
        <v>1593827778.037922</v>
      </c>
      <c r="J80" s="190"/>
      <c r="K80" s="190"/>
      <c r="L80" s="6">
        <v>1411234862.8880546</v>
      </c>
      <c r="M80" s="6">
        <v>1175792615.5807714</v>
      </c>
      <c r="N80" s="6">
        <v>867365165.4639285</v>
      </c>
    </row>
    <row r="81" spans="2:14" ht="11.25" customHeight="1">
      <c r="B81" s="27">
        <v>43344</v>
      </c>
      <c r="C81" s="28">
        <v>45597</v>
      </c>
      <c r="D81" s="6">
        <v>74</v>
      </c>
      <c r="E81" s="9">
        <v>2253</v>
      </c>
      <c r="F81" s="302">
        <v>750000000</v>
      </c>
      <c r="G81" s="190"/>
      <c r="H81" s="190"/>
      <c r="I81" s="189">
        <v>1575970828.598015</v>
      </c>
      <c r="J81" s="190"/>
      <c r="K81" s="190"/>
      <c r="L81" s="6">
        <v>1393056908.6709306</v>
      </c>
      <c r="M81" s="6">
        <v>1157695600.797365</v>
      </c>
      <c r="N81" s="6">
        <v>850398039.999586</v>
      </c>
    </row>
    <row r="82" spans="2:14" ht="11.25" customHeight="1">
      <c r="B82" s="27">
        <v>43344</v>
      </c>
      <c r="C82" s="28">
        <v>45627</v>
      </c>
      <c r="D82" s="6">
        <v>75</v>
      </c>
      <c r="E82" s="9">
        <v>2283</v>
      </c>
      <c r="F82" s="302">
        <v>750000000</v>
      </c>
      <c r="G82" s="190"/>
      <c r="H82" s="190"/>
      <c r="I82" s="189">
        <v>1558545511.524736</v>
      </c>
      <c r="J82" s="190"/>
      <c r="K82" s="190"/>
      <c r="L82" s="6">
        <v>1375392757.6696272</v>
      </c>
      <c r="M82" s="6">
        <v>1140202594.8670301</v>
      </c>
      <c r="N82" s="6">
        <v>834115086.0687357</v>
      </c>
    </row>
    <row r="83" spans="2:14" ht="11.25" customHeight="1">
      <c r="B83" s="27">
        <v>43344</v>
      </c>
      <c r="C83" s="28">
        <v>45658</v>
      </c>
      <c r="D83" s="6">
        <v>76</v>
      </c>
      <c r="E83" s="9">
        <v>2314</v>
      </c>
      <c r="F83" s="302">
        <v>750000000</v>
      </c>
      <c r="G83" s="190"/>
      <c r="H83" s="190"/>
      <c r="I83" s="189">
        <v>1540658337.233838</v>
      </c>
      <c r="J83" s="190"/>
      <c r="K83" s="190"/>
      <c r="L83" s="6">
        <v>1357301602.7573347</v>
      </c>
      <c r="M83" s="6">
        <v>1122343373.2638857</v>
      </c>
      <c r="N83" s="6">
        <v>817572579.4860932</v>
      </c>
    </row>
    <row r="84" spans="2:14" ht="11.25" customHeight="1">
      <c r="B84" s="27">
        <v>43344</v>
      </c>
      <c r="C84" s="28">
        <v>45689</v>
      </c>
      <c r="D84" s="6">
        <v>77</v>
      </c>
      <c r="E84" s="9">
        <v>2345</v>
      </c>
      <c r="F84" s="302">
        <v>750000000</v>
      </c>
      <c r="G84" s="190"/>
      <c r="H84" s="190"/>
      <c r="I84" s="189">
        <v>1523534687.560953</v>
      </c>
      <c r="J84" s="190"/>
      <c r="K84" s="190"/>
      <c r="L84" s="6">
        <v>1339939374.3721297</v>
      </c>
      <c r="M84" s="6">
        <v>1105168827.737322</v>
      </c>
      <c r="N84" s="6">
        <v>801651882.813593</v>
      </c>
    </row>
    <row r="85" spans="2:14" ht="11.25" customHeight="1">
      <c r="B85" s="27">
        <v>43344</v>
      </c>
      <c r="C85" s="28">
        <v>45717</v>
      </c>
      <c r="D85" s="6">
        <v>78</v>
      </c>
      <c r="E85" s="9">
        <v>2373</v>
      </c>
      <c r="F85" s="302">
        <v>750000000</v>
      </c>
      <c r="G85" s="190"/>
      <c r="H85" s="190"/>
      <c r="I85" s="189">
        <v>1506436616.788672</v>
      </c>
      <c r="J85" s="190"/>
      <c r="K85" s="190"/>
      <c r="L85" s="6">
        <v>1322871892.7125244</v>
      </c>
      <c r="M85" s="6">
        <v>1088585092.9321432</v>
      </c>
      <c r="N85" s="6">
        <v>786601163.0052412</v>
      </c>
    </row>
    <row r="86" spans="2:14" ht="11.25" customHeight="1">
      <c r="B86" s="27">
        <v>43344</v>
      </c>
      <c r="C86" s="28">
        <v>45748</v>
      </c>
      <c r="D86" s="6">
        <v>79</v>
      </c>
      <c r="E86" s="9">
        <v>2404</v>
      </c>
      <c r="F86" s="302">
        <v>750000000</v>
      </c>
      <c r="G86" s="190"/>
      <c r="H86" s="190"/>
      <c r="I86" s="189">
        <v>1489033081.414379</v>
      </c>
      <c r="J86" s="190"/>
      <c r="K86" s="190"/>
      <c r="L86" s="6">
        <v>1305371272.9892445</v>
      </c>
      <c r="M86" s="6">
        <v>1071452044.051629</v>
      </c>
      <c r="N86" s="6">
        <v>770941738.1641562</v>
      </c>
    </row>
    <row r="87" spans="2:14" ht="11.25" customHeight="1">
      <c r="B87" s="27">
        <v>43344</v>
      </c>
      <c r="C87" s="28">
        <v>45778</v>
      </c>
      <c r="D87" s="6">
        <v>80</v>
      </c>
      <c r="E87" s="9">
        <v>2434</v>
      </c>
      <c r="F87" s="302">
        <v>750000000</v>
      </c>
      <c r="G87" s="190"/>
      <c r="H87" s="190"/>
      <c r="I87" s="189">
        <v>1472172405.963322</v>
      </c>
      <c r="J87" s="190"/>
      <c r="K87" s="190"/>
      <c r="L87" s="6">
        <v>1288471860.1566193</v>
      </c>
      <c r="M87" s="6">
        <v>1054977973.1041423</v>
      </c>
      <c r="N87" s="6">
        <v>755976501.9282858</v>
      </c>
    </row>
    <row r="88" spans="2:14" ht="11.25" customHeight="1">
      <c r="B88" s="27">
        <v>43344</v>
      </c>
      <c r="C88" s="28">
        <v>45809</v>
      </c>
      <c r="D88" s="6">
        <v>81</v>
      </c>
      <c r="E88" s="9">
        <v>2465</v>
      </c>
      <c r="F88" s="302">
        <v>750000000</v>
      </c>
      <c r="G88" s="190"/>
      <c r="H88" s="190"/>
      <c r="I88" s="189">
        <v>1454906903.960027</v>
      </c>
      <c r="J88" s="190"/>
      <c r="K88" s="190"/>
      <c r="L88" s="6">
        <v>1271201067.071431</v>
      </c>
      <c r="M88" s="6">
        <v>1038189890.5706007</v>
      </c>
      <c r="N88" s="6">
        <v>740795472.7871121</v>
      </c>
    </row>
    <row r="89" spans="2:14" ht="11.25" customHeight="1">
      <c r="B89" s="27">
        <v>43344</v>
      </c>
      <c r="C89" s="28">
        <v>45839</v>
      </c>
      <c r="D89" s="6">
        <v>82</v>
      </c>
      <c r="E89" s="9">
        <v>2495</v>
      </c>
      <c r="F89" s="302">
        <v>750000000</v>
      </c>
      <c r="G89" s="190"/>
      <c r="H89" s="190"/>
      <c r="I89" s="189">
        <v>1438274744.030793</v>
      </c>
      <c r="J89" s="190"/>
      <c r="K89" s="190"/>
      <c r="L89" s="6">
        <v>1254606284.7630062</v>
      </c>
      <c r="M89" s="6">
        <v>1022115026.0889131</v>
      </c>
      <c r="N89" s="6">
        <v>726335682.7928498</v>
      </c>
    </row>
    <row r="90" spans="2:14" ht="11.25" customHeight="1">
      <c r="B90" s="27">
        <v>43344</v>
      </c>
      <c r="C90" s="28">
        <v>45870</v>
      </c>
      <c r="D90" s="6">
        <v>83</v>
      </c>
      <c r="E90" s="9">
        <v>2526</v>
      </c>
      <c r="F90" s="302">
        <v>750000000</v>
      </c>
      <c r="G90" s="190"/>
      <c r="H90" s="190"/>
      <c r="I90" s="189">
        <v>1421924251.342409</v>
      </c>
      <c r="J90" s="190"/>
      <c r="K90" s="190"/>
      <c r="L90" s="6">
        <v>1238240043.992301</v>
      </c>
      <c r="M90" s="6">
        <v>1006216076.3272338</v>
      </c>
      <c r="N90" s="6">
        <v>712008992.6359872</v>
      </c>
    </row>
    <row r="91" spans="2:14" ht="11.25" customHeight="1">
      <c r="B91" s="27">
        <v>43344</v>
      </c>
      <c r="C91" s="28">
        <v>45901</v>
      </c>
      <c r="D91" s="6">
        <v>84</v>
      </c>
      <c r="E91" s="9">
        <v>2557</v>
      </c>
      <c r="F91" s="302">
        <v>750000000</v>
      </c>
      <c r="G91" s="190"/>
      <c r="H91" s="190"/>
      <c r="I91" s="189">
        <v>1405422446.445713</v>
      </c>
      <c r="J91" s="190"/>
      <c r="K91" s="190"/>
      <c r="L91" s="6">
        <v>1221794168.6386247</v>
      </c>
      <c r="M91" s="6">
        <v>990326836.3209996</v>
      </c>
      <c r="N91" s="6">
        <v>697797476.4360766</v>
      </c>
    </row>
    <row r="92" spans="2:14" ht="11.25" customHeight="1">
      <c r="B92" s="27">
        <v>43344</v>
      </c>
      <c r="C92" s="28">
        <v>45931</v>
      </c>
      <c r="D92" s="6">
        <v>85</v>
      </c>
      <c r="E92" s="9">
        <v>2587</v>
      </c>
      <c r="F92" s="302">
        <v>750000000</v>
      </c>
      <c r="G92" s="190"/>
      <c r="H92" s="190"/>
      <c r="I92" s="189">
        <v>1389706934.613292</v>
      </c>
      <c r="J92" s="190"/>
      <c r="K92" s="190"/>
      <c r="L92" s="6">
        <v>1206148962.248962</v>
      </c>
      <c r="M92" s="6">
        <v>975239346.3711995</v>
      </c>
      <c r="N92" s="6">
        <v>684349800.1540124</v>
      </c>
    </row>
    <row r="93" spans="2:14" ht="11.25" customHeight="1">
      <c r="B93" s="27">
        <v>43344</v>
      </c>
      <c r="C93" s="28">
        <v>45962</v>
      </c>
      <c r="D93" s="6">
        <v>86</v>
      </c>
      <c r="E93" s="9">
        <v>2618</v>
      </c>
      <c r="F93" s="302">
        <v>750000000</v>
      </c>
      <c r="G93" s="190"/>
      <c r="H93" s="190"/>
      <c r="I93" s="189">
        <v>1373105391.294936</v>
      </c>
      <c r="J93" s="190"/>
      <c r="K93" s="190"/>
      <c r="L93" s="6">
        <v>1189718936.644042</v>
      </c>
      <c r="M93" s="6">
        <v>959508296.7091172</v>
      </c>
      <c r="N93" s="6">
        <v>670459091.0974146</v>
      </c>
    </row>
    <row r="94" spans="2:14" ht="11.25" customHeight="1">
      <c r="B94" s="27">
        <v>43344</v>
      </c>
      <c r="C94" s="28">
        <v>45992</v>
      </c>
      <c r="D94" s="6">
        <v>87</v>
      </c>
      <c r="E94" s="9">
        <v>2648</v>
      </c>
      <c r="F94" s="302">
        <v>750000000</v>
      </c>
      <c r="G94" s="190"/>
      <c r="H94" s="190"/>
      <c r="I94" s="189">
        <v>1357642826.87914</v>
      </c>
      <c r="J94" s="190"/>
      <c r="K94" s="190"/>
      <c r="L94" s="6">
        <v>1174390668.2107148</v>
      </c>
      <c r="M94" s="6">
        <v>944814868.3336848</v>
      </c>
      <c r="N94" s="6">
        <v>657485761.395234</v>
      </c>
    </row>
    <row r="95" spans="2:14" ht="11.25" customHeight="1">
      <c r="B95" s="27">
        <v>43344</v>
      </c>
      <c r="C95" s="28">
        <v>46023</v>
      </c>
      <c r="D95" s="6">
        <v>88</v>
      </c>
      <c r="E95" s="9">
        <v>2679</v>
      </c>
      <c r="F95" s="302">
        <v>750000000</v>
      </c>
      <c r="G95" s="190"/>
      <c r="H95" s="190"/>
      <c r="I95" s="189">
        <v>1342136558.527891</v>
      </c>
      <c r="J95" s="190"/>
      <c r="K95" s="190"/>
      <c r="L95" s="6">
        <v>1159008304.1512203</v>
      </c>
      <c r="M95" s="6">
        <v>930068140.6220677</v>
      </c>
      <c r="N95" s="6">
        <v>644482338.7783856</v>
      </c>
    </row>
    <row r="96" spans="2:14" ht="11.25" customHeight="1">
      <c r="B96" s="27">
        <v>43344</v>
      </c>
      <c r="C96" s="28">
        <v>46054</v>
      </c>
      <c r="D96" s="6">
        <v>89</v>
      </c>
      <c r="E96" s="9">
        <v>2710</v>
      </c>
      <c r="F96" s="302">
        <v>750000000</v>
      </c>
      <c r="G96" s="190"/>
      <c r="H96" s="190"/>
      <c r="I96" s="189">
        <v>1326887036.732602</v>
      </c>
      <c r="J96" s="190"/>
      <c r="K96" s="190"/>
      <c r="L96" s="6">
        <v>1143896079.661399</v>
      </c>
      <c r="M96" s="6">
        <v>915606537.1691595</v>
      </c>
      <c r="N96" s="6">
        <v>631774011.5853502</v>
      </c>
    </row>
    <row r="97" spans="2:14" ht="11.25" customHeight="1">
      <c r="B97" s="27">
        <v>43344</v>
      </c>
      <c r="C97" s="28">
        <v>46082</v>
      </c>
      <c r="D97" s="6">
        <v>90</v>
      </c>
      <c r="E97" s="9">
        <v>2738</v>
      </c>
      <c r="F97" s="302">
        <v>750000000</v>
      </c>
      <c r="G97" s="190"/>
      <c r="H97" s="190"/>
      <c r="I97" s="189">
        <v>1310992503.285489</v>
      </c>
      <c r="J97" s="190"/>
      <c r="K97" s="190"/>
      <c r="L97" s="6">
        <v>1128462032.4864392</v>
      </c>
      <c r="M97" s="6">
        <v>901177585.0052259</v>
      </c>
      <c r="N97" s="6">
        <v>619438599.5899918</v>
      </c>
    </row>
    <row r="98" spans="2:14" ht="11.25" customHeight="1">
      <c r="B98" s="27">
        <v>43344</v>
      </c>
      <c r="C98" s="28">
        <v>46113</v>
      </c>
      <c r="D98" s="6">
        <v>91</v>
      </c>
      <c r="E98" s="9">
        <v>2769</v>
      </c>
      <c r="F98" s="302">
        <v>750000000</v>
      </c>
      <c r="G98" s="190"/>
      <c r="H98" s="190"/>
      <c r="I98" s="189">
        <v>1295821075.115467</v>
      </c>
      <c r="J98" s="190"/>
      <c r="K98" s="190"/>
      <c r="L98" s="6">
        <v>1113511127.7369685</v>
      </c>
      <c r="M98" s="6">
        <v>886976438.9051284</v>
      </c>
      <c r="N98" s="6">
        <v>607094902.9878896</v>
      </c>
    </row>
    <row r="99" spans="2:14" ht="11.25" customHeight="1">
      <c r="B99" s="27">
        <v>43344</v>
      </c>
      <c r="C99" s="28">
        <v>46143</v>
      </c>
      <c r="D99" s="6">
        <v>92</v>
      </c>
      <c r="E99" s="9">
        <v>2799</v>
      </c>
      <c r="F99" s="302">
        <v>750000000</v>
      </c>
      <c r="G99" s="190"/>
      <c r="H99" s="190"/>
      <c r="I99" s="189">
        <v>1280951229.745258</v>
      </c>
      <c r="J99" s="190"/>
      <c r="K99" s="190"/>
      <c r="L99" s="6">
        <v>1098926579.768027</v>
      </c>
      <c r="M99" s="6">
        <v>873204504.327605</v>
      </c>
      <c r="N99" s="6">
        <v>595218681.8758827</v>
      </c>
    </row>
    <row r="100" spans="2:14" ht="11.25" customHeight="1">
      <c r="B100" s="27">
        <v>43344</v>
      </c>
      <c r="C100" s="28">
        <v>46174</v>
      </c>
      <c r="D100" s="6">
        <v>93</v>
      </c>
      <c r="E100" s="9">
        <v>2830</v>
      </c>
      <c r="F100" s="302">
        <v>750000000</v>
      </c>
      <c r="G100" s="190"/>
      <c r="H100" s="190"/>
      <c r="I100" s="189">
        <v>1265739656.176592</v>
      </c>
      <c r="J100" s="190"/>
      <c r="K100" s="190"/>
      <c r="L100" s="6">
        <v>1084034861.3306813</v>
      </c>
      <c r="M100" s="6">
        <v>859180934.2925591</v>
      </c>
      <c r="N100" s="6">
        <v>583178946.8359635</v>
      </c>
    </row>
    <row r="101" spans="2:14" ht="11.25" customHeight="1">
      <c r="B101" s="27">
        <v>43344</v>
      </c>
      <c r="C101" s="28">
        <v>46204</v>
      </c>
      <c r="D101" s="6">
        <v>94</v>
      </c>
      <c r="E101" s="9">
        <v>2860</v>
      </c>
      <c r="F101" s="302">
        <v>750000000</v>
      </c>
      <c r="G101" s="190"/>
      <c r="H101" s="190"/>
      <c r="I101" s="189">
        <v>1251181280.278975</v>
      </c>
      <c r="J101" s="190"/>
      <c r="K101" s="190"/>
      <c r="L101" s="6">
        <v>1069807554.2852342</v>
      </c>
      <c r="M101" s="6">
        <v>845817779.4441673</v>
      </c>
      <c r="N101" s="6">
        <v>571755168.8426989</v>
      </c>
    </row>
    <row r="102" spans="2:14" ht="11.25" customHeight="1">
      <c r="B102" s="27">
        <v>43344</v>
      </c>
      <c r="C102" s="28">
        <v>46235</v>
      </c>
      <c r="D102" s="6">
        <v>95</v>
      </c>
      <c r="E102" s="9">
        <v>2891</v>
      </c>
      <c r="F102" s="302">
        <v>750000000</v>
      </c>
      <c r="G102" s="190"/>
      <c r="H102" s="190"/>
      <c r="I102" s="189">
        <v>1236624568.633772</v>
      </c>
      <c r="J102" s="190"/>
      <c r="K102" s="190"/>
      <c r="L102" s="6">
        <v>1055567649.9778969</v>
      </c>
      <c r="M102" s="6">
        <v>832436883.2139188</v>
      </c>
      <c r="N102" s="6">
        <v>560326578.8685344</v>
      </c>
    </row>
    <row r="103" spans="2:14" ht="11.25" customHeight="1">
      <c r="B103" s="27">
        <v>43344</v>
      </c>
      <c r="C103" s="28">
        <v>46266</v>
      </c>
      <c r="D103" s="6">
        <v>96</v>
      </c>
      <c r="E103" s="9">
        <v>2922</v>
      </c>
      <c r="F103" s="302">
        <v>750000000</v>
      </c>
      <c r="G103" s="190"/>
      <c r="H103" s="190"/>
      <c r="I103" s="189">
        <v>1222053968.192229</v>
      </c>
      <c r="J103" s="190"/>
      <c r="K103" s="190"/>
      <c r="L103" s="6">
        <v>1041361136.8537312</v>
      </c>
      <c r="M103" s="6">
        <v>819144842.8992318</v>
      </c>
      <c r="N103" s="6">
        <v>549044101.319345</v>
      </c>
    </row>
    <row r="104" spans="2:14" ht="11.25" customHeight="1">
      <c r="B104" s="27">
        <v>43344</v>
      </c>
      <c r="C104" s="28">
        <v>46296</v>
      </c>
      <c r="D104" s="6">
        <v>97</v>
      </c>
      <c r="E104" s="9">
        <v>2952</v>
      </c>
      <c r="F104" s="302">
        <v>750000000</v>
      </c>
      <c r="G104" s="190"/>
      <c r="H104" s="190"/>
      <c r="I104" s="189">
        <v>1207668955.099947</v>
      </c>
      <c r="J104" s="190"/>
      <c r="K104" s="190"/>
      <c r="L104" s="6">
        <v>1027413914.114089</v>
      </c>
      <c r="M104" s="6">
        <v>806184688.9215136</v>
      </c>
      <c r="N104" s="6">
        <v>538142333.8231386</v>
      </c>
    </row>
    <row r="105" spans="2:14" ht="11.25" customHeight="1">
      <c r="B105" s="27">
        <v>43344</v>
      </c>
      <c r="C105" s="28">
        <v>46327</v>
      </c>
      <c r="D105" s="6">
        <v>98</v>
      </c>
      <c r="E105" s="9">
        <v>2983</v>
      </c>
      <c r="F105" s="302">
        <v>750000000</v>
      </c>
      <c r="G105" s="190"/>
      <c r="H105" s="190"/>
      <c r="I105" s="189">
        <v>1193585641.52452</v>
      </c>
      <c r="J105" s="190"/>
      <c r="K105" s="190"/>
      <c r="L105" s="6">
        <v>1013710408.0164714</v>
      </c>
      <c r="M105" s="6">
        <v>793408960.8900942</v>
      </c>
      <c r="N105" s="6">
        <v>527371107.41106164</v>
      </c>
    </row>
    <row r="106" spans="2:14" ht="11.25" customHeight="1">
      <c r="B106" s="27">
        <v>43344</v>
      </c>
      <c r="C106" s="28">
        <v>46357</v>
      </c>
      <c r="D106" s="6">
        <v>99</v>
      </c>
      <c r="E106" s="9">
        <v>3013</v>
      </c>
      <c r="F106" s="302">
        <v>750000000</v>
      </c>
      <c r="G106" s="190"/>
      <c r="H106" s="190"/>
      <c r="I106" s="189">
        <v>1179016530.508616</v>
      </c>
      <c r="J106" s="190"/>
      <c r="K106" s="190"/>
      <c r="L106" s="6">
        <v>999693283.7088364</v>
      </c>
      <c r="M106" s="6">
        <v>780512274.5946757</v>
      </c>
      <c r="N106" s="6">
        <v>516672149.8570372</v>
      </c>
    </row>
    <row r="107" spans="2:14" ht="11.25" customHeight="1">
      <c r="B107" s="27">
        <v>43344</v>
      </c>
      <c r="C107" s="28">
        <v>46388</v>
      </c>
      <c r="D107" s="6">
        <v>100</v>
      </c>
      <c r="E107" s="9">
        <v>3044</v>
      </c>
      <c r="F107" s="302">
        <v>750000000</v>
      </c>
      <c r="G107" s="190"/>
      <c r="H107" s="190"/>
      <c r="I107" s="189">
        <v>1164508329.335234</v>
      </c>
      <c r="J107" s="190"/>
      <c r="K107" s="190"/>
      <c r="L107" s="6">
        <v>985717026.9263858</v>
      </c>
      <c r="M107" s="6">
        <v>767643035.8199587</v>
      </c>
      <c r="N107" s="6">
        <v>506000853.0197946</v>
      </c>
    </row>
    <row r="108" spans="2:14" ht="11.25" customHeight="1">
      <c r="B108" s="27">
        <v>43344</v>
      </c>
      <c r="C108" s="28">
        <v>46419</v>
      </c>
      <c r="D108" s="6">
        <v>101</v>
      </c>
      <c r="E108" s="9">
        <v>3075</v>
      </c>
      <c r="F108" s="302">
        <v>750000000</v>
      </c>
      <c r="G108" s="190"/>
      <c r="H108" s="190"/>
      <c r="I108" s="189">
        <v>1150936509.44923</v>
      </c>
      <c r="J108" s="190"/>
      <c r="K108" s="190"/>
      <c r="L108" s="6">
        <v>972576574.7364349</v>
      </c>
      <c r="M108" s="6">
        <v>755483447.9646368</v>
      </c>
      <c r="N108" s="6">
        <v>495876478.07443535</v>
      </c>
    </row>
    <row r="109" spans="2:14" ht="11.25" customHeight="1">
      <c r="B109" s="27">
        <v>43344</v>
      </c>
      <c r="C109" s="28">
        <v>46447</v>
      </c>
      <c r="D109" s="6">
        <v>102</v>
      </c>
      <c r="E109" s="9">
        <v>3103</v>
      </c>
      <c r="F109" s="302">
        <v>750000000</v>
      </c>
      <c r="G109" s="190"/>
      <c r="H109" s="190"/>
      <c r="I109" s="189">
        <v>1137440163.858499</v>
      </c>
      <c r="J109" s="190"/>
      <c r="K109" s="190"/>
      <c r="L109" s="6">
        <v>959699173.3984227</v>
      </c>
      <c r="M109" s="6">
        <v>743767822.4453151</v>
      </c>
      <c r="N109" s="6">
        <v>486318679.4320728</v>
      </c>
    </row>
    <row r="110" spans="2:14" ht="11.25" customHeight="1">
      <c r="B110" s="27">
        <v>43344</v>
      </c>
      <c r="C110" s="28">
        <v>46478</v>
      </c>
      <c r="D110" s="6">
        <v>103</v>
      </c>
      <c r="E110" s="9">
        <v>3134</v>
      </c>
      <c r="F110" s="302">
        <v>750000000</v>
      </c>
      <c r="G110" s="190"/>
      <c r="H110" s="190"/>
      <c r="I110" s="189">
        <v>1123552870.124105</v>
      </c>
      <c r="J110" s="190"/>
      <c r="K110" s="190"/>
      <c r="L110" s="6">
        <v>946374116.665179</v>
      </c>
      <c r="M110" s="6">
        <v>731575598.9762721</v>
      </c>
      <c r="N110" s="6">
        <v>476320635.37429446</v>
      </c>
    </row>
    <row r="111" spans="2:14" ht="11.25" customHeight="1">
      <c r="B111" s="27">
        <v>43344</v>
      </c>
      <c r="C111" s="28">
        <v>46508</v>
      </c>
      <c r="D111" s="6">
        <v>104</v>
      </c>
      <c r="E111" s="9">
        <v>3164</v>
      </c>
      <c r="F111" s="302">
        <v>750000000</v>
      </c>
      <c r="G111" s="190"/>
      <c r="H111" s="190"/>
      <c r="I111" s="189">
        <v>1110286646.128454</v>
      </c>
      <c r="J111" s="190"/>
      <c r="K111" s="190"/>
      <c r="L111" s="6">
        <v>933664867.2961247</v>
      </c>
      <c r="M111" s="6">
        <v>719974545.2013365</v>
      </c>
      <c r="N111" s="6">
        <v>466845751.27076846</v>
      </c>
    </row>
    <row r="112" spans="2:14" ht="11.25" customHeight="1">
      <c r="B112" s="27">
        <v>43344</v>
      </c>
      <c r="C112" s="28">
        <v>46539</v>
      </c>
      <c r="D112" s="6">
        <v>105</v>
      </c>
      <c r="E112" s="9">
        <v>3195</v>
      </c>
      <c r="F112" s="302">
        <v>750000000</v>
      </c>
      <c r="G112" s="190"/>
      <c r="H112" s="190"/>
      <c r="I112" s="189">
        <v>1095304472.514309</v>
      </c>
      <c r="J112" s="190"/>
      <c r="K112" s="190"/>
      <c r="L112" s="6">
        <v>919503826.3602648</v>
      </c>
      <c r="M112" s="6">
        <v>707251307.0512325</v>
      </c>
      <c r="N112" s="6">
        <v>456653348.79476655</v>
      </c>
    </row>
    <row r="113" spans="2:14" ht="11.25" customHeight="1">
      <c r="B113" s="27">
        <v>43344</v>
      </c>
      <c r="C113" s="28">
        <v>46569</v>
      </c>
      <c r="D113" s="6">
        <v>106</v>
      </c>
      <c r="E113" s="9">
        <v>3225</v>
      </c>
      <c r="F113" s="302">
        <v>750000000</v>
      </c>
      <c r="G113" s="190"/>
      <c r="H113" s="190"/>
      <c r="I113" s="189">
        <v>1082455191.705801</v>
      </c>
      <c r="J113" s="190"/>
      <c r="K113" s="190"/>
      <c r="L113" s="6">
        <v>907225331.1450108</v>
      </c>
      <c r="M113" s="6">
        <v>696089612.7109094</v>
      </c>
      <c r="N113" s="6">
        <v>447604170.80687934</v>
      </c>
    </row>
    <row r="114" spans="2:14" ht="11.25" customHeight="1">
      <c r="B114" s="27">
        <v>43344</v>
      </c>
      <c r="C114" s="28">
        <v>46600</v>
      </c>
      <c r="D114" s="6">
        <v>107</v>
      </c>
      <c r="E114" s="9">
        <v>3256</v>
      </c>
      <c r="F114" s="302">
        <v>750000000</v>
      </c>
      <c r="G114" s="190"/>
      <c r="H114" s="190"/>
      <c r="I114" s="189">
        <v>1069677284.509157</v>
      </c>
      <c r="J114" s="190"/>
      <c r="K114" s="190"/>
      <c r="L114" s="6">
        <v>894995377.9710109</v>
      </c>
      <c r="M114" s="6">
        <v>684959463.9233645</v>
      </c>
      <c r="N114" s="6">
        <v>438581654.6611514</v>
      </c>
    </row>
    <row r="115" spans="2:14" ht="11.25" customHeight="1">
      <c r="B115" s="27">
        <v>43344</v>
      </c>
      <c r="C115" s="28">
        <v>46631</v>
      </c>
      <c r="D115" s="6">
        <v>108</v>
      </c>
      <c r="E115" s="9">
        <v>3287</v>
      </c>
      <c r="F115" s="302">
        <v>750000000</v>
      </c>
      <c r="G115" s="190"/>
      <c r="H115" s="190"/>
      <c r="I115" s="189">
        <v>1056983642.210885</v>
      </c>
      <c r="J115" s="190"/>
      <c r="K115" s="190"/>
      <c r="L115" s="6">
        <v>882874685.3992043</v>
      </c>
      <c r="M115" s="6">
        <v>673964832.2766703</v>
      </c>
      <c r="N115" s="6">
        <v>429713943.62921613</v>
      </c>
    </row>
    <row r="116" spans="2:14" ht="11.25" customHeight="1">
      <c r="B116" s="27">
        <v>43344</v>
      </c>
      <c r="C116" s="28">
        <v>46661</v>
      </c>
      <c r="D116" s="6">
        <v>109</v>
      </c>
      <c r="E116" s="9">
        <v>3317</v>
      </c>
      <c r="F116" s="302">
        <v>750000000</v>
      </c>
      <c r="G116" s="190"/>
      <c r="H116" s="190"/>
      <c r="I116" s="189">
        <v>1044386804.266752</v>
      </c>
      <c r="J116" s="190"/>
      <c r="K116" s="190"/>
      <c r="L116" s="6">
        <v>870920943.7984216</v>
      </c>
      <c r="M116" s="6">
        <v>663203291.2833712</v>
      </c>
      <c r="N116" s="6">
        <v>421119126.6910132</v>
      </c>
    </row>
    <row r="117" spans="2:14" ht="11.25" customHeight="1">
      <c r="B117" s="27">
        <v>43344</v>
      </c>
      <c r="C117" s="28">
        <v>46692</v>
      </c>
      <c r="D117" s="6">
        <v>110</v>
      </c>
      <c r="E117" s="9">
        <v>3348</v>
      </c>
      <c r="F117" s="302">
        <v>750000000</v>
      </c>
      <c r="G117" s="190"/>
      <c r="H117" s="190"/>
      <c r="I117" s="189">
        <v>1031893491.621061</v>
      </c>
      <c r="J117" s="190"/>
      <c r="K117" s="190"/>
      <c r="L117" s="6">
        <v>859043212.9464356</v>
      </c>
      <c r="M117" s="6">
        <v>652494780.7127728</v>
      </c>
      <c r="N117" s="6">
        <v>412564595.36503416</v>
      </c>
    </row>
    <row r="118" spans="2:14" ht="11.25" customHeight="1">
      <c r="B118" s="27">
        <v>43344</v>
      </c>
      <c r="C118" s="28">
        <v>46722</v>
      </c>
      <c r="D118" s="6">
        <v>111</v>
      </c>
      <c r="E118" s="9">
        <v>3378</v>
      </c>
      <c r="F118" s="302">
        <v>750000000</v>
      </c>
      <c r="G118" s="190"/>
      <c r="H118" s="190"/>
      <c r="I118" s="189">
        <v>1019080488.515532</v>
      </c>
      <c r="J118" s="190"/>
      <c r="K118" s="190"/>
      <c r="L118" s="6">
        <v>846983957.6800559</v>
      </c>
      <c r="M118" s="6">
        <v>641751633.9848002</v>
      </c>
      <c r="N118" s="6">
        <v>404108495.17810714</v>
      </c>
    </row>
    <row r="119" spans="2:14" ht="11.25" customHeight="1">
      <c r="B119" s="27">
        <v>43344</v>
      </c>
      <c r="C119" s="28">
        <v>46753</v>
      </c>
      <c r="D119" s="6">
        <v>112</v>
      </c>
      <c r="E119" s="9">
        <v>3409</v>
      </c>
      <c r="F119" s="302">
        <v>750000000</v>
      </c>
      <c r="G119" s="190"/>
      <c r="H119" s="190"/>
      <c r="I119" s="189">
        <v>1006414699.159425</v>
      </c>
      <c r="J119" s="190"/>
      <c r="K119" s="190"/>
      <c r="L119" s="6">
        <v>835038401.8346831</v>
      </c>
      <c r="M119" s="6">
        <v>631091512.8715453</v>
      </c>
      <c r="N119" s="6">
        <v>395712670.5574481</v>
      </c>
    </row>
    <row r="120" spans="2:14" ht="11.25" customHeight="1">
      <c r="B120" s="27">
        <v>43344</v>
      </c>
      <c r="C120" s="28">
        <v>46784</v>
      </c>
      <c r="D120" s="6">
        <v>113</v>
      </c>
      <c r="E120" s="9">
        <v>3440</v>
      </c>
      <c r="F120" s="302">
        <v>750000000</v>
      </c>
      <c r="G120" s="190"/>
      <c r="H120" s="190"/>
      <c r="I120" s="189">
        <v>994168542.688585</v>
      </c>
      <c r="J120" s="190"/>
      <c r="K120" s="190"/>
      <c r="L120" s="6">
        <v>823478516.1881784</v>
      </c>
      <c r="M120" s="6">
        <v>620772196.9017674</v>
      </c>
      <c r="N120" s="6">
        <v>387593507.6695531</v>
      </c>
    </row>
    <row r="121" spans="2:14" ht="11.25" customHeight="1">
      <c r="B121" s="27">
        <v>43344</v>
      </c>
      <c r="C121" s="28">
        <v>46813</v>
      </c>
      <c r="D121" s="6">
        <v>114</v>
      </c>
      <c r="E121" s="9">
        <v>3469</v>
      </c>
      <c r="F121" s="302">
        <v>0</v>
      </c>
      <c r="G121" s="190"/>
      <c r="H121" s="190"/>
      <c r="I121" s="189">
        <v>981428717.429595</v>
      </c>
      <c r="J121" s="190"/>
      <c r="K121" s="190"/>
      <c r="L121" s="6">
        <v>811636107.7244637</v>
      </c>
      <c r="M121" s="6">
        <v>610389122.2687079</v>
      </c>
      <c r="N121" s="6">
        <v>379600319.34966797</v>
      </c>
    </row>
    <row r="122" spans="2:14" ht="11.25" customHeight="1">
      <c r="B122" s="27">
        <v>43344</v>
      </c>
      <c r="C122" s="28">
        <v>46844</v>
      </c>
      <c r="D122" s="6">
        <v>115</v>
      </c>
      <c r="E122" s="9">
        <v>3500</v>
      </c>
      <c r="F122" s="302"/>
      <c r="G122" s="190"/>
      <c r="H122" s="190"/>
      <c r="I122" s="189">
        <v>969217581.850376</v>
      </c>
      <c r="J122" s="190"/>
      <c r="K122" s="190"/>
      <c r="L122" s="6">
        <v>800178099.2780447</v>
      </c>
      <c r="M122" s="6">
        <v>600241722.1730562</v>
      </c>
      <c r="N122" s="6">
        <v>371708577.3141538</v>
      </c>
    </row>
    <row r="123" spans="2:14" ht="11.25" customHeight="1">
      <c r="B123" s="27">
        <v>43344</v>
      </c>
      <c r="C123" s="28">
        <v>46874</v>
      </c>
      <c r="D123" s="6">
        <v>116</v>
      </c>
      <c r="E123" s="9">
        <v>3530</v>
      </c>
      <c r="F123" s="302"/>
      <c r="G123" s="190"/>
      <c r="H123" s="190"/>
      <c r="I123" s="189">
        <v>957317641.597183</v>
      </c>
      <c r="J123" s="190"/>
      <c r="K123" s="190"/>
      <c r="L123" s="6">
        <v>789056314.2114267</v>
      </c>
      <c r="M123" s="6">
        <v>590442058.4685925</v>
      </c>
      <c r="N123" s="6">
        <v>364141160.8235281</v>
      </c>
    </row>
    <row r="124" spans="2:14" ht="11.25" customHeight="1">
      <c r="B124" s="27">
        <v>43344</v>
      </c>
      <c r="C124" s="28">
        <v>46905</v>
      </c>
      <c r="D124" s="6">
        <v>117</v>
      </c>
      <c r="E124" s="9">
        <v>3561</v>
      </c>
      <c r="F124" s="302"/>
      <c r="G124" s="190"/>
      <c r="H124" s="190"/>
      <c r="I124" s="189">
        <v>945563723.525433</v>
      </c>
      <c r="J124" s="190"/>
      <c r="K124" s="190"/>
      <c r="L124" s="6">
        <v>778046437.4899297</v>
      </c>
      <c r="M124" s="6">
        <v>580722826.9516371</v>
      </c>
      <c r="N124" s="6">
        <v>356630106.9332203</v>
      </c>
    </row>
    <row r="125" spans="2:14" ht="11.25" customHeight="1">
      <c r="B125" s="27">
        <v>43344</v>
      </c>
      <c r="C125" s="28">
        <v>46935</v>
      </c>
      <c r="D125" s="6">
        <v>118</v>
      </c>
      <c r="E125" s="9">
        <v>3591</v>
      </c>
      <c r="F125" s="302"/>
      <c r="G125" s="190"/>
      <c r="H125" s="190"/>
      <c r="I125" s="189">
        <v>933911112.565221</v>
      </c>
      <c r="J125" s="190"/>
      <c r="K125" s="190"/>
      <c r="L125" s="6">
        <v>767196865.4879006</v>
      </c>
      <c r="M125" s="6">
        <v>571215477.0572594</v>
      </c>
      <c r="N125" s="6">
        <v>349353546.0391509</v>
      </c>
    </row>
    <row r="126" spans="2:14" ht="11.25" customHeight="1">
      <c r="B126" s="27">
        <v>43344</v>
      </c>
      <c r="C126" s="28">
        <v>46966</v>
      </c>
      <c r="D126" s="6">
        <v>119</v>
      </c>
      <c r="E126" s="9">
        <v>3622</v>
      </c>
      <c r="F126" s="302"/>
      <c r="G126" s="190"/>
      <c r="H126" s="190"/>
      <c r="I126" s="189">
        <v>922353590.333622</v>
      </c>
      <c r="J126" s="190"/>
      <c r="K126" s="190"/>
      <c r="L126" s="6">
        <v>756417378.9995333</v>
      </c>
      <c r="M126" s="6">
        <v>561757316.6080968</v>
      </c>
      <c r="N126" s="6">
        <v>342113763.76803684</v>
      </c>
    </row>
    <row r="127" spans="2:14" ht="11.25" customHeight="1">
      <c r="B127" s="27">
        <v>43344</v>
      </c>
      <c r="C127" s="28">
        <v>46997</v>
      </c>
      <c r="D127" s="6">
        <v>120</v>
      </c>
      <c r="E127" s="9">
        <v>3653</v>
      </c>
      <c r="F127" s="302"/>
      <c r="G127" s="190"/>
      <c r="H127" s="190"/>
      <c r="I127" s="189">
        <v>910472999.988977</v>
      </c>
      <c r="J127" s="190"/>
      <c r="K127" s="190"/>
      <c r="L127" s="6">
        <v>745407754.0455667</v>
      </c>
      <c r="M127" s="6">
        <v>552173090.828884</v>
      </c>
      <c r="N127" s="6">
        <v>334852593.594259</v>
      </c>
    </row>
    <row r="128" spans="2:14" ht="11.25" customHeight="1">
      <c r="B128" s="27">
        <v>43344</v>
      </c>
      <c r="C128" s="28">
        <v>47027</v>
      </c>
      <c r="D128" s="6">
        <v>121</v>
      </c>
      <c r="E128" s="9">
        <v>3683</v>
      </c>
      <c r="F128" s="302"/>
      <c r="G128" s="190"/>
      <c r="H128" s="190"/>
      <c r="I128" s="189">
        <v>899130672.793402</v>
      </c>
      <c r="J128" s="190"/>
      <c r="K128" s="190"/>
      <c r="L128" s="6">
        <v>734913471.7684377</v>
      </c>
      <c r="M128" s="6">
        <v>543059365.6113261</v>
      </c>
      <c r="N128" s="6">
        <v>327975815.2434162</v>
      </c>
    </row>
    <row r="129" spans="2:14" ht="11.25" customHeight="1">
      <c r="B129" s="27">
        <v>43344</v>
      </c>
      <c r="C129" s="28">
        <v>47058</v>
      </c>
      <c r="D129" s="6">
        <v>122</v>
      </c>
      <c r="E129" s="9">
        <v>3714</v>
      </c>
      <c r="F129" s="302"/>
      <c r="G129" s="190"/>
      <c r="H129" s="190"/>
      <c r="I129" s="189">
        <v>887852387.045784</v>
      </c>
      <c r="J129" s="190"/>
      <c r="K129" s="190"/>
      <c r="L129" s="6">
        <v>724464219.3047942</v>
      </c>
      <c r="M129" s="6">
        <v>533976486.1944812</v>
      </c>
      <c r="N129" s="6">
        <v>321124369.85088587</v>
      </c>
    </row>
    <row r="130" spans="2:14" ht="11.25" customHeight="1">
      <c r="B130" s="27">
        <v>43344</v>
      </c>
      <c r="C130" s="28">
        <v>47088</v>
      </c>
      <c r="D130" s="6">
        <v>123</v>
      </c>
      <c r="E130" s="9">
        <v>3744</v>
      </c>
      <c r="F130" s="302"/>
      <c r="G130" s="190"/>
      <c r="H130" s="190"/>
      <c r="I130" s="189">
        <v>876431681.07329</v>
      </c>
      <c r="J130" s="190"/>
      <c r="K130" s="190"/>
      <c r="L130" s="6">
        <v>713971379.0340861</v>
      </c>
      <c r="M130" s="6">
        <v>524947367.4802561</v>
      </c>
      <c r="N130" s="6">
        <v>314400318.6179769</v>
      </c>
    </row>
    <row r="131" spans="2:14" ht="11.25" customHeight="1">
      <c r="B131" s="27">
        <v>43344</v>
      </c>
      <c r="C131" s="28">
        <v>47119</v>
      </c>
      <c r="D131" s="6">
        <v>124</v>
      </c>
      <c r="E131" s="9">
        <v>3775</v>
      </c>
      <c r="F131" s="302"/>
      <c r="G131" s="190"/>
      <c r="H131" s="190"/>
      <c r="I131" s="189">
        <v>865279125.972701</v>
      </c>
      <c r="J131" s="190"/>
      <c r="K131" s="190"/>
      <c r="L131" s="6">
        <v>703690585.1958288</v>
      </c>
      <c r="M131" s="6">
        <v>516072589.87108696</v>
      </c>
      <c r="N131" s="6">
        <v>307775912.7468657</v>
      </c>
    </row>
    <row r="132" spans="2:14" ht="11.25" customHeight="1">
      <c r="B132" s="27">
        <v>43344</v>
      </c>
      <c r="C132" s="28">
        <v>47150</v>
      </c>
      <c r="D132" s="6">
        <v>125</v>
      </c>
      <c r="E132" s="9">
        <v>3806</v>
      </c>
      <c r="F132" s="302"/>
      <c r="G132" s="190"/>
      <c r="H132" s="190"/>
      <c r="I132" s="189">
        <v>854143053.919012</v>
      </c>
      <c r="J132" s="190"/>
      <c r="K132" s="190"/>
      <c r="L132" s="6">
        <v>693455993.6206666</v>
      </c>
      <c r="M132" s="6">
        <v>507273355.370362</v>
      </c>
      <c r="N132" s="6">
        <v>301246844.17835337</v>
      </c>
    </row>
    <row r="133" spans="2:14" ht="11.25" customHeight="1">
      <c r="B133" s="27">
        <v>43344</v>
      </c>
      <c r="C133" s="28">
        <v>47178</v>
      </c>
      <c r="D133" s="6">
        <v>126</v>
      </c>
      <c r="E133" s="9">
        <v>3834</v>
      </c>
      <c r="F133" s="302"/>
      <c r="G133" s="190"/>
      <c r="H133" s="190"/>
      <c r="I133" s="189">
        <v>843031235.022318</v>
      </c>
      <c r="J133" s="190"/>
      <c r="K133" s="190"/>
      <c r="L133" s="6">
        <v>683386006.4949955</v>
      </c>
      <c r="M133" s="6">
        <v>498758537.88004625</v>
      </c>
      <c r="N133" s="6">
        <v>295056922.84272146</v>
      </c>
    </row>
    <row r="134" spans="2:14" ht="11.25" customHeight="1">
      <c r="B134" s="27">
        <v>43344</v>
      </c>
      <c r="C134" s="28">
        <v>47209</v>
      </c>
      <c r="D134" s="6">
        <v>127</v>
      </c>
      <c r="E134" s="9">
        <v>3865</v>
      </c>
      <c r="F134" s="302"/>
      <c r="G134" s="190"/>
      <c r="H134" s="190"/>
      <c r="I134" s="189">
        <v>831982530.443026</v>
      </c>
      <c r="J134" s="190"/>
      <c r="K134" s="190"/>
      <c r="L134" s="6">
        <v>673285717.879449</v>
      </c>
      <c r="M134" s="6">
        <v>490137302.68023986</v>
      </c>
      <c r="N134" s="6">
        <v>288728624.3901706</v>
      </c>
    </row>
    <row r="135" spans="2:14" ht="11.25" customHeight="1">
      <c r="B135" s="27">
        <v>43344</v>
      </c>
      <c r="C135" s="28">
        <v>47239</v>
      </c>
      <c r="D135" s="6">
        <v>128</v>
      </c>
      <c r="E135" s="9">
        <v>3895</v>
      </c>
      <c r="F135" s="302"/>
      <c r="G135" s="190"/>
      <c r="H135" s="190"/>
      <c r="I135" s="189">
        <v>821029724.166917</v>
      </c>
      <c r="J135" s="190"/>
      <c r="K135" s="190"/>
      <c r="L135" s="6">
        <v>663331521.6387974</v>
      </c>
      <c r="M135" s="6">
        <v>481702341.33770436</v>
      </c>
      <c r="N135" s="6">
        <v>282596595.7955921</v>
      </c>
    </row>
    <row r="136" spans="2:14" ht="11.25" customHeight="1">
      <c r="B136" s="27">
        <v>43344</v>
      </c>
      <c r="C136" s="28">
        <v>47270</v>
      </c>
      <c r="D136" s="6">
        <v>129</v>
      </c>
      <c r="E136" s="9">
        <v>3926</v>
      </c>
      <c r="F136" s="302"/>
      <c r="G136" s="190"/>
      <c r="H136" s="190"/>
      <c r="I136" s="189">
        <v>810152143.309294</v>
      </c>
      <c r="J136" s="190"/>
      <c r="K136" s="190"/>
      <c r="L136" s="6">
        <v>653433084.0239804</v>
      </c>
      <c r="M136" s="6">
        <v>473307443.0419156</v>
      </c>
      <c r="N136" s="6">
        <v>276495534.931193</v>
      </c>
    </row>
    <row r="137" spans="2:14" ht="11.25" customHeight="1">
      <c r="B137" s="27">
        <v>43344</v>
      </c>
      <c r="C137" s="28">
        <v>47300</v>
      </c>
      <c r="D137" s="6">
        <v>130</v>
      </c>
      <c r="E137" s="9">
        <v>3956</v>
      </c>
      <c r="F137" s="302"/>
      <c r="G137" s="190"/>
      <c r="H137" s="190"/>
      <c r="I137" s="189">
        <v>799364115.109265</v>
      </c>
      <c r="J137" s="190"/>
      <c r="K137" s="190"/>
      <c r="L137" s="6">
        <v>643673667.5682856</v>
      </c>
      <c r="M137" s="6">
        <v>465090774.05023384</v>
      </c>
      <c r="N137" s="6">
        <v>270581809.2120472</v>
      </c>
    </row>
    <row r="138" spans="2:14" ht="11.25" customHeight="1">
      <c r="B138" s="27">
        <v>43344</v>
      </c>
      <c r="C138" s="28">
        <v>47331</v>
      </c>
      <c r="D138" s="6">
        <v>131</v>
      </c>
      <c r="E138" s="9">
        <v>3987</v>
      </c>
      <c r="F138" s="302"/>
      <c r="G138" s="190"/>
      <c r="H138" s="190"/>
      <c r="I138" s="189">
        <v>788651738.288941</v>
      </c>
      <c r="J138" s="190"/>
      <c r="K138" s="190"/>
      <c r="L138" s="6">
        <v>633970629.6600465</v>
      </c>
      <c r="M138" s="6">
        <v>456914787.0504261</v>
      </c>
      <c r="N138" s="6">
        <v>264699246.2442149</v>
      </c>
    </row>
    <row r="139" spans="2:14" ht="11.25" customHeight="1">
      <c r="B139" s="27">
        <v>43344</v>
      </c>
      <c r="C139" s="28">
        <v>47362</v>
      </c>
      <c r="D139" s="6">
        <v>132</v>
      </c>
      <c r="E139" s="9">
        <v>4018</v>
      </c>
      <c r="F139" s="302"/>
      <c r="G139" s="190"/>
      <c r="H139" s="190"/>
      <c r="I139" s="189">
        <v>778044082.526322</v>
      </c>
      <c r="J139" s="190"/>
      <c r="K139" s="190"/>
      <c r="L139" s="6">
        <v>624382693.2183318</v>
      </c>
      <c r="M139" s="6">
        <v>448860123.1870135</v>
      </c>
      <c r="N139" s="6">
        <v>258931647.85998</v>
      </c>
    </row>
    <row r="140" spans="2:14" ht="11.25" customHeight="1">
      <c r="B140" s="27">
        <v>43344</v>
      </c>
      <c r="C140" s="28">
        <v>47392</v>
      </c>
      <c r="D140" s="6">
        <v>133</v>
      </c>
      <c r="E140" s="9">
        <v>4048</v>
      </c>
      <c r="F140" s="302"/>
      <c r="G140" s="190"/>
      <c r="H140" s="190"/>
      <c r="I140" s="189">
        <v>767514786.018808</v>
      </c>
      <c r="J140" s="190"/>
      <c r="K140" s="190"/>
      <c r="L140" s="6">
        <v>614921904.9225487</v>
      </c>
      <c r="M140" s="6">
        <v>440970867.3286158</v>
      </c>
      <c r="N140" s="6">
        <v>253337857.39254478</v>
      </c>
    </row>
    <row r="141" spans="2:14" ht="11.25" customHeight="1">
      <c r="B141" s="27">
        <v>43344</v>
      </c>
      <c r="C141" s="28">
        <v>47423</v>
      </c>
      <c r="D141" s="6">
        <v>134</v>
      </c>
      <c r="E141" s="9">
        <v>4079</v>
      </c>
      <c r="F141" s="302"/>
      <c r="G141" s="190"/>
      <c r="H141" s="190"/>
      <c r="I141" s="189">
        <v>757011230.879686</v>
      </c>
      <c r="J141" s="190"/>
      <c r="K141" s="190"/>
      <c r="L141" s="6">
        <v>605477926.1961048</v>
      </c>
      <c r="M141" s="6">
        <v>433094174.9620153</v>
      </c>
      <c r="N141" s="6">
        <v>247758838.5851175</v>
      </c>
    </row>
    <row r="142" spans="2:14" ht="11.25" customHeight="1">
      <c r="B142" s="27">
        <v>43344</v>
      </c>
      <c r="C142" s="28">
        <v>47453</v>
      </c>
      <c r="D142" s="6">
        <v>135</v>
      </c>
      <c r="E142" s="9">
        <v>4109</v>
      </c>
      <c r="F142" s="302"/>
      <c r="G142" s="190"/>
      <c r="H142" s="190"/>
      <c r="I142" s="189">
        <v>746182021.790815</v>
      </c>
      <c r="J142" s="190"/>
      <c r="K142" s="190"/>
      <c r="L142" s="6">
        <v>595836815.1539291</v>
      </c>
      <c r="M142" s="6">
        <v>425148967.51469576</v>
      </c>
      <c r="N142" s="6">
        <v>242216668.3050677</v>
      </c>
    </row>
    <row r="143" spans="2:14" ht="11.25" customHeight="1">
      <c r="B143" s="27">
        <v>43344</v>
      </c>
      <c r="C143" s="28">
        <v>47484</v>
      </c>
      <c r="D143" s="6">
        <v>136</v>
      </c>
      <c r="E143" s="9">
        <v>4140</v>
      </c>
      <c r="F143" s="302"/>
      <c r="G143" s="190"/>
      <c r="H143" s="190"/>
      <c r="I143" s="189">
        <v>735923019.524919</v>
      </c>
      <c r="J143" s="190"/>
      <c r="K143" s="190"/>
      <c r="L143" s="6">
        <v>586648168.7199638</v>
      </c>
      <c r="M143" s="6">
        <v>417528002.05861014</v>
      </c>
      <c r="N143" s="6">
        <v>236867307.9807076</v>
      </c>
    </row>
    <row r="144" spans="2:14" ht="11.25" customHeight="1">
      <c r="B144" s="27">
        <v>43344</v>
      </c>
      <c r="C144" s="28">
        <v>47515</v>
      </c>
      <c r="D144" s="6">
        <v>137</v>
      </c>
      <c r="E144" s="9">
        <v>4171</v>
      </c>
      <c r="F144" s="302"/>
      <c r="G144" s="190"/>
      <c r="H144" s="190"/>
      <c r="I144" s="189">
        <v>725365958.346956</v>
      </c>
      <c r="J144" s="190"/>
      <c r="K144" s="190"/>
      <c r="L144" s="6">
        <v>577251779.9476563</v>
      </c>
      <c r="M144" s="6">
        <v>409795572.2329213</v>
      </c>
      <c r="N144" s="6">
        <v>231495950.35639292</v>
      </c>
    </row>
    <row r="145" spans="2:14" ht="11.25" customHeight="1">
      <c r="B145" s="27">
        <v>43344</v>
      </c>
      <c r="C145" s="28">
        <v>47543</v>
      </c>
      <c r="D145" s="6">
        <v>138</v>
      </c>
      <c r="E145" s="9">
        <v>4199</v>
      </c>
      <c r="F145" s="302"/>
      <c r="G145" s="190"/>
      <c r="H145" s="190"/>
      <c r="I145" s="189">
        <v>714990767.196698</v>
      </c>
      <c r="J145" s="190"/>
      <c r="K145" s="190"/>
      <c r="L145" s="6">
        <v>568123386.7196836</v>
      </c>
      <c r="M145" s="6">
        <v>402388688.99385387</v>
      </c>
      <c r="N145" s="6">
        <v>226441963.53695345</v>
      </c>
    </row>
    <row r="146" spans="2:14" ht="11.25" customHeight="1">
      <c r="B146" s="27">
        <v>43344</v>
      </c>
      <c r="C146" s="28">
        <v>47574</v>
      </c>
      <c r="D146" s="6">
        <v>139</v>
      </c>
      <c r="E146" s="9">
        <v>4230</v>
      </c>
      <c r="F146" s="302"/>
      <c r="G146" s="190"/>
      <c r="H146" s="190"/>
      <c r="I146" s="189">
        <v>704963260.890908</v>
      </c>
      <c r="J146" s="190"/>
      <c r="K146" s="190"/>
      <c r="L146" s="6">
        <v>559205580.8610843</v>
      </c>
      <c r="M146" s="6">
        <v>395065119.1663033</v>
      </c>
      <c r="N146" s="6">
        <v>221379016.77528706</v>
      </c>
    </row>
    <row r="147" spans="2:14" ht="11.25" customHeight="1">
      <c r="B147" s="27">
        <v>43344</v>
      </c>
      <c r="C147" s="28">
        <v>47604</v>
      </c>
      <c r="D147" s="6">
        <v>140</v>
      </c>
      <c r="E147" s="9">
        <v>4260</v>
      </c>
      <c r="F147" s="302"/>
      <c r="G147" s="190"/>
      <c r="H147" s="190"/>
      <c r="I147" s="189">
        <v>694998034.878316</v>
      </c>
      <c r="J147" s="190"/>
      <c r="K147" s="190"/>
      <c r="L147" s="6">
        <v>550395848.7266263</v>
      </c>
      <c r="M147" s="6">
        <v>387884215.51468134</v>
      </c>
      <c r="N147" s="6">
        <v>216464138.66832963</v>
      </c>
    </row>
    <row r="148" spans="2:14" ht="11.25" customHeight="1">
      <c r="B148" s="27">
        <v>43344</v>
      </c>
      <c r="C148" s="28">
        <v>47635</v>
      </c>
      <c r="D148" s="6">
        <v>141</v>
      </c>
      <c r="E148" s="9">
        <v>4291</v>
      </c>
      <c r="F148" s="302"/>
      <c r="G148" s="190"/>
      <c r="H148" s="190"/>
      <c r="I148" s="189">
        <v>685153642.43322</v>
      </c>
      <c r="J148" s="190"/>
      <c r="K148" s="190"/>
      <c r="L148" s="6">
        <v>541679404.0180434</v>
      </c>
      <c r="M148" s="6">
        <v>380770569.07763577</v>
      </c>
      <c r="N148" s="6">
        <v>211594241.08077884</v>
      </c>
    </row>
    <row r="149" spans="2:14" ht="11.25" customHeight="1">
      <c r="B149" s="27">
        <v>43344</v>
      </c>
      <c r="C149" s="28">
        <v>47665</v>
      </c>
      <c r="D149" s="6">
        <v>142</v>
      </c>
      <c r="E149" s="9">
        <v>4321</v>
      </c>
      <c r="F149" s="302"/>
      <c r="G149" s="190"/>
      <c r="H149" s="190"/>
      <c r="I149" s="189">
        <v>675354569.909198</v>
      </c>
      <c r="J149" s="190"/>
      <c r="K149" s="190"/>
      <c r="L149" s="6">
        <v>533055900.981706</v>
      </c>
      <c r="M149" s="6">
        <v>373786466.2924623</v>
      </c>
      <c r="N149" s="6">
        <v>206861717.71783817</v>
      </c>
    </row>
    <row r="150" spans="2:14" ht="11.25" customHeight="1">
      <c r="B150" s="27">
        <v>43344</v>
      </c>
      <c r="C150" s="28">
        <v>47696</v>
      </c>
      <c r="D150" s="6">
        <v>143</v>
      </c>
      <c r="E150" s="9">
        <v>4352</v>
      </c>
      <c r="F150" s="302"/>
      <c r="G150" s="190"/>
      <c r="H150" s="190"/>
      <c r="I150" s="189">
        <v>665787034.498377</v>
      </c>
      <c r="J150" s="190"/>
      <c r="K150" s="190"/>
      <c r="L150" s="6">
        <v>524612971.85672075</v>
      </c>
      <c r="M150" s="6">
        <v>366930603.56945544</v>
      </c>
      <c r="N150" s="6">
        <v>202207429.62477463</v>
      </c>
    </row>
    <row r="151" spans="2:14" ht="11.25" customHeight="1">
      <c r="B151" s="27">
        <v>43344</v>
      </c>
      <c r="C151" s="28">
        <v>47727</v>
      </c>
      <c r="D151" s="6">
        <v>144</v>
      </c>
      <c r="E151" s="9">
        <v>4383</v>
      </c>
      <c r="F151" s="302"/>
      <c r="G151" s="190"/>
      <c r="H151" s="190"/>
      <c r="I151" s="189">
        <v>656361748.062994</v>
      </c>
      <c r="J151" s="190"/>
      <c r="K151" s="190"/>
      <c r="L151" s="6">
        <v>516309045.24458903</v>
      </c>
      <c r="M151" s="6">
        <v>360204170.39102274</v>
      </c>
      <c r="N151" s="6">
        <v>197659881.04572028</v>
      </c>
    </row>
    <row r="152" spans="2:14" ht="11.25" customHeight="1">
      <c r="B152" s="27">
        <v>43344</v>
      </c>
      <c r="C152" s="28">
        <v>47757</v>
      </c>
      <c r="D152" s="6">
        <v>145</v>
      </c>
      <c r="E152" s="9">
        <v>4413</v>
      </c>
      <c r="F152" s="302"/>
      <c r="G152" s="190"/>
      <c r="H152" s="190"/>
      <c r="I152" s="189">
        <v>646951925.918243</v>
      </c>
      <c r="J152" s="190"/>
      <c r="K152" s="190"/>
      <c r="L152" s="6">
        <v>508071742.0660138</v>
      </c>
      <c r="M152" s="6">
        <v>353584982.610093</v>
      </c>
      <c r="N152" s="6">
        <v>193232284.27671182</v>
      </c>
    </row>
    <row r="153" spans="2:14" ht="11.25" customHeight="1">
      <c r="B153" s="27">
        <v>43344</v>
      </c>
      <c r="C153" s="28">
        <v>47788</v>
      </c>
      <c r="D153" s="6">
        <v>146</v>
      </c>
      <c r="E153" s="9">
        <v>4444</v>
      </c>
      <c r="F153" s="302"/>
      <c r="G153" s="190"/>
      <c r="H153" s="190"/>
      <c r="I153" s="189">
        <v>637741050.351254</v>
      </c>
      <c r="J153" s="190"/>
      <c r="K153" s="190"/>
      <c r="L153" s="6">
        <v>499988692.5504873</v>
      </c>
      <c r="M153" s="6">
        <v>347074771.2156858</v>
      </c>
      <c r="N153" s="6">
        <v>188871114.06645235</v>
      </c>
    </row>
    <row r="154" spans="2:14" ht="11.25" customHeight="1">
      <c r="B154" s="27">
        <v>43344</v>
      </c>
      <c r="C154" s="28">
        <v>47818</v>
      </c>
      <c r="D154" s="6">
        <v>147</v>
      </c>
      <c r="E154" s="9">
        <v>4474</v>
      </c>
      <c r="F154" s="302"/>
      <c r="G154" s="190"/>
      <c r="H154" s="190"/>
      <c r="I154" s="189">
        <v>628574327.555019</v>
      </c>
      <c r="J154" s="190"/>
      <c r="K154" s="190"/>
      <c r="L154" s="6">
        <v>491993097.4970528</v>
      </c>
      <c r="M154" s="6">
        <v>340683923.7252484</v>
      </c>
      <c r="N154" s="6">
        <v>184633379.87298226</v>
      </c>
    </row>
    <row r="155" spans="2:14" ht="11.25" customHeight="1">
      <c r="B155" s="27">
        <v>43344</v>
      </c>
      <c r="C155" s="28">
        <v>47849</v>
      </c>
      <c r="D155" s="6">
        <v>148</v>
      </c>
      <c r="E155" s="9">
        <v>4505</v>
      </c>
      <c r="F155" s="302"/>
      <c r="G155" s="190"/>
      <c r="H155" s="190"/>
      <c r="I155" s="189">
        <v>619461547.180443</v>
      </c>
      <c r="J155" s="190"/>
      <c r="K155" s="190"/>
      <c r="L155" s="6">
        <v>484038049.5995475</v>
      </c>
      <c r="M155" s="6">
        <v>334322977.3802471</v>
      </c>
      <c r="N155" s="6">
        <v>180418648.34380203</v>
      </c>
    </row>
    <row r="156" spans="2:14" ht="11.25" customHeight="1">
      <c r="B156" s="27">
        <v>43344</v>
      </c>
      <c r="C156" s="28">
        <v>47880</v>
      </c>
      <c r="D156" s="6">
        <v>149</v>
      </c>
      <c r="E156" s="9">
        <v>4536</v>
      </c>
      <c r="F156" s="302"/>
      <c r="G156" s="190"/>
      <c r="H156" s="190"/>
      <c r="I156" s="189">
        <v>610375613.344985</v>
      </c>
      <c r="J156" s="190"/>
      <c r="K156" s="190"/>
      <c r="L156" s="6">
        <v>476129513.00900704</v>
      </c>
      <c r="M156" s="6">
        <v>328024225.37518287</v>
      </c>
      <c r="N156" s="6">
        <v>176269729.1403646</v>
      </c>
    </row>
    <row r="157" spans="2:14" ht="11.25" customHeight="1">
      <c r="B157" s="27">
        <v>43344</v>
      </c>
      <c r="C157" s="28">
        <v>47908</v>
      </c>
      <c r="D157" s="6">
        <v>150</v>
      </c>
      <c r="E157" s="9">
        <v>4564</v>
      </c>
      <c r="F157" s="302"/>
      <c r="G157" s="190"/>
      <c r="H157" s="190"/>
      <c r="I157" s="189">
        <v>601345511.097284</v>
      </c>
      <c r="J157" s="190"/>
      <c r="K157" s="190"/>
      <c r="L157" s="6">
        <v>468366823.93747824</v>
      </c>
      <c r="M157" s="6">
        <v>321934898.264544</v>
      </c>
      <c r="N157" s="6">
        <v>172335555.0575838</v>
      </c>
    </row>
    <row r="158" spans="2:14" ht="11.25" customHeight="1">
      <c r="B158" s="27">
        <v>43344</v>
      </c>
      <c r="C158" s="28">
        <v>47939</v>
      </c>
      <c r="D158" s="6">
        <v>151</v>
      </c>
      <c r="E158" s="9">
        <v>4595</v>
      </c>
      <c r="F158" s="302"/>
      <c r="G158" s="190"/>
      <c r="H158" s="190"/>
      <c r="I158" s="189">
        <v>592302454.730807</v>
      </c>
      <c r="J158" s="190"/>
      <c r="K158" s="190"/>
      <c r="L158" s="6">
        <v>460541067.25456357</v>
      </c>
      <c r="M158" s="6">
        <v>315750748.3344922</v>
      </c>
      <c r="N158" s="6">
        <v>168309193.0884007</v>
      </c>
    </row>
    <row r="159" spans="2:14" ht="11.25" customHeight="1">
      <c r="B159" s="27">
        <v>43344</v>
      </c>
      <c r="C159" s="28">
        <v>47969</v>
      </c>
      <c r="D159" s="6">
        <v>152</v>
      </c>
      <c r="E159" s="9">
        <v>4625</v>
      </c>
      <c r="F159" s="302"/>
      <c r="G159" s="190"/>
      <c r="H159" s="190"/>
      <c r="I159" s="189">
        <v>583199833.222278</v>
      </c>
      <c r="J159" s="190"/>
      <c r="K159" s="190"/>
      <c r="L159" s="6">
        <v>452719062.95538145</v>
      </c>
      <c r="M159" s="6">
        <v>309623969.93694705</v>
      </c>
      <c r="N159" s="6">
        <v>164366802.83967754</v>
      </c>
    </row>
    <row r="160" spans="2:14" ht="11.25" customHeight="1">
      <c r="B160" s="27">
        <v>43344</v>
      </c>
      <c r="C160" s="28">
        <v>48000</v>
      </c>
      <c r="D160" s="6">
        <v>153</v>
      </c>
      <c r="E160" s="9">
        <v>4656</v>
      </c>
      <c r="F160" s="302"/>
      <c r="G160" s="190"/>
      <c r="H160" s="190"/>
      <c r="I160" s="189">
        <v>574465054.080976</v>
      </c>
      <c r="J160" s="190"/>
      <c r="K160" s="190"/>
      <c r="L160" s="6">
        <v>445182193.23096967</v>
      </c>
      <c r="M160" s="6">
        <v>303695019.98120564</v>
      </c>
      <c r="N160" s="6">
        <v>160536512.00657803</v>
      </c>
    </row>
    <row r="161" spans="2:14" ht="11.25" customHeight="1">
      <c r="B161" s="27">
        <v>43344</v>
      </c>
      <c r="C161" s="28">
        <v>48030</v>
      </c>
      <c r="D161" s="6">
        <v>154</v>
      </c>
      <c r="E161" s="9">
        <v>4686</v>
      </c>
      <c r="F161" s="302"/>
      <c r="G161" s="190"/>
      <c r="H161" s="190"/>
      <c r="I161" s="189">
        <v>565868321.899507</v>
      </c>
      <c r="J161" s="190"/>
      <c r="K161" s="190"/>
      <c r="L161" s="6">
        <v>437800358.16948956</v>
      </c>
      <c r="M161" s="6">
        <v>297924188.78132164</v>
      </c>
      <c r="N161" s="6">
        <v>156840421.7047509</v>
      </c>
    </row>
    <row r="162" spans="2:14" ht="11.25" customHeight="1">
      <c r="B162" s="27">
        <v>43344</v>
      </c>
      <c r="C162" s="28">
        <v>48061</v>
      </c>
      <c r="D162" s="6">
        <v>155</v>
      </c>
      <c r="E162" s="9">
        <v>4717</v>
      </c>
      <c r="F162" s="302"/>
      <c r="G162" s="190"/>
      <c r="H162" s="190"/>
      <c r="I162" s="189">
        <v>557386528.774814</v>
      </c>
      <c r="J162" s="190"/>
      <c r="K162" s="190"/>
      <c r="L162" s="6">
        <v>430506762.27865475</v>
      </c>
      <c r="M162" s="6">
        <v>292215819.55857885</v>
      </c>
      <c r="N162" s="6">
        <v>153183708.32794523</v>
      </c>
    </row>
    <row r="163" spans="2:14" ht="11.25" customHeight="1">
      <c r="B163" s="27">
        <v>43344</v>
      </c>
      <c r="C163" s="28">
        <v>48092</v>
      </c>
      <c r="D163" s="6">
        <v>156</v>
      </c>
      <c r="E163" s="9">
        <v>4748</v>
      </c>
      <c r="F163" s="302"/>
      <c r="G163" s="190"/>
      <c r="H163" s="190"/>
      <c r="I163" s="189">
        <v>549009380.5275</v>
      </c>
      <c r="J163" s="190"/>
      <c r="K163" s="190"/>
      <c r="L163" s="6">
        <v>423317335.06754935</v>
      </c>
      <c r="M163" s="6">
        <v>286605085.441783</v>
      </c>
      <c r="N163" s="6">
        <v>149606122.54201663</v>
      </c>
    </row>
    <row r="164" spans="2:14" ht="11.25" customHeight="1">
      <c r="B164" s="27">
        <v>43344</v>
      </c>
      <c r="C164" s="28">
        <v>48122</v>
      </c>
      <c r="D164" s="6">
        <v>157</v>
      </c>
      <c r="E164" s="9">
        <v>4778</v>
      </c>
      <c r="F164" s="302"/>
      <c r="G164" s="190"/>
      <c r="H164" s="190"/>
      <c r="I164" s="189">
        <v>540778099.966939</v>
      </c>
      <c r="J164" s="190"/>
      <c r="K164" s="190"/>
      <c r="L164" s="6">
        <v>416286133.10832256</v>
      </c>
      <c r="M164" s="6">
        <v>281150946.7993028</v>
      </c>
      <c r="N164" s="6">
        <v>146157500.99615812</v>
      </c>
    </row>
    <row r="165" spans="2:14" ht="11.25" customHeight="1">
      <c r="B165" s="27">
        <v>43344</v>
      </c>
      <c r="C165" s="28">
        <v>48153</v>
      </c>
      <c r="D165" s="6">
        <v>158</v>
      </c>
      <c r="E165" s="9">
        <v>4809</v>
      </c>
      <c r="F165" s="302"/>
      <c r="G165" s="190"/>
      <c r="H165" s="190"/>
      <c r="I165" s="189">
        <v>532630879.875945</v>
      </c>
      <c r="J165" s="190"/>
      <c r="K165" s="190"/>
      <c r="L165" s="6">
        <v>409319061.23130834</v>
      </c>
      <c r="M165" s="6">
        <v>275742474.3024593</v>
      </c>
      <c r="N165" s="6">
        <v>142738735.90737912</v>
      </c>
    </row>
    <row r="166" spans="2:14" ht="11.25" customHeight="1">
      <c r="B166" s="27">
        <v>43344</v>
      </c>
      <c r="C166" s="28">
        <v>48183</v>
      </c>
      <c r="D166" s="6">
        <v>159</v>
      </c>
      <c r="E166" s="9">
        <v>4839</v>
      </c>
      <c r="F166" s="302"/>
      <c r="G166" s="190"/>
      <c r="H166" s="190"/>
      <c r="I166" s="189">
        <v>524550639.019008</v>
      </c>
      <c r="J166" s="190"/>
      <c r="K166" s="190"/>
      <c r="L166" s="6">
        <v>402447847.2827835</v>
      </c>
      <c r="M166" s="6">
        <v>270446319.0963607</v>
      </c>
      <c r="N166" s="6">
        <v>139423293.1122834</v>
      </c>
    </row>
    <row r="167" spans="2:14" ht="11.25" customHeight="1">
      <c r="B167" s="27">
        <v>43344</v>
      </c>
      <c r="C167" s="28">
        <v>48214</v>
      </c>
      <c r="D167" s="6">
        <v>160</v>
      </c>
      <c r="E167" s="9">
        <v>4870</v>
      </c>
      <c r="F167" s="302"/>
      <c r="G167" s="190"/>
      <c r="H167" s="190"/>
      <c r="I167" s="189">
        <v>516580156.649069</v>
      </c>
      <c r="J167" s="190"/>
      <c r="K167" s="190"/>
      <c r="L167" s="6">
        <v>395660492.2066564</v>
      </c>
      <c r="M167" s="6">
        <v>265208992.68471038</v>
      </c>
      <c r="N167" s="6">
        <v>136144194.5953803</v>
      </c>
    </row>
    <row r="168" spans="2:14" ht="11.25" customHeight="1">
      <c r="B168" s="27">
        <v>43344</v>
      </c>
      <c r="C168" s="28">
        <v>48245</v>
      </c>
      <c r="D168" s="6">
        <v>161</v>
      </c>
      <c r="E168" s="9">
        <v>4901</v>
      </c>
      <c r="F168" s="302"/>
      <c r="G168" s="190"/>
      <c r="H168" s="190"/>
      <c r="I168" s="189">
        <v>508682168.265905</v>
      </c>
      <c r="J168" s="190"/>
      <c r="K168" s="190"/>
      <c r="L168" s="6">
        <v>388950433.75432676</v>
      </c>
      <c r="M168" s="6">
        <v>260048235.97528926</v>
      </c>
      <c r="N168" s="6">
        <v>132929512.71299998</v>
      </c>
    </row>
    <row r="169" spans="2:14" ht="11.25" customHeight="1">
      <c r="B169" s="27">
        <v>43344</v>
      </c>
      <c r="C169" s="28">
        <v>48274</v>
      </c>
      <c r="D169" s="6">
        <v>162</v>
      </c>
      <c r="E169" s="9">
        <v>4930</v>
      </c>
      <c r="F169" s="302"/>
      <c r="G169" s="190"/>
      <c r="H169" s="190"/>
      <c r="I169" s="189">
        <v>500844979.427245</v>
      </c>
      <c r="J169" s="190"/>
      <c r="K169" s="190"/>
      <c r="L169" s="6">
        <v>382350280.1274356</v>
      </c>
      <c r="M169" s="6">
        <v>255027202.16492483</v>
      </c>
      <c r="N169" s="6">
        <v>129846292.6889498</v>
      </c>
    </row>
    <row r="170" spans="2:14" ht="11.25" customHeight="1">
      <c r="B170" s="27">
        <v>43344</v>
      </c>
      <c r="C170" s="28">
        <v>48305</v>
      </c>
      <c r="D170" s="6">
        <v>163</v>
      </c>
      <c r="E170" s="9">
        <v>4961</v>
      </c>
      <c r="F170" s="302"/>
      <c r="G170" s="190"/>
      <c r="H170" s="190"/>
      <c r="I170" s="189">
        <v>493079802.669267</v>
      </c>
      <c r="J170" s="190"/>
      <c r="K170" s="190"/>
      <c r="L170" s="6">
        <v>375783823.20042133</v>
      </c>
      <c r="M170" s="6">
        <v>250009934.98077795</v>
      </c>
      <c r="N170" s="6">
        <v>126752616.98154356</v>
      </c>
    </row>
    <row r="171" spans="2:14" ht="11.25" customHeight="1">
      <c r="B171" s="27">
        <v>43344</v>
      </c>
      <c r="C171" s="28">
        <v>48335</v>
      </c>
      <c r="D171" s="6">
        <v>164</v>
      </c>
      <c r="E171" s="9">
        <v>4991</v>
      </c>
      <c r="F171" s="302"/>
      <c r="G171" s="190"/>
      <c r="H171" s="190"/>
      <c r="I171" s="189">
        <v>485352406.023945</v>
      </c>
      <c r="J171" s="190"/>
      <c r="K171" s="190"/>
      <c r="L171" s="6">
        <v>369287505.83401257</v>
      </c>
      <c r="M171" s="6">
        <v>245083214.685952</v>
      </c>
      <c r="N171" s="6">
        <v>123745472.76646471</v>
      </c>
    </row>
    <row r="172" spans="2:14" ht="11.25" customHeight="1">
      <c r="B172" s="27">
        <v>43344</v>
      </c>
      <c r="C172" s="28">
        <v>48366</v>
      </c>
      <c r="D172" s="6">
        <v>165</v>
      </c>
      <c r="E172" s="9">
        <v>5022</v>
      </c>
      <c r="F172" s="302"/>
      <c r="G172" s="190"/>
      <c r="H172" s="190"/>
      <c r="I172" s="189">
        <v>477664625.74671</v>
      </c>
      <c r="J172" s="190"/>
      <c r="K172" s="190"/>
      <c r="L172" s="6">
        <v>362821727.3205395</v>
      </c>
      <c r="M172" s="6">
        <v>240179719.52632836</v>
      </c>
      <c r="N172" s="6">
        <v>120755995.87635134</v>
      </c>
    </row>
    <row r="173" spans="2:14" ht="11.25" customHeight="1">
      <c r="B173" s="27">
        <v>43344</v>
      </c>
      <c r="C173" s="28">
        <v>48396</v>
      </c>
      <c r="D173" s="6">
        <v>166</v>
      </c>
      <c r="E173" s="9">
        <v>5052</v>
      </c>
      <c r="F173" s="302"/>
      <c r="G173" s="190"/>
      <c r="H173" s="190"/>
      <c r="I173" s="189">
        <v>470028865.893763</v>
      </c>
      <c r="J173" s="190"/>
      <c r="K173" s="190"/>
      <c r="L173" s="6">
        <v>356435783.0820465</v>
      </c>
      <c r="M173" s="6">
        <v>235371627.88638353</v>
      </c>
      <c r="N173" s="6">
        <v>117853521.81329232</v>
      </c>
    </row>
    <row r="174" spans="2:14" ht="11.25" customHeight="1">
      <c r="B174" s="27">
        <v>43344</v>
      </c>
      <c r="C174" s="28">
        <v>48427</v>
      </c>
      <c r="D174" s="6">
        <v>167</v>
      </c>
      <c r="E174" s="9">
        <v>5083</v>
      </c>
      <c r="F174" s="302"/>
      <c r="G174" s="190"/>
      <c r="H174" s="190"/>
      <c r="I174" s="189">
        <v>462431246.788987</v>
      </c>
      <c r="J174" s="190"/>
      <c r="K174" s="190"/>
      <c r="L174" s="6">
        <v>350079530.5295519</v>
      </c>
      <c r="M174" s="6">
        <v>230586365.94034475</v>
      </c>
      <c r="N174" s="6">
        <v>114968455.87419719</v>
      </c>
    </row>
    <row r="175" spans="2:14" ht="11.25" customHeight="1">
      <c r="B175" s="27">
        <v>43344</v>
      </c>
      <c r="C175" s="28">
        <v>48458</v>
      </c>
      <c r="D175" s="6">
        <v>168</v>
      </c>
      <c r="E175" s="9">
        <v>5114</v>
      </c>
      <c r="F175" s="302"/>
      <c r="G175" s="190"/>
      <c r="H175" s="190"/>
      <c r="I175" s="189">
        <v>454884912.618695</v>
      </c>
      <c r="J175" s="190"/>
      <c r="K175" s="190"/>
      <c r="L175" s="6">
        <v>343782572.9407162</v>
      </c>
      <c r="M175" s="6">
        <v>225862877.8462205</v>
      </c>
      <c r="N175" s="6">
        <v>112136384.79207338</v>
      </c>
    </row>
    <row r="176" spans="2:14" ht="11.25" customHeight="1">
      <c r="B176" s="27">
        <v>43344</v>
      </c>
      <c r="C176" s="28">
        <v>48488</v>
      </c>
      <c r="D176" s="6">
        <v>169</v>
      </c>
      <c r="E176" s="9">
        <v>5144</v>
      </c>
      <c r="F176" s="302"/>
      <c r="G176" s="190"/>
      <c r="H176" s="190"/>
      <c r="I176" s="189">
        <v>447387886.541801</v>
      </c>
      <c r="J176" s="190"/>
      <c r="K176" s="190"/>
      <c r="L176" s="6">
        <v>337561654.1157726</v>
      </c>
      <c r="M176" s="6">
        <v>221229925.6933941</v>
      </c>
      <c r="N176" s="6">
        <v>109385976.98994493</v>
      </c>
    </row>
    <row r="177" spans="2:14" ht="11.25" customHeight="1">
      <c r="B177" s="27">
        <v>43344</v>
      </c>
      <c r="C177" s="28">
        <v>48519</v>
      </c>
      <c r="D177" s="6">
        <v>170</v>
      </c>
      <c r="E177" s="9">
        <v>5175</v>
      </c>
      <c r="F177" s="302"/>
      <c r="G177" s="190"/>
      <c r="H177" s="190"/>
      <c r="I177" s="189">
        <v>439952768.046167</v>
      </c>
      <c r="J177" s="190"/>
      <c r="K177" s="190"/>
      <c r="L177" s="6">
        <v>331388717.9693545</v>
      </c>
      <c r="M177" s="6">
        <v>216631984.8691831</v>
      </c>
      <c r="N177" s="6">
        <v>106658869.23474713</v>
      </c>
    </row>
    <row r="178" spans="2:14" ht="11.25" customHeight="1">
      <c r="B178" s="27">
        <v>43344</v>
      </c>
      <c r="C178" s="28">
        <v>48549</v>
      </c>
      <c r="D178" s="6">
        <v>171</v>
      </c>
      <c r="E178" s="9">
        <v>5205</v>
      </c>
      <c r="F178" s="302"/>
      <c r="G178" s="190"/>
      <c r="H178" s="190"/>
      <c r="I178" s="189">
        <v>432554685.346549</v>
      </c>
      <c r="J178" s="190"/>
      <c r="K178" s="190"/>
      <c r="L178" s="6">
        <v>325281411.1410441</v>
      </c>
      <c r="M178" s="6">
        <v>212116216.80812404</v>
      </c>
      <c r="N178" s="6">
        <v>104007426.91903462</v>
      </c>
    </row>
    <row r="179" spans="2:14" ht="11.25" customHeight="1">
      <c r="B179" s="27">
        <v>43344</v>
      </c>
      <c r="C179" s="28">
        <v>48580</v>
      </c>
      <c r="D179" s="6">
        <v>172</v>
      </c>
      <c r="E179" s="9">
        <v>5236</v>
      </c>
      <c r="F179" s="302"/>
      <c r="G179" s="190"/>
      <c r="H179" s="190"/>
      <c r="I179" s="189">
        <v>425091466.018677</v>
      </c>
      <c r="J179" s="190"/>
      <c r="K179" s="190"/>
      <c r="L179" s="6">
        <v>319126882.8507451</v>
      </c>
      <c r="M179" s="6">
        <v>207573596.59985828</v>
      </c>
      <c r="N179" s="6">
        <v>101348939.71380289</v>
      </c>
    </row>
    <row r="180" spans="2:14" ht="11.25" customHeight="1">
      <c r="B180" s="27">
        <v>43344</v>
      </c>
      <c r="C180" s="28">
        <v>48611</v>
      </c>
      <c r="D180" s="6">
        <v>173</v>
      </c>
      <c r="E180" s="9">
        <v>5267</v>
      </c>
      <c r="F180" s="302"/>
      <c r="G180" s="190"/>
      <c r="H180" s="190"/>
      <c r="I180" s="189">
        <v>417812499.607682</v>
      </c>
      <c r="J180" s="190"/>
      <c r="K180" s="190"/>
      <c r="L180" s="6">
        <v>313130384.609331</v>
      </c>
      <c r="M180" s="6">
        <v>203155238.08259785</v>
      </c>
      <c r="N180" s="6">
        <v>98771521.38720405</v>
      </c>
    </row>
    <row r="181" spans="2:14" ht="11.25" customHeight="1">
      <c r="B181" s="27">
        <v>43344</v>
      </c>
      <c r="C181" s="28">
        <v>48639</v>
      </c>
      <c r="D181" s="6">
        <v>174</v>
      </c>
      <c r="E181" s="9">
        <v>5295</v>
      </c>
      <c r="F181" s="302"/>
      <c r="G181" s="190"/>
      <c r="H181" s="190"/>
      <c r="I181" s="189">
        <v>410599822.768312</v>
      </c>
      <c r="J181" s="190"/>
      <c r="K181" s="190"/>
      <c r="L181" s="6">
        <v>307253376.0108907</v>
      </c>
      <c r="M181" s="6">
        <v>198884341.9470048</v>
      </c>
      <c r="N181" s="6">
        <v>96325067.65847416</v>
      </c>
    </row>
    <row r="182" spans="2:14" ht="11.25" customHeight="1">
      <c r="B182" s="27">
        <v>43344</v>
      </c>
      <c r="C182" s="28">
        <v>48670</v>
      </c>
      <c r="D182" s="6">
        <v>175</v>
      </c>
      <c r="E182" s="9">
        <v>5326</v>
      </c>
      <c r="F182" s="302"/>
      <c r="G182" s="190"/>
      <c r="H182" s="190"/>
      <c r="I182" s="189">
        <v>403464461.319821</v>
      </c>
      <c r="J182" s="190"/>
      <c r="K182" s="190"/>
      <c r="L182" s="6">
        <v>301401890.05876714</v>
      </c>
      <c r="M182" s="6">
        <v>194600518.6891771</v>
      </c>
      <c r="N182" s="6">
        <v>93851094.78764552</v>
      </c>
    </row>
    <row r="183" spans="2:14" ht="11.25" customHeight="1">
      <c r="B183" s="27">
        <v>43344</v>
      </c>
      <c r="C183" s="28">
        <v>48700</v>
      </c>
      <c r="D183" s="6">
        <v>176</v>
      </c>
      <c r="E183" s="9">
        <v>5356</v>
      </c>
      <c r="F183" s="302"/>
      <c r="G183" s="190"/>
      <c r="H183" s="190"/>
      <c r="I183" s="189">
        <v>396408081.246409</v>
      </c>
      <c r="J183" s="190"/>
      <c r="K183" s="190"/>
      <c r="L183" s="6">
        <v>295644459.69982165</v>
      </c>
      <c r="M183" s="6">
        <v>190413411.59158146</v>
      </c>
      <c r="N183" s="6">
        <v>91455318.66043656</v>
      </c>
    </row>
    <row r="184" spans="2:14" ht="11.25" customHeight="1">
      <c r="B184" s="27">
        <v>43344</v>
      </c>
      <c r="C184" s="28">
        <v>48731</v>
      </c>
      <c r="D184" s="6">
        <v>177</v>
      </c>
      <c r="E184" s="9">
        <v>5387</v>
      </c>
      <c r="F184" s="302"/>
      <c r="G184" s="190"/>
      <c r="H184" s="190"/>
      <c r="I184" s="189">
        <v>389422516.174449</v>
      </c>
      <c r="J184" s="190"/>
      <c r="K184" s="190"/>
      <c r="L184" s="6">
        <v>289941968.37396353</v>
      </c>
      <c r="M184" s="6">
        <v>186265732.75497422</v>
      </c>
      <c r="N184" s="6">
        <v>89084268.42660919</v>
      </c>
    </row>
    <row r="185" spans="2:14" ht="11.25" customHeight="1">
      <c r="B185" s="27">
        <v>43344</v>
      </c>
      <c r="C185" s="28">
        <v>48761</v>
      </c>
      <c r="D185" s="6">
        <v>178</v>
      </c>
      <c r="E185" s="9">
        <v>5417</v>
      </c>
      <c r="F185" s="302"/>
      <c r="G185" s="190"/>
      <c r="H185" s="190"/>
      <c r="I185" s="189">
        <v>382504032.798942</v>
      </c>
      <c r="J185" s="190"/>
      <c r="K185" s="190"/>
      <c r="L185" s="6">
        <v>284323399.4971229</v>
      </c>
      <c r="M185" s="6">
        <v>182206662.30219063</v>
      </c>
      <c r="N185" s="6">
        <v>86785743.56639238</v>
      </c>
    </row>
    <row r="186" spans="2:14" ht="11.25" customHeight="1">
      <c r="B186" s="27">
        <v>43344</v>
      </c>
      <c r="C186" s="28">
        <v>48792</v>
      </c>
      <c r="D186" s="6">
        <v>179</v>
      </c>
      <c r="E186" s="9">
        <v>5448</v>
      </c>
      <c r="F186" s="302"/>
      <c r="G186" s="190"/>
      <c r="H186" s="190"/>
      <c r="I186" s="189">
        <v>375660648.368925</v>
      </c>
      <c r="J186" s="190"/>
      <c r="K186" s="190"/>
      <c r="L186" s="6">
        <v>278762960.1242459</v>
      </c>
      <c r="M186" s="6">
        <v>178188966.9528088</v>
      </c>
      <c r="N186" s="6">
        <v>84512620.0147123</v>
      </c>
    </row>
    <row r="187" spans="2:14" ht="11.25" customHeight="1">
      <c r="B187" s="27">
        <v>43344</v>
      </c>
      <c r="C187" s="28">
        <v>48823</v>
      </c>
      <c r="D187" s="6">
        <v>180</v>
      </c>
      <c r="E187" s="9">
        <v>5479</v>
      </c>
      <c r="F187" s="302"/>
      <c r="G187" s="190"/>
      <c r="H187" s="190"/>
      <c r="I187" s="189">
        <v>368883382.711801</v>
      </c>
      <c r="J187" s="190"/>
      <c r="K187" s="190"/>
      <c r="L187" s="6">
        <v>273269545.59976566</v>
      </c>
      <c r="M187" s="6">
        <v>174233262.97158524</v>
      </c>
      <c r="N187" s="6">
        <v>82286472.51104715</v>
      </c>
    </row>
    <row r="188" spans="2:14" ht="11.25" customHeight="1">
      <c r="B188" s="27">
        <v>43344</v>
      </c>
      <c r="C188" s="28">
        <v>48853</v>
      </c>
      <c r="D188" s="6">
        <v>181</v>
      </c>
      <c r="E188" s="9">
        <v>5509</v>
      </c>
      <c r="F188" s="302"/>
      <c r="G188" s="190"/>
      <c r="H188" s="190"/>
      <c r="I188" s="189">
        <v>362174169.211222</v>
      </c>
      <c r="J188" s="190"/>
      <c r="K188" s="190"/>
      <c r="L188" s="6">
        <v>267858958.46820727</v>
      </c>
      <c r="M188" s="6">
        <v>170363195.86732757</v>
      </c>
      <c r="N188" s="6">
        <v>80128910.38921602</v>
      </c>
    </row>
    <row r="189" spans="2:14" ht="11.25" customHeight="1">
      <c r="B189" s="27">
        <v>43344</v>
      </c>
      <c r="C189" s="28">
        <v>48884</v>
      </c>
      <c r="D189" s="6">
        <v>182</v>
      </c>
      <c r="E189" s="9">
        <v>5540</v>
      </c>
      <c r="F189" s="302"/>
      <c r="G189" s="190"/>
      <c r="H189" s="190"/>
      <c r="I189" s="189">
        <v>355490869.84303</v>
      </c>
      <c r="J189" s="190"/>
      <c r="K189" s="190"/>
      <c r="L189" s="6">
        <v>262470158.4411478</v>
      </c>
      <c r="M189" s="6">
        <v>166511268.35853773</v>
      </c>
      <c r="N189" s="6">
        <v>77985472.39144146</v>
      </c>
    </row>
    <row r="190" spans="2:14" ht="11.25" customHeight="1">
      <c r="B190" s="27">
        <v>43344</v>
      </c>
      <c r="C190" s="28">
        <v>48914</v>
      </c>
      <c r="D190" s="6">
        <v>183</v>
      </c>
      <c r="E190" s="9">
        <v>5570</v>
      </c>
      <c r="F190" s="302"/>
      <c r="G190" s="190"/>
      <c r="H190" s="190"/>
      <c r="I190" s="189">
        <v>348815434.347091</v>
      </c>
      <c r="J190" s="190"/>
      <c r="K190" s="190"/>
      <c r="L190" s="6">
        <v>257118742.83343822</v>
      </c>
      <c r="M190" s="6">
        <v>162714853.2363135</v>
      </c>
      <c r="N190" s="6">
        <v>75895034.11491446</v>
      </c>
    </row>
    <row r="191" spans="2:14" ht="11.25" customHeight="1">
      <c r="B191" s="27">
        <v>43344</v>
      </c>
      <c r="C191" s="28">
        <v>48945</v>
      </c>
      <c r="D191" s="6">
        <v>184</v>
      </c>
      <c r="E191" s="9">
        <v>5601</v>
      </c>
      <c r="F191" s="302"/>
      <c r="G191" s="190"/>
      <c r="H191" s="190"/>
      <c r="I191" s="189">
        <v>342152314.698079</v>
      </c>
      <c r="J191" s="190"/>
      <c r="K191" s="190"/>
      <c r="L191" s="6">
        <v>251779463.6807073</v>
      </c>
      <c r="M191" s="6">
        <v>158930723.2822922</v>
      </c>
      <c r="N191" s="6">
        <v>73816022.6929534</v>
      </c>
    </row>
    <row r="192" spans="2:14" ht="11.25" customHeight="1">
      <c r="B192" s="27">
        <v>43344</v>
      </c>
      <c r="C192" s="28">
        <v>48976</v>
      </c>
      <c r="D192" s="6">
        <v>185</v>
      </c>
      <c r="E192" s="9">
        <v>5632</v>
      </c>
      <c r="F192" s="302"/>
      <c r="G192" s="190"/>
      <c r="H192" s="190"/>
      <c r="I192" s="189">
        <v>335494910.360181</v>
      </c>
      <c r="J192" s="190"/>
      <c r="K192" s="190"/>
      <c r="L192" s="6">
        <v>246461755.0981851</v>
      </c>
      <c r="M192" s="6">
        <v>155178369.9084984</v>
      </c>
      <c r="N192" s="6">
        <v>71767957.46975946</v>
      </c>
    </row>
    <row r="193" spans="2:14" ht="11.25" customHeight="1">
      <c r="B193" s="27">
        <v>43344</v>
      </c>
      <c r="C193" s="28">
        <v>49004</v>
      </c>
      <c r="D193" s="6">
        <v>186</v>
      </c>
      <c r="E193" s="9">
        <v>5660</v>
      </c>
      <c r="F193" s="302"/>
      <c r="G193" s="190"/>
      <c r="H193" s="190"/>
      <c r="I193" s="189">
        <v>328840451.669333</v>
      </c>
      <c r="J193" s="190"/>
      <c r="K193" s="190"/>
      <c r="L193" s="6">
        <v>241203141.47289133</v>
      </c>
      <c r="M193" s="6">
        <v>151518521.74691787</v>
      </c>
      <c r="N193" s="6">
        <v>69807186.8308047</v>
      </c>
    </row>
    <row r="194" spans="2:14" ht="11.25" customHeight="1">
      <c r="B194" s="27">
        <v>43344</v>
      </c>
      <c r="C194" s="28">
        <v>49035</v>
      </c>
      <c r="D194" s="6">
        <v>187</v>
      </c>
      <c r="E194" s="9">
        <v>5691</v>
      </c>
      <c r="F194" s="302"/>
      <c r="G194" s="190"/>
      <c r="H194" s="190"/>
      <c r="I194" s="189">
        <v>322208826.384937</v>
      </c>
      <c r="J194" s="190"/>
      <c r="K194" s="190"/>
      <c r="L194" s="6">
        <v>235938022.9300029</v>
      </c>
      <c r="M194" s="6">
        <v>147834158.48521426</v>
      </c>
      <c r="N194" s="6">
        <v>67821255.5047582</v>
      </c>
    </row>
    <row r="195" spans="2:14" ht="11.25" customHeight="1">
      <c r="B195" s="27">
        <v>43344</v>
      </c>
      <c r="C195" s="28">
        <v>49065</v>
      </c>
      <c r="D195" s="6">
        <v>188</v>
      </c>
      <c r="E195" s="9">
        <v>5721</v>
      </c>
      <c r="F195" s="302"/>
      <c r="G195" s="190"/>
      <c r="H195" s="190"/>
      <c r="I195" s="189">
        <v>315614788.948763</v>
      </c>
      <c r="J195" s="190"/>
      <c r="K195" s="190"/>
      <c r="L195" s="6">
        <v>230730181.77418634</v>
      </c>
      <c r="M195" s="6">
        <v>144215198.86464757</v>
      </c>
      <c r="N195" s="6">
        <v>65889793.774039015</v>
      </c>
    </row>
    <row r="196" spans="2:14" ht="11.25" customHeight="1">
      <c r="B196" s="27">
        <v>43344</v>
      </c>
      <c r="C196" s="28">
        <v>49096</v>
      </c>
      <c r="D196" s="6">
        <v>189</v>
      </c>
      <c r="E196" s="9">
        <v>5752</v>
      </c>
      <c r="F196" s="302"/>
      <c r="G196" s="190"/>
      <c r="H196" s="190"/>
      <c r="I196" s="189">
        <v>308787062.306268</v>
      </c>
      <c r="J196" s="190"/>
      <c r="K196" s="190"/>
      <c r="L196" s="6">
        <v>225355902.75861678</v>
      </c>
      <c r="M196" s="6">
        <v>140497842.71337402</v>
      </c>
      <c r="N196" s="6">
        <v>63919503.15437724</v>
      </c>
    </row>
    <row r="197" spans="2:14" ht="11.25" customHeight="1">
      <c r="B197" s="27">
        <v>43344</v>
      </c>
      <c r="C197" s="28">
        <v>49126</v>
      </c>
      <c r="D197" s="6">
        <v>190</v>
      </c>
      <c r="E197" s="9">
        <v>5782</v>
      </c>
      <c r="F197" s="302"/>
      <c r="G197" s="190"/>
      <c r="H197" s="190"/>
      <c r="I197" s="189">
        <v>302306445.666326</v>
      </c>
      <c r="J197" s="190"/>
      <c r="K197" s="190"/>
      <c r="L197" s="6">
        <v>220264146.07928133</v>
      </c>
      <c r="M197" s="6">
        <v>136985404.00594202</v>
      </c>
      <c r="N197" s="6">
        <v>62066050.87094945</v>
      </c>
    </row>
    <row r="198" spans="2:14" ht="11.25" customHeight="1">
      <c r="B198" s="27">
        <v>43344</v>
      </c>
      <c r="C198" s="28">
        <v>49157</v>
      </c>
      <c r="D198" s="6">
        <v>191</v>
      </c>
      <c r="E198" s="9">
        <v>5813</v>
      </c>
      <c r="F198" s="302"/>
      <c r="G198" s="190"/>
      <c r="H198" s="190"/>
      <c r="I198" s="189">
        <v>295893938.189076</v>
      </c>
      <c r="J198" s="190"/>
      <c r="K198" s="190"/>
      <c r="L198" s="6">
        <v>215226255.44592392</v>
      </c>
      <c r="M198" s="6">
        <v>133511854.33047207</v>
      </c>
      <c r="N198" s="6">
        <v>60236019.541537315</v>
      </c>
    </row>
    <row r="199" spans="2:14" ht="11.25" customHeight="1">
      <c r="B199" s="27">
        <v>43344</v>
      </c>
      <c r="C199" s="28">
        <v>49188</v>
      </c>
      <c r="D199" s="6">
        <v>192</v>
      </c>
      <c r="E199" s="9">
        <v>5844</v>
      </c>
      <c r="F199" s="302"/>
      <c r="G199" s="190"/>
      <c r="H199" s="190"/>
      <c r="I199" s="189">
        <v>289541212.60092</v>
      </c>
      <c r="J199" s="190"/>
      <c r="K199" s="190"/>
      <c r="L199" s="6">
        <v>210248230.63747987</v>
      </c>
      <c r="M199" s="6">
        <v>130092128.82527032</v>
      </c>
      <c r="N199" s="6">
        <v>58444557.90229636</v>
      </c>
    </row>
    <row r="200" spans="2:14" ht="11.25" customHeight="1">
      <c r="B200" s="27">
        <v>43344</v>
      </c>
      <c r="C200" s="28">
        <v>49218</v>
      </c>
      <c r="D200" s="6">
        <v>193</v>
      </c>
      <c r="E200" s="9">
        <v>5874</v>
      </c>
      <c r="F200" s="302"/>
      <c r="G200" s="190"/>
      <c r="H200" s="190"/>
      <c r="I200" s="189">
        <v>283249727.779428</v>
      </c>
      <c r="J200" s="190"/>
      <c r="K200" s="190"/>
      <c r="L200" s="6">
        <v>205342110.9233854</v>
      </c>
      <c r="M200" s="6">
        <v>126743723.12305222</v>
      </c>
      <c r="N200" s="6">
        <v>56706860.15805049</v>
      </c>
    </row>
    <row r="201" spans="2:14" ht="11.25" customHeight="1">
      <c r="B201" s="27">
        <v>43344</v>
      </c>
      <c r="C201" s="28">
        <v>49249</v>
      </c>
      <c r="D201" s="6">
        <v>194</v>
      </c>
      <c r="E201" s="9">
        <v>5905</v>
      </c>
      <c r="F201" s="302"/>
      <c r="G201" s="190"/>
      <c r="H201" s="190"/>
      <c r="I201" s="189">
        <v>277039446.404629</v>
      </c>
      <c r="J201" s="190"/>
      <c r="K201" s="190"/>
      <c r="L201" s="6">
        <v>200499323.16121274</v>
      </c>
      <c r="M201" s="6">
        <v>123439866.10021763</v>
      </c>
      <c r="N201" s="6">
        <v>54994746.21720863</v>
      </c>
    </row>
    <row r="202" spans="2:14" ht="11.25" customHeight="1">
      <c r="B202" s="27">
        <v>43344</v>
      </c>
      <c r="C202" s="28">
        <v>49279</v>
      </c>
      <c r="D202" s="6">
        <v>195</v>
      </c>
      <c r="E202" s="9">
        <v>5935</v>
      </c>
      <c r="F202" s="302"/>
      <c r="G202" s="190"/>
      <c r="H202" s="190"/>
      <c r="I202" s="189">
        <v>270900771.39303</v>
      </c>
      <c r="J202" s="190"/>
      <c r="K202" s="190"/>
      <c r="L202" s="6">
        <v>195734825.15395227</v>
      </c>
      <c r="M202" s="6">
        <v>120209945.60108478</v>
      </c>
      <c r="N202" s="6">
        <v>53336221.33711973</v>
      </c>
    </row>
    <row r="203" spans="2:14" ht="11.25" customHeight="1">
      <c r="B203" s="27">
        <v>43344</v>
      </c>
      <c r="C203" s="28">
        <v>49310</v>
      </c>
      <c r="D203" s="6">
        <v>196</v>
      </c>
      <c r="E203" s="9">
        <v>5966</v>
      </c>
      <c r="F203" s="302"/>
      <c r="G203" s="190"/>
      <c r="H203" s="190"/>
      <c r="I203" s="189">
        <v>264776324.893331</v>
      </c>
      <c r="J203" s="190"/>
      <c r="K203" s="190"/>
      <c r="L203" s="6">
        <v>190985233.26237407</v>
      </c>
      <c r="M203" s="6">
        <v>116994697.99987885</v>
      </c>
      <c r="N203" s="6">
        <v>51689775.273771286</v>
      </c>
    </row>
    <row r="204" spans="2:14" ht="11.25" customHeight="1">
      <c r="B204" s="27">
        <v>43344</v>
      </c>
      <c r="C204" s="28">
        <v>49341</v>
      </c>
      <c r="D204" s="6">
        <v>197</v>
      </c>
      <c r="E204" s="9">
        <v>5997</v>
      </c>
      <c r="F204" s="302"/>
      <c r="G204" s="190"/>
      <c r="H204" s="190"/>
      <c r="I204" s="189">
        <v>258765409.778912</v>
      </c>
      <c r="J204" s="190"/>
      <c r="K204" s="190"/>
      <c r="L204" s="6">
        <v>186332941.80804083</v>
      </c>
      <c r="M204" s="6">
        <v>113854480.17161956</v>
      </c>
      <c r="N204" s="6">
        <v>50089328.28213763</v>
      </c>
    </row>
    <row r="205" spans="2:14" ht="11.25" customHeight="1">
      <c r="B205" s="27">
        <v>43344</v>
      </c>
      <c r="C205" s="28">
        <v>49369</v>
      </c>
      <c r="D205" s="6">
        <v>198</v>
      </c>
      <c r="E205" s="9">
        <v>6025</v>
      </c>
      <c r="F205" s="302"/>
      <c r="G205" s="190"/>
      <c r="H205" s="190"/>
      <c r="I205" s="189">
        <v>251803570.94778</v>
      </c>
      <c r="J205" s="190"/>
      <c r="K205" s="190"/>
      <c r="L205" s="6">
        <v>181042036.56965938</v>
      </c>
      <c r="M205" s="6">
        <v>110367454.6417022</v>
      </c>
      <c r="N205" s="6">
        <v>48369446.84867275</v>
      </c>
    </row>
    <row r="206" spans="2:14" ht="11.25" customHeight="1">
      <c r="B206" s="27">
        <v>43344</v>
      </c>
      <c r="C206" s="28">
        <v>49400</v>
      </c>
      <c r="D206" s="6">
        <v>199</v>
      </c>
      <c r="E206" s="9">
        <v>6056</v>
      </c>
      <c r="F206" s="302"/>
      <c r="G206" s="190"/>
      <c r="H206" s="190"/>
      <c r="I206" s="189">
        <v>245912722.88254</v>
      </c>
      <c r="J206" s="190"/>
      <c r="K206" s="190"/>
      <c r="L206" s="6">
        <v>176506750.36507115</v>
      </c>
      <c r="M206" s="6">
        <v>107328982.57279995</v>
      </c>
      <c r="N206" s="6">
        <v>46838580.65044164</v>
      </c>
    </row>
    <row r="207" spans="2:14" ht="11.25" customHeight="1">
      <c r="B207" s="27">
        <v>43344</v>
      </c>
      <c r="C207" s="28">
        <v>49430</v>
      </c>
      <c r="D207" s="6">
        <v>200</v>
      </c>
      <c r="E207" s="9">
        <v>6086</v>
      </c>
      <c r="F207" s="302"/>
      <c r="G207" s="190"/>
      <c r="H207" s="190"/>
      <c r="I207" s="189">
        <v>240097765.476687</v>
      </c>
      <c r="J207" s="190"/>
      <c r="K207" s="190"/>
      <c r="L207" s="6">
        <v>172050127.7026128</v>
      </c>
      <c r="M207" s="6">
        <v>104361535.36054398</v>
      </c>
      <c r="N207" s="6">
        <v>45356888.792829745</v>
      </c>
    </row>
    <row r="208" spans="2:14" ht="11.25" customHeight="1">
      <c r="B208" s="27">
        <v>43344</v>
      </c>
      <c r="C208" s="28">
        <v>49461</v>
      </c>
      <c r="D208" s="6">
        <v>201</v>
      </c>
      <c r="E208" s="9">
        <v>6117</v>
      </c>
      <c r="F208" s="302"/>
      <c r="G208" s="190"/>
      <c r="H208" s="190"/>
      <c r="I208" s="189">
        <v>234387230.25797</v>
      </c>
      <c r="J208" s="190"/>
      <c r="K208" s="190"/>
      <c r="L208" s="6">
        <v>167673182.37666982</v>
      </c>
      <c r="M208" s="6">
        <v>101447923.14532451</v>
      </c>
      <c r="N208" s="6">
        <v>43903847.10389992</v>
      </c>
    </row>
    <row r="209" spans="2:14" ht="11.25" customHeight="1">
      <c r="B209" s="27">
        <v>43344</v>
      </c>
      <c r="C209" s="28">
        <v>49491</v>
      </c>
      <c r="D209" s="6">
        <v>202</v>
      </c>
      <c r="E209" s="9">
        <v>6147</v>
      </c>
      <c r="F209" s="302"/>
      <c r="G209" s="190"/>
      <c r="H209" s="190"/>
      <c r="I209" s="189">
        <v>228872851.080087</v>
      </c>
      <c r="J209" s="190"/>
      <c r="K209" s="190"/>
      <c r="L209" s="6">
        <v>163459625.73125473</v>
      </c>
      <c r="M209" s="6">
        <v>98655163.54374297</v>
      </c>
      <c r="N209" s="6">
        <v>42520202.19464316</v>
      </c>
    </row>
    <row r="210" spans="2:14" ht="11.25" customHeight="1">
      <c r="B210" s="27">
        <v>43344</v>
      </c>
      <c r="C210" s="28">
        <v>49522</v>
      </c>
      <c r="D210" s="6">
        <v>203</v>
      </c>
      <c r="E210" s="9">
        <v>6178</v>
      </c>
      <c r="F210" s="302"/>
      <c r="G210" s="190"/>
      <c r="H210" s="190"/>
      <c r="I210" s="189">
        <v>223512114.490379</v>
      </c>
      <c r="J210" s="190"/>
      <c r="K210" s="190"/>
      <c r="L210" s="6">
        <v>159360273.59662378</v>
      </c>
      <c r="M210" s="6">
        <v>95936413.83898264</v>
      </c>
      <c r="N210" s="6">
        <v>41173292.73056492</v>
      </c>
    </row>
    <row r="211" spans="2:14" ht="11.25" customHeight="1">
      <c r="B211" s="27">
        <v>43344</v>
      </c>
      <c r="C211" s="28">
        <v>49553</v>
      </c>
      <c r="D211" s="6">
        <v>204</v>
      </c>
      <c r="E211" s="9">
        <v>6209</v>
      </c>
      <c r="F211" s="302"/>
      <c r="G211" s="190"/>
      <c r="H211" s="190"/>
      <c r="I211" s="189">
        <v>218142142.17627</v>
      </c>
      <c r="J211" s="190"/>
      <c r="K211" s="190"/>
      <c r="L211" s="6">
        <v>155267783.10890424</v>
      </c>
      <c r="M211" s="6">
        <v>93234974.9948331</v>
      </c>
      <c r="N211" s="6">
        <v>39844428.13399479</v>
      </c>
    </row>
    <row r="212" spans="2:14" ht="11.25" customHeight="1">
      <c r="B212" s="27">
        <v>43344</v>
      </c>
      <c r="C212" s="28">
        <v>49583</v>
      </c>
      <c r="D212" s="6">
        <v>205</v>
      </c>
      <c r="E212" s="9">
        <v>6239</v>
      </c>
      <c r="F212" s="302"/>
      <c r="G212" s="190"/>
      <c r="H212" s="190"/>
      <c r="I212" s="189">
        <v>213109836.26608</v>
      </c>
      <c r="J212" s="190"/>
      <c r="K212" s="190"/>
      <c r="L212" s="6">
        <v>151436943.10361913</v>
      </c>
      <c r="M212" s="6">
        <v>90710823.19096404</v>
      </c>
      <c r="N212" s="6">
        <v>38606811.12500334</v>
      </c>
    </row>
    <row r="213" spans="2:14" ht="11.25" customHeight="1">
      <c r="B213" s="27">
        <v>43344</v>
      </c>
      <c r="C213" s="28">
        <v>49614</v>
      </c>
      <c r="D213" s="6">
        <v>206</v>
      </c>
      <c r="E213" s="9">
        <v>6270</v>
      </c>
      <c r="F213" s="302"/>
      <c r="G213" s="190"/>
      <c r="H213" s="190"/>
      <c r="I213" s="189">
        <v>208160986.093075</v>
      </c>
      <c r="J213" s="190"/>
      <c r="K213" s="190"/>
      <c r="L213" s="6">
        <v>147669381.06300056</v>
      </c>
      <c r="M213" s="6">
        <v>88229094.32685795</v>
      </c>
      <c r="N213" s="6">
        <v>37391532.36128028</v>
      </c>
    </row>
    <row r="214" spans="2:14" ht="11.25" customHeight="1">
      <c r="B214" s="27">
        <v>43344</v>
      </c>
      <c r="C214" s="28">
        <v>49644</v>
      </c>
      <c r="D214" s="6">
        <v>207</v>
      </c>
      <c r="E214" s="9">
        <v>6300</v>
      </c>
      <c r="F214" s="302"/>
      <c r="G214" s="190"/>
      <c r="H214" s="190"/>
      <c r="I214" s="189">
        <v>203244408.490174</v>
      </c>
      <c r="J214" s="190"/>
      <c r="K214" s="190"/>
      <c r="L214" s="6">
        <v>143944900.83754092</v>
      </c>
      <c r="M214" s="6">
        <v>85792123.75688416</v>
      </c>
      <c r="N214" s="6">
        <v>36209701.49398458</v>
      </c>
    </row>
    <row r="215" spans="2:14" ht="11.25" customHeight="1">
      <c r="B215" s="27">
        <v>43344</v>
      </c>
      <c r="C215" s="28">
        <v>49675</v>
      </c>
      <c r="D215" s="6">
        <v>208</v>
      </c>
      <c r="E215" s="9">
        <v>6331</v>
      </c>
      <c r="F215" s="302"/>
      <c r="G215" s="190"/>
      <c r="H215" s="190"/>
      <c r="I215" s="189">
        <v>198359770.738702</v>
      </c>
      <c r="J215" s="190"/>
      <c r="K215" s="190"/>
      <c r="L215" s="6">
        <v>140247153.40329167</v>
      </c>
      <c r="M215" s="6">
        <v>83375659.45046607</v>
      </c>
      <c r="N215" s="6">
        <v>35040752.76242048</v>
      </c>
    </row>
    <row r="216" spans="2:14" ht="11.25" customHeight="1">
      <c r="B216" s="27">
        <v>43344</v>
      </c>
      <c r="C216" s="28">
        <v>49706</v>
      </c>
      <c r="D216" s="6">
        <v>209</v>
      </c>
      <c r="E216" s="9">
        <v>6362</v>
      </c>
      <c r="F216" s="302"/>
      <c r="G216" s="190"/>
      <c r="H216" s="190"/>
      <c r="I216" s="189">
        <v>193503663.877556</v>
      </c>
      <c r="J216" s="190"/>
      <c r="K216" s="190"/>
      <c r="L216" s="6">
        <v>136581673.29721254</v>
      </c>
      <c r="M216" s="6">
        <v>80990065.22990514</v>
      </c>
      <c r="N216" s="6">
        <v>33893975.69559109</v>
      </c>
    </row>
    <row r="217" spans="2:14" ht="11.25" customHeight="1">
      <c r="B217" s="27">
        <v>43344</v>
      </c>
      <c r="C217" s="28">
        <v>49735</v>
      </c>
      <c r="D217" s="6">
        <v>210</v>
      </c>
      <c r="E217" s="9">
        <v>6391</v>
      </c>
      <c r="F217" s="302"/>
      <c r="G217" s="190"/>
      <c r="H217" s="190"/>
      <c r="I217" s="189">
        <v>188675065.38183</v>
      </c>
      <c r="J217" s="190"/>
      <c r="K217" s="190"/>
      <c r="L217" s="6">
        <v>132962167.85976787</v>
      </c>
      <c r="M217" s="6">
        <v>78656179.64878675</v>
      </c>
      <c r="N217" s="6">
        <v>32786809.78366286</v>
      </c>
    </row>
    <row r="218" spans="2:14" ht="11.25" customHeight="1">
      <c r="B218" s="27">
        <v>43344</v>
      </c>
      <c r="C218" s="28">
        <v>49766</v>
      </c>
      <c r="D218" s="6">
        <v>211</v>
      </c>
      <c r="E218" s="9">
        <v>6422</v>
      </c>
      <c r="F218" s="302"/>
      <c r="G218" s="190"/>
      <c r="H218" s="190"/>
      <c r="I218" s="189">
        <v>183902070.399231</v>
      </c>
      <c r="J218" s="190"/>
      <c r="K218" s="190"/>
      <c r="L218" s="6">
        <v>129378757.45708212</v>
      </c>
      <c r="M218" s="6">
        <v>76341700.6090612</v>
      </c>
      <c r="N218" s="6">
        <v>31687265.4513856</v>
      </c>
    </row>
    <row r="219" spans="2:14" ht="11.25" customHeight="1">
      <c r="B219" s="27">
        <v>43344</v>
      </c>
      <c r="C219" s="28">
        <v>49796</v>
      </c>
      <c r="D219" s="6">
        <v>212</v>
      </c>
      <c r="E219" s="9">
        <v>6452</v>
      </c>
      <c r="F219" s="302"/>
      <c r="G219" s="190"/>
      <c r="H219" s="190"/>
      <c r="I219" s="189">
        <v>179208504.706314</v>
      </c>
      <c r="J219" s="190"/>
      <c r="K219" s="190"/>
      <c r="L219" s="6">
        <v>125869797.5848588</v>
      </c>
      <c r="M219" s="6">
        <v>74088389.67092936</v>
      </c>
      <c r="N219" s="6">
        <v>30625921.901951574</v>
      </c>
    </row>
    <row r="220" spans="2:14" ht="11.25" customHeight="1">
      <c r="B220" s="27">
        <v>43344</v>
      </c>
      <c r="C220" s="28">
        <v>49827</v>
      </c>
      <c r="D220" s="6">
        <v>213</v>
      </c>
      <c r="E220" s="9">
        <v>6483</v>
      </c>
      <c r="F220" s="302"/>
      <c r="G220" s="190"/>
      <c r="H220" s="190"/>
      <c r="I220" s="189">
        <v>174623289.565508</v>
      </c>
      <c r="J220" s="190"/>
      <c r="K220" s="190"/>
      <c r="L220" s="6">
        <v>122441280.24519902</v>
      </c>
      <c r="M220" s="6">
        <v>71887035.83027694</v>
      </c>
      <c r="N220" s="6">
        <v>29590084.903613165</v>
      </c>
    </row>
    <row r="221" spans="2:14" ht="11.25" customHeight="1">
      <c r="B221" s="27">
        <v>43344</v>
      </c>
      <c r="C221" s="28">
        <v>49857</v>
      </c>
      <c r="D221" s="6">
        <v>214</v>
      </c>
      <c r="E221" s="9">
        <v>6513</v>
      </c>
      <c r="F221" s="302"/>
      <c r="G221" s="190"/>
      <c r="H221" s="190"/>
      <c r="I221" s="189">
        <v>170173198.124405</v>
      </c>
      <c r="J221" s="190"/>
      <c r="K221" s="190"/>
      <c r="L221" s="6">
        <v>119125138.30214606</v>
      </c>
      <c r="M221" s="6">
        <v>69767939.9426655</v>
      </c>
      <c r="N221" s="6">
        <v>28600104.368941024</v>
      </c>
    </row>
    <row r="222" spans="2:14" ht="11.25" customHeight="1">
      <c r="B222" s="27">
        <v>43344</v>
      </c>
      <c r="C222" s="28">
        <v>49888</v>
      </c>
      <c r="D222" s="6">
        <v>215</v>
      </c>
      <c r="E222" s="9">
        <v>6544</v>
      </c>
      <c r="F222" s="302"/>
      <c r="G222" s="190"/>
      <c r="H222" s="190"/>
      <c r="I222" s="189">
        <v>165865469.745543</v>
      </c>
      <c r="J222" s="190"/>
      <c r="K222" s="190"/>
      <c r="L222" s="6">
        <v>115912699.1985657</v>
      </c>
      <c r="M222" s="6">
        <v>67713863.51139227</v>
      </c>
      <c r="N222" s="6">
        <v>27640502.343181703</v>
      </c>
    </row>
    <row r="223" spans="2:14" ht="11.25" customHeight="1">
      <c r="B223" s="27">
        <v>43344</v>
      </c>
      <c r="C223" s="28">
        <v>49919</v>
      </c>
      <c r="D223" s="6">
        <v>216</v>
      </c>
      <c r="E223" s="9">
        <v>6575</v>
      </c>
      <c r="F223" s="302"/>
      <c r="G223" s="190"/>
      <c r="H223" s="190"/>
      <c r="I223" s="189">
        <v>161675388.822187</v>
      </c>
      <c r="J223" s="190"/>
      <c r="K223" s="190"/>
      <c r="L223" s="6">
        <v>112792891.26879208</v>
      </c>
      <c r="M223" s="6">
        <v>65723759.35083503</v>
      </c>
      <c r="N223" s="6">
        <v>26714518.70807751</v>
      </c>
    </row>
    <row r="224" spans="2:14" ht="11.25" customHeight="1">
      <c r="B224" s="27">
        <v>43344</v>
      </c>
      <c r="C224" s="28">
        <v>49949</v>
      </c>
      <c r="D224" s="6">
        <v>217</v>
      </c>
      <c r="E224" s="9">
        <v>6605</v>
      </c>
      <c r="F224" s="302"/>
      <c r="G224" s="190"/>
      <c r="H224" s="190"/>
      <c r="I224" s="189">
        <v>157600372.06004</v>
      </c>
      <c r="J224" s="190"/>
      <c r="K224" s="190"/>
      <c r="L224" s="6">
        <v>109769481.79678825</v>
      </c>
      <c r="M224" s="6">
        <v>63804608.58958075</v>
      </c>
      <c r="N224" s="6">
        <v>25828137.500001486</v>
      </c>
    </row>
    <row r="225" spans="2:14" ht="11.25" customHeight="1">
      <c r="B225" s="27">
        <v>43344</v>
      </c>
      <c r="C225" s="28">
        <v>49980</v>
      </c>
      <c r="D225" s="6">
        <v>218</v>
      </c>
      <c r="E225" s="9">
        <v>6636</v>
      </c>
      <c r="F225" s="302"/>
      <c r="G225" s="190"/>
      <c r="H225" s="190"/>
      <c r="I225" s="189">
        <v>153632806.273909</v>
      </c>
      <c r="J225" s="190"/>
      <c r="K225" s="190"/>
      <c r="L225" s="6">
        <v>106824561.33445694</v>
      </c>
      <c r="M225" s="6">
        <v>61934929.250746414</v>
      </c>
      <c r="N225" s="6">
        <v>24965099.78990607</v>
      </c>
    </row>
    <row r="226" spans="2:14" ht="11.25" customHeight="1">
      <c r="B226" s="27">
        <v>43344</v>
      </c>
      <c r="C226" s="28">
        <v>50010</v>
      </c>
      <c r="D226" s="6">
        <v>219</v>
      </c>
      <c r="E226" s="9">
        <v>6666</v>
      </c>
      <c r="F226" s="302"/>
      <c r="G226" s="190"/>
      <c r="H226" s="190"/>
      <c r="I226" s="189">
        <v>149772130.461129</v>
      </c>
      <c r="J226" s="190"/>
      <c r="K226" s="190"/>
      <c r="L226" s="6">
        <v>103969204.8464248</v>
      </c>
      <c r="M226" s="6">
        <v>60131081.851128384</v>
      </c>
      <c r="N226" s="6">
        <v>24138637.98467314</v>
      </c>
    </row>
    <row r="227" spans="2:14" ht="11.25" customHeight="1">
      <c r="B227" s="27">
        <v>43344</v>
      </c>
      <c r="C227" s="28">
        <v>50041</v>
      </c>
      <c r="D227" s="6">
        <v>220</v>
      </c>
      <c r="E227" s="9">
        <v>6697</v>
      </c>
      <c r="F227" s="302"/>
      <c r="G227" s="190"/>
      <c r="H227" s="190"/>
      <c r="I227" s="189">
        <v>146053362.153324</v>
      </c>
      <c r="J227" s="190"/>
      <c r="K227" s="190"/>
      <c r="L227" s="6">
        <v>101215739.6022963</v>
      </c>
      <c r="M227" s="6">
        <v>58389726.478391014</v>
      </c>
      <c r="N227" s="6">
        <v>23340319.912937276</v>
      </c>
    </row>
    <row r="228" spans="2:14" ht="11.25" customHeight="1">
      <c r="B228" s="27">
        <v>43344</v>
      </c>
      <c r="C228" s="28">
        <v>50072</v>
      </c>
      <c r="D228" s="6">
        <v>221</v>
      </c>
      <c r="E228" s="9">
        <v>6728</v>
      </c>
      <c r="F228" s="302"/>
      <c r="G228" s="190"/>
      <c r="H228" s="190"/>
      <c r="I228" s="189">
        <v>142424616.269876</v>
      </c>
      <c r="J228" s="190"/>
      <c r="K228" s="190"/>
      <c r="L228" s="6">
        <v>98533595.63201986</v>
      </c>
      <c r="M228" s="6">
        <v>56697878.88808103</v>
      </c>
      <c r="N228" s="6">
        <v>22568037.5118167</v>
      </c>
    </row>
    <row r="229" spans="2:14" ht="11.25" customHeight="1">
      <c r="B229" s="27">
        <v>43344</v>
      </c>
      <c r="C229" s="28">
        <v>50100</v>
      </c>
      <c r="D229" s="6">
        <v>222</v>
      </c>
      <c r="E229" s="9">
        <v>6756</v>
      </c>
      <c r="F229" s="302"/>
      <c r="G229" s="190"/>
      <c r="H229" s="190"/>
      <c r="I229" s="189">
        <v>138883780.140108</v>
      </c>
      <c r="J229" s="190"/>
      <c r="K229" s="190"/>
      <c r="L229" s="6">
        <v>95936732.92734672</v>
      </c>
      <c r="M229" s="6">
        <v>55076777.44625499</v>
      </c>
      <c r="N229" s="6">
        <v>21838887.74702784</v>
      </c>
    </row>
    <row r="230" spans="2:14" ht="11.25" customHeight="1">
      <c r="B230" s="27">
        <v>43344</v>
      </c>
      <c r="C230" s="28">
        <v>50131</v>
      </c>
      <c r="D230" s="6">
        <v>223</v>
      </c>
      <c r="E230" s="9">
        <v>6787</v>
      </c>
      <c r="F230" s="302"/>
      <c r="G230" s="190"/>
      <c r="H230" s="190"/>
      <c r="I230" s="189">
        <v>135398827.834407</v>
      </c>
      <c r="J230" s="190"/>
      <c r="K230" s="190"/>
      <c r="L230" s="6">
        <v>93370799.9821859</v>
      </c>
      <c r="M230" s="6">
        <v>53467363.52793654</v>
      </c>
      <c r="N230" s="6">
        <v>21110930.86536308</v>
      </c>
    </row>
    <row r="231" spans="2:14" ht="11.25" customHeight="1">
      <c r="B231" s="27">
        <v>43344</v>
      </c>
      <c r="C231" s="28">
        <v>50161</v>
      </c>
      <c r="D231" s="6">
        <v>224</v>
      </c>
      <c r="E231" s="9">
        <v>6817</v>
      </c>
      <c r="F231" s="302"/>
      <c r="G231" s="190"/>
      <c r="H231" s="190"/>
      <c r="I231" s="189">
        <v>131943300.266565</v>
      </c>
      <c r="J231" s="190"/>
      <c r="K231" s="190"/>
      <c r="L231" s="6">
        <v>90838525.96332029</v>
      </c>
      <c r="M231" s="6">
        <v>51889266.95788026</v>
      </c>
      <c r="N231" s="6">
        <v>20403855.199811246</v>
      </c>
    </row>
    <row r="232" spans="2:14" ht="11.25" customHeight="1">
      <c r="B232" s="27">
        <v>43344</v>
      </c>
      <c r="C232" s="28">
        <v>50192</v>
      </c>
      <c r="D232" s="6">
        <v>225</v>
      </c>
      <c r="E232" s="9">
        <v>6848</v>
      </c>
      <c r="F232" s="302"/>
      <c r="G232" s="190"/>
      <c r="H232" s="190"/>
      <c r="I232" s="189">
        <v>128507730.4708</v>
      </c>
      <c r="J232" s="190"/>
      <c r="K232" s="190"/>
      <c r="L232" s="6">
        <v>88323194.4895281</v>
      </c>
      <c r="M232" s="6">
        <v>50324134.953756206</v>
      </c>
      <c r="N232" s="6">
        <v>19704600.54796842</v>
      </c>
    </row>
    <row r="233" spans="2:14" ht="11.25" customHeight="1">
      <c r="B233" s="27">
        <v>43344</v>
      </c>
      <c r="C233" s="28">
        <v>50222</v>
      </c>
      <c r="D233" s="6">
        <v>226</v>
      </c>
      <c r="E233" s="9">
        <v>6878</v>
      </c>
      <c r="F233" s="302"/>
      <c r="G233" s="190"/>
      <c r="H233" s="190"/>
      <c r="I233" s="189">
        <v>125111770.55683</v>
      </c>
      <c r="J233" s="190"/>
      <c r="K233" s="190"/>
      <c r="L233" s="6">
        <v>85848012.5073121</v>
      </c>
      <c r="M233" s="6">
        <v>48793454.037289575</v>
      </c>
      <c r="N233" s="6">
        <v>19026940.621262196</v>
      </c>
    </row>
    <row r="234" spans="2:14" ht="11.25" customHeight="1">
      <c r="B234" s="27">
        <v>43344</v>
      </c>
      <c r="C234" s="28">
        <v>50253</v>
      </c>
      <c r="D234" s="6">
        <v>227</v>
      </c>
      <c r="E234" s="9">
        <v>6909</v>
      </c>
      <c r="F234" s="302"/>
      <c r="G234" s="190"/>
      <c r="H234" s="190"/>
      <c r="I234" s="189">
        <v>121748328.193452</v>
      </c>
      <c r="J234" s="190"/>
      <c r="K234" s="190"/>
      <c r="L234" s="6">
        <v>83398427.18718979</v>
      </c>
      <c r="M234" s="6">
        <v>47280631.71899686</v>
      </c>
      <c r="N234" s="6">
        <v>18358926.811546713</v>
      </c>
    </row>
    <row r="235" spans="2:14" ht="11.25" customHeight="1">
      <c r="B235" s="27">
        <v>43344</v>
      </c>
      <c r="C235" s="28">
        <v>50284</v>
      </c>
      <c r="D235" s="6">
        <v>228</v>
      </c>
      <c r="E235" s="9">
        <v>6940</v>
      </c>
      <c r="F235" s="302"/>
      <c r="G235" s="190"/>
      <c r="H235" s="190"/>
      <c r="I235" s="189">
        <v>118424021.142628</v>
      </c>
      <c r="J235" s="190"/>
      <c r="K235" s="190"/>
      <c r="L235" s="6">
        <v>80983666.75204933</v>
      </c>
      <c r="M235" s="6">
        <v>45794881.52488644</v>
      </c>
      <c r="N235" s="6">
        <v>17706697.966680612</v>
      </c>
    </row>
    <row r="236" spans="2:14" ht="11.25" customHeight="1">
      <c r="B236" s="27">
        <v>43344</v>
      </c>
      <c r="C236" s="28">
        <v>50314</v>
      </c>
      <c r="D236" s="6">
        <v>229</v>
      </c>
      <c r="E236" s="9">
        <v>6970</v>
      </c>
      <c r="F236" s="302"/>
      <c r="G236" s="190"/>
      <c r="H236" s="190"/>
      <c r="I236" s="189">
        <v>115143922.403162</v>
      </c>
      <c r="J236" s="190"/>
      <c r="K236" s="190"/>
      <c r="L236" s="6">
        <v>78611342.50933115</v>
      </c>
      <c r="M236" s="6">
        <v>44343960.988974646</v>
      </c>
      <c r="N236" s="6">
        <v>17075412.600195315</v>
      </c>
    </row>
    <row r="237" spans="2:14" ht="11.25" customHeight="1">
      <c r="B237" s="27">
        <v>43344</v>
      </c>
      <c r="C237" s="28">
        <v>50345</v>
      </c>
      <c r="D237" s="6">
        <v>230</v>
      </c>
      <c r="E237" s="9">
        <v>7001</v>
      </c>
      <c r="F237" s="302"/>
      <c r="G237" s="190"/>
      <c r="H237" s="190"/>
      <c r="I237" s="189">
        <v>111914283.814492</v>
      </c>
      <c r="J237" s="190"/>
      <c r="K237" s="190"/>
      <c r="L237" s="6">
        <v>76276804.79036222</v>
      </c>
      <c r="M237" s="6">
        <v>42917642.27862096</v>
      </c>
      <c r="N237" s="6">
        <v>16456186.405652387</v>
      </c>
    </row>
    <row r="238" spans="2:14" ht="11.25" customHeight="1">
      <c r="B238" s="27">
        <v>43344</v>
      </c>
      <c r="C238" s="28">
        <v>50375</v>
      </c>
      <c r="D238" s="6">
        <v>231</v>
      </c>
      <c r="E238" s="9">
        <v>7031</v>
      </c>
      <c r="F238" s="302"/>
      <c r="G238" s="190"/>
      <c r="H238" s="190"/>
      <c r="I238" s="189">
        <v>108725478.147753</v>
      </c>
      <c r="J238" s="190"/>
      <c r="K238" s="190"/>
      <c r="L238" s="6">
        <v>73981794.12097938</v>
      </c>
      <c r="M238" s="6">
        <v>41523885.96434009</v>
      </c>
      <c r="N238" s="6">
        <v>15856503.060543725</v>
      </c>
    </row>
    <row r="239" spans="2:14" ht="11.25" customHeight="1">
      <c r="B239" s="27">
        <v>43344</v>
      </c>
      <c r="C239" s="28">
        <v>50406</v>
      </c>
      <c r="D239" s="6">
        <v>232</v>
      </c>
      <c r="E239" s="9">
        <v>7062</v>
      </c>
      <c r="F239" s="302"/>
      <c r="G239" s="190"/>
      <c r="H239" s="190"/>
      <c r="I239" s="189">
        <v>105621884.143845</v>
      </c>
      <c r="J239" s="190"/>
      <c r="K239" s="190"/>
      <c r="L239" s="6">
        <v>71748069.85808913</v>
      </c>
      <c r="M239" s="6">
        <v>40167744.487839915</v>
      </c>
      <c r="N239" s="6">
        <v>15273673.104837751</v>
      </c>
    </row>
    <row r="240" spans="2:14" ht="11.25" customHeight="1">
      <c r="B240" s="27">
        <v>43344</v>
      </c>
      <c r="C240" s="28">
        <v>50437</v>
      </c>
      <c r="D240" s="6">
        <v>233</v>
      </c>
      <c r="E240" s="9">
        <v>7093</v>
      </c>
      <c r="F240" s="302"/>
      <c r="G240" s="190"/>
      <c r="H240" s="190"/>
      <c r="I240" s="189">
        <v>102591459.919581</v>
      </c>
      <c r="J240" s="190"/>
      <c r="K240" s="190"/>
      <c r="L240" s="6">
        <v>69571329.220919</v>
      </c>
      <c r="M240" s="6">
        <v>38850053.15499158</v>
      </c>
      <c r="N240" s="6">
        <v>14710054.525080154</v>
      </c>
    </row>
    <row r="241" spans="2:14" ht="11.25" customHeight="1">
      <c r="B241" s="27">
        <v>43344</v>
      </c>
      <c r="C241" s="28">
        <v>50465</v>
      </c>
      <c r="D241" s="6">
        <v>234</v>
      </c>
      <c r="E241" s="9">
        <v>7121</v>
      </c>
      <c r="F241" s="302"/>
      <c r="G241" s="190"/>
      <c r="H241" s="190"/>
      <c r="I241" s="189">
        <v>99658333.33574</v>
      </c>
      <c r="J241" s="190"/>
      <c r="K241" s="190"/>
      <c r="L241" s="6">
        <v>67478719.67924064</v>
      </c>
      <c r="M241" s="6">
        <v>37594928.768955246</v>
      </c>
      <c r="N241" s="6">
        <v>14180349.753284685</v>
      </c>
    </row>
    <row r="242" spans="2:14" ht="11.25" customHeight="1">
      <c r="B242" s="27">
        <v>43344</v>
      </c>
      <c r="C242" s="28">
        <v>50496</v>
      </c>
      <c r="D242" s="6">
        <v>235</v>
      </c>
      <c r="E242" s="9">
        <v>7152</v>
      </c>
      <c r="F242" s="302"/>
      <c r="G242" s="190"/>
      <c r="H242" s="190"/>
      <c r="I242" s="189">
        <v>96830153.798784</v>
      </c>
      <c r="J242" s="190"/>
      <c r="K242" s="190"/>
      <c r="L242" s="6">
        <v>65452556.56559551</v>
      </c>
      <c r="M242" s="6">
        <v>36373336.47039121</v>
      </c>
      <c r="N242" s="6">
        <v>13661470.102104686</v>
      </c>
    </row>
    <row r="243" spans="2:14" ht="11.25" customHeight="1">
      <c r="B243" s="27">
        <v>43344</v>
      </c>
      <c r="C243" s="28">
        <v>50526</v>
      </c>
      <c r="D243" s="6">
        <v>236</v>
      </c>
      <c r="E243" s="9">
        <v>7182</v>
      </c>
      <c r="F243" s="302"/>
      <c r="G243" s="190"/>
      <c r="H243" s="190"/>
      <c r="I243" s="189">
        <v>94080970.305373</v>
      </c>
      <c r="J243" s="190"/>
      <c r="K243" s="190"/>
      <c r="L243" s="6">
        <v>63489855.882451296</v>
      </c>
      <c r="M243" s="6">
        <v>35195783.205513105</v>
      </c>
      <c r="N243" s="6">
        <v>13165004.544091234</v>
      </c>
    </row>
    <row r="244" spans="2:14" ht="11.25" customHeight="1">
      <c r="B244" s="27">
        <v>43344</v>
      </c>
      <c r="C244" s="28">
        <v>50557</v>
      </c>
      <c r="D244" s="6">
        <v>237</v>
      </c>
      <c r="E244" s="9">
        <v>7213</v>
      </c>
      <c r="F244" s="302"/>
      <c r="G244" s="190"/>
      <c r="H244" s="190"/>
      <c r="I244" s="189">
        <v>91411266.891242</v>
      </c>
      <c r="J244" s="190"/>
      <c r="K244" s="190"/>
      <c r="L244" s="6">
        <v>61583598.22976148</v>
      </c>
      <c r="M244" s="6">
        <v>34052221.208949946</v>
      </c>
      <c r="N244" s="6">
        <v>12683305.255742488</v>
      </c>
    </row>
    <row r="245" spans="2:14" ht="11.25" customHeight="1">
      <c r="B245" s="27">
        <v>43344</v>
      </c>
      <c r="C245" s="28">
        <v>50587</v>
      </c>
      <c r="D245" s="6">
        <v>238</v>
      </c>
      <c r="E245" s="9">
        <v>7243</v>
      </c>
      <c r="F245" s="302"/>
      <c r="G245" s="190"/>
      <c r="H245" s="190"/>
      <c r="I245" s="189">
        <v>88773188.930328</v>
      </c>
      <c r="J245" s="190"/>
      <c r="K245" s="190"/>
      <c r="L245" s="6">
        <v>59708163.558504365</v>
      </c>
      <c r="M245" s="6">
        <v>32933953.40027672</v>
      </c>
      <c r="N245" s="6">
        <v>12216504.213370044</v>
      </c>
    </row>
    <row r="246" spans="2:14" ht="11.25" customHeight="1">
      <c r="B246" s="27">
        <v>43344</v>
      </c>
      <c r="C246" s="28">
        <v>50618</v>
      </c>
      <c r="D246" s="6">
        <v>239</v>
      </c>
      <c r="E246" s="9">
        <v>7274</v>
      </c>
      <c r="F246" s="302"/>
      <c r="G246" s="190"/>
      <c r="H246" s="190"/>
      <c r="I246" s="189">
        <v>85643727.783031</v>
      </c>
      <c r="J246" s="190"/>
      <c r="K246" s="190"/>
      <c r="L246" s="6">
        <v>57505612.59926804</v>
      </c>
      <c r="M246" s="6">
        <v>31638397.635775417</v>
      </c>
      <c r="N246" s="6">
        <v>11686223.340440776</v>
      </c>
    </row>
    <row r="247" spans="2:14" ht="11.25" customHeight="1">
      <c r="B247" s="27">
        <v>43344</v>
      </c>
      <c r="C247" s="28">
        <v>50649</v>
      </c>
      <c r="D247" s="6">
        <v>240</v>
      </c>
      <c r="E247" s="9">
        <v>7305</v>
      </c>
      <c r="F247" s="302"/>
      <c r="G247" s="190"/>
      <c r="H247" s="190"/>
      <c r="I247" s="189">
        <v>83025737.002922</v>
      </c>
      <c r="J247" s="190"/>
      <c r="K247" s="190"/>
      <c r="L247" s="6">
        <v>55653206.34365345</v>
      </c>
      <c r="M247" s="6">
        <v>30541371.02622161</v>
      </c>
      <c r="N247" s="6">
        <v>11233235.158376724</v>
      </c>
    </row>
    <row r="248" spans="2:14" ht="11.25" customHeight="1">
      <c r="B248" s="27">
        <v>43344</v>
      </c>
      <c r="C248" s="28">
        <v>50679</v>
      </c>
      <c r="D248" s="6">
        <v>241</v>
      </c>
      <c r="E248" s="9">
        <v>7335</v>
      </c>
      <c r="F248" s="302"/>
      <c r="G248" s="190"/>
      <c r="H248" s="190"/>
      <c r="I248" s="189">
        <v>80410676.639897</v>
      </c>
      <c r="J248" s="190"/>
      <c r="K248" s="190"/>
      <c r="L248" s="6">
        <v>53811825.83892741</v>
      </c>
      <c r="M248" s="6">
        <v>29458174.731040675</v>
      </c>
      <c r="N248" s="6">
        <v>10790417.258717535</v>
      </c>
    </row>
    <row r="249" spans="2:14" ht="11.25" customHeight="1">
      <c r="B249" s="27">
        <v>43344</v>
      </c>
      <c r="C249" s="28">
        <v>50710</v>
      </c>
      <c r="D249" s="6">
        <v>242</v>
      </c>
      <c r="E249" s="9">
        <v>7366</v>
      </c>
      <c r="F249" s="302"/>
      <c r="G249" s="190"/>
      <c r="H249" s="190"/>
      <c r="I249" s="189">
        <v>77800432.295556</v>
      </c>
      <c r="J249" s="190"/>
      <c r="K249" s="190"/>
      <c r="L249" s="6">
        <v>51976711.70564641</v>
      </c>
      <c r="M249" s="6">
        <v>28381216.021326777</v>
      </c>
      <c r="N249" s="6">
        <v>10351898.948421625</v>
      </c>
    </row>
    <row r="250" spans="2:14" ht="11.25" customHeight="1">
      <c r="B250" s="27">
        <v>43344</v>
      </c>
      <c r="C250" s="28">
        <v>50740</v>
      </c>
      <c r="D250" s="6">
        <v>243</v>
      </c>
      <c r="E250" s="9">
        <v>7396</v>
      </c>
      <c r="F250" s="302"/>
      <c r="G250" s="190"/>
      <c r="H250" s="190"/>
      <c r="I250" s="189">
        <v>75190383.471249</v>
      </c>
      <c r="J250" s="190"/>
      <c r="K250" s="190"/>
      <c r="L250" s="6">
        <v>50150544.2475191</v>
      </c>
      <c r="M250" s="6">
        <v>27316661.21860455</v>
      </c>
      <c r="N250" s="6">
        <v>9922765.423317077</v>
      </c>
    </row>
    <row r="251" spans="2:14" ht="11.25" customHeight="1">
      <c r="B251" s="27">
        <v>43344</v>
      </c>
      <c r="C251" s="28">
        <v>50771</v>
      </c>
      <c r="D251" s="6">
        <v>244</v>
      </c>
      <c r="E251" s="9">
        <v>7427</v>
      </c>
      <c r="F251" s="302"/>
      <c r="G251" s="190"/>
      <c r="H251" s="190"/>
      <c r="I251" s="189">
        <v>72593765.82488</v>
      </c>
      <c r="J251" s="190"/>
      <c r="K251" s="190"/>
      <c r="L251" s="6">
        <v>48336528.44540392</v>
      </c>
      <c r="M251" s="6">
        <v>26261620.122660622</v>
      </c>
      <c r="N251" s="6">
        <v>9499117.12435571</v>
      </c>
    </row>
    <row r="252" spans="2:14" ht="11.25" customHeight="1">
      <c r="B252" s="27">
        <v>43344</v>
      </c>
      <c r="C252" s="28">
        <v>50802</v>
      </c>
      <c r="D252" s="6">
        <v>245</v>
      </c>
      <c r="E252" s="9">
        <v>7458</v>
      </c>
      <c r="F252" s="302"/>
      <c r="G252" s="190"/>
      <c r="H252" s="190"/>
      <c r="I252" s="189">
        <v>70002684.463103</v>
      </c>
      <c r="J252" s="190"/>
      <c r="K252" s="190"/>
      <c r="L252" s="6">
        <v>46532201.86742827</v>
      </c>
      <c r="M252" s="6">
        <v>25217019.563144125</v>
      </c>
      <c r="N252" s="6">
        <v>9082640.037015796</v>
      </c>
    </row>
    <row r="253" spans="2:14" ht="11.25" customHeight="1">
      <c r="B253" s="27">
        <v>43344</v>
      </c>
      <c r="C253" s="28">
        <v>50830</v>
      </c>
      <c r="D253" s="6">
        <v>246</v>
      </c>
      <c r="E253" s="9">
        <v>7486</v>
      </c>
      <c r="F253" s="302"/>
      <c r="G253" s="190"/>
      <c r="H253" s="190"/>
      <c r="I253" s="189">
        <v>67416034.573424</v>
      </c>
      <c r="J253" s="190"/>
      <c r="K253" s="190"/>
      <c r="L253" s="6">
        <v>44744147.24274489</v>
      </c>
      <c r="M253" s="6">
        <v>24192319.169198226</v>
      </c>
      <c r="N253" s="6">
        <v>8680222.587258037</v>
      </c>
    </row>
    <row r="254" spans="2:14" ht="11.25" customHeight="1">
      <c r="B254" s="27">
        <v>43344</v>
      </c>
      <c r="C254" s="28">
        <v>50861</v>
      </c>
      <c r="D254" s="6">
        <v>247</v>
      </c>
      <c r="E254" s="9">
        <v>7517</v>
      </c>
      <c r="F254" s="302"/>
      <c r="G254" s="190"/>
      <c r="H254" s="190"/>
      <c r="I254" s="189">
        <v>64839247.798211</v>
      </c>
      <c r="J254" s="190"/>
      <c r="K254" s="190"/>
      <c r="L254" s="6">
        <v>42960940.35027169</v>
      </c>
      <c r="M254" s="6">
        <v>23169098.705204785</v>
      </c>
      <c r="N254" s="6">
        <v>8277879.835824773</v>
      </c>
    </row>
    <row r="255" spans="2:14" ht="11.25" customHeight="1">
      <c r="B255" s="27">
        <v>43344</v>
      </c>
      <c r="C255" s="28">
        <v>50891</v>
      </c>
      <c r="D255" s="6">
        <v>248</v>
      </c>
      <c r="E255" s="9">
        <v>7547</v>
      </c>
      <c r="F255" s="302"/>
      <c r="G255" s="190"/>
      <c r="H255" s="190"/>
      <c r="I255" s="189">
        <v>62268472.296386</v>
      </c>
      <c r="J255" s="190"/>
      <c r="K255" s="190"/>
      <c r="L255" s="6">
        <v>41189885.25183058</v>
      </c>
      <c r="M255" s="6">
        <v>22159283.32234655</v>
      </c>
      <c r="N255" s="6">
        <v>7884638.235911172</v>
      </c>
    </row>
    <row r="256" spans="2:14" ht="11.25" customHeight="1">
      <c r="B256" s="27">
        <v>43344</v>
      </c>
      <c r="C256" s="28">
        <v>50922</v>
      </c>
      <c r="D256" s="6">
        <v>249</v>
      </c>
      <c r="E256" s="9">
        <v>7578</v>
      </c>
      <c r="F256" s="302"/>
      <c r="G256" s="190"/>
      <c r="H256" s="190"/>
      <c r="I256" s="189">
        <v>59708312.831739</v>
      </c>
      <c r="J256" s="190"/>
      <c r="K256" s="190"/>
      <c r="L256" s="6">
        <v>39429380.1589816</v>
      </c>
      <c r="M256" s="6">
        <v>21158222.067238778</v>
      </c>
      <c r="N256" s="6">
        <v>7496557.078143164</v>
      </c>
    </row>
    <row r="257" spans="2:14" ht="11.25" customHeight="1">
      <c r="B257" s="27">
        <v>43344</v>
      </c>
      <c r="C257" s="28">
        <v>50952</v>
      </c>
      <c r="D257" s="6">
        <v>250</v>
      </c>
      <c r="E257" s="9">
        <v>7608</v>
      </c>
      <c r="F257" s="302"/>
      <c r="G257" s="190"/>
      <c r="H257" s="190"/>
      <c r="I257" s="189">
        <v>57168991.880717</v>
      </c>
      <c r="J257" s="190"/>
      <c r="K257" s="190"/>
      <c r="L257" s="6">
        <v>37690530.01155857</v>
      </c>
      <c r="M257" s="6">
        <v>20175357.221870568</v>
      </c>
      <c r="N257" s="6">
        <v>7119016.467154706</v>
      </c>
    </row>
    <row r="258" spans="2:14" ht="11.25" customHeight="1">
      <c r="B258" s="27">
        <v>43344</v>
      </c>
      <c r="C258" s="28">
        <v>50983</v>
      </c>
      <c r="D258" s="6">
        <v>251</v>
      </c>
      <c r="E258" s="9">
        <v>7639</v>
      </c>
      <c r="F258" s="302"/>
      <c r="G258" s="190"/>
      <c r="H258" s="190"/>
      <c r="I258" s="189">
        <v>54647305.655408</v>
      </c>
      <c r="J258" s="190"/>
      <c r="K258" s="190"/>
      <c r="L258" s="6">
        <v>35966919.59192853</v>
      </c>
      <c r="M258" s="6">
        <v>19203762.45684497</v>
      </c>
      <c r="N258" s="6">
        <v>6747481.606387283</v>
      </c>
    </row>
    <row r="259" spans="2:14" ht="11.25" customHeight="1">
      <c r="B259" s="27">
        <v>43344</v>
      </c>
      <c r="C259" s="28">
        <v>51014</v>
      </c>
      <c r="D259" s="6">
        <v>252</v>
      </c>
      <c r="E259" s="9">
        <v>7670</v>
      </c>
      <c r="F259" s="302"/>
      <c r="G259" s="190"/>
      <c r="H259" s="190"/>
      <c r="I259" s="189">
        <v>52140353.602077</v>
      </c>
      <c r="J259" s="190"/>
      <c r="K259" s="190"/>
      <c r="L259" s="6">
        <v>34258728.55288271</v>
      </c>
      <c r="M259" s="6">
        <v>18245191.039111715</v>
      </c>
      <c r="N259" s="6">
        <v>6383522.870922683</v>
      </c>
    </row>
    <row r="260" spans="2:14" ht="11.25" customHeight="1">
      <c r="B260" s="27">
        <v>43344</v>
      </c>
      <c r="C260" s="28">
        <v>51044</v>
      </c>
      <c r="D260" s="6">
        <v>253</v>
      </c>
      <c r="E260" s="9">
        <v>7700</v>
      </c>
      <c r="F260" s="302"/>
      <c r="G260" s="190"/>
      <c r="H260" s="190"/>
      <c r="I260" s="189">
        <v>49655373.531365</v>
      </c>
      <c r="J260" s="190"/>
      <c r="K260" s="190"/>
      <c r="L260" s="6">
        <v>32572424.221847437</v>
      </c>
      <c r="M260" s="6">
        <v>17304419.06027049</v>
      </c>
      <c r="N260" s="6">
        <v>6029552.916236065</v>
      </c>
    </row>
    <row r="261" spans="2:14" ht="11.25" customHeight="1">
      <c r="B261" s="27">
        <v>43344</v>
      </c>
      <c r="C261" s="28">
        <v>51075</v>
      </c>
      <c r="D261" s="6">
        <v>254</v>
      </c>
      <c r="E261" s="9">
        <v>7731</v>
      </c>
      <c r="F261" s="302"/>
      <c r="G261" s="190"/>
      <c r="H261" s="190"/>
      <c r="I261" s="189">
        <v>47189596.00949</v>
      </c>
      <c r="J261" s="190"/>
      <c r="K261" s="190"/>
      <c r="L261" s="6">
        <v>30902446.81097093</v>
      </c>
      <c r="M261" s="6">
        <v>16375474.833922828</v>
      </c>
      <c r="N261" s="6">
        <v>5681704.05343971</v>
      </c>
    </row>
    <row r="262" spans="2:14" ht="11.25" customHeight="1">
      <c r="B262" s="27">
        <v>43344</v>
      </c>
      <c r="C262" s="28">
        <v>51105</v>
      </c>
      <c r="D262" s="6">
        <v>255</v>
      </c>
      <c r="E262" s="9">
        <v>7761</v>
      </c>
      <c r="F262" s="302"/>
      <c r="G262" s="190"/>
      <c r="H262" s="190"/>
      <c r="I262" s="189">
        <v>44753457.000176</v>
      </c>
      <c r="J262" s="190"/>
      <c r="K262" s="190"/>
      <c r="L262" s="6">
        <v>29259018.72148636</v>
      </c>
      <c r="M262" s="6">
        <v>15466447.027627088</v>
      </c>
      <c r="N262" s="6">
        <v>5344306.392826038</v>
      </c>
    </row>
    <row r="263" spans="2:14" ht="11.25" customHeight="1">
      <c r="B263" s="27">
        <v>43344</v>
      </c>
      <c r="C263" s="28">
        <v>51136</v>
      </c>
      <c r="D263" s="6">
        <v>256</v>
      </c>
      <c r="E263" s="9">
        <v>7792</v>
      </c>
      <c r="F263" s="302"/>
      <c r="G263" s="190"/>
      <c r="H263" s="190"/>
      <c r="I263" s="189">
        <v>42387569.667866</v>
      </c>
      <c r="J263" s="190"/>
      <c r="K263" s="190"/>
      <c r="L263" s="6">
        <v>27665241.40875076</v>
      </c>
      <c r="M263" s="6">
        <v>14586777.509929623</v>
      </c>
      <c r="N263" s="6">
        <v>5018995.062846392</v>
      </c>
    </row>
    <row r="264" spans="2:14" ht="11.25" customHeight="1">
      <c r="B264" s="27">
        <v>43344</v>
      </c>
      <c r="C264" s="28">
        <v>51167</v>
      </c>
      <c r="D264" s="6">
        <v>257</v>
      </c>
      <c r="E264" s="9">
        <v>7823</v>
      </c>
      <c r="F264" s="302"/>
      <c r="G264" s="190"/>
      <c r="H264" s="190"/>
      <c r="I264" s="189">
        <v>40040594.506093</v>
      </c>
      <c r="J264" s="190"/>
      <c r="K264" s="190"/>
      <c r="L264" s="6">
        <v>26089108.792275116</v>
      </c>
      <c r="M264" s="6">
        <v>13720762.001826176</v>
      </c>
      <c r="N264" s="6">
        <v>4701021.749361004</v>
      </c>
    </row>
    <row r="265" spans="2:14" ht="11.25" customHeight="1">
      <c r="B265" s="27">
        <v>43344</v>
      </c>
      <c r="C265" s="28">
        <v>51196</v>
      </c>
      <c r="D265" s="6">
        <v>258</v>
      </c>
      <c r="E265" s="9">
        <v>7852</v>
      </c>
      <c r="F265" s="302"/>
      <c r="G265" s="190"/>
      <c r="H265" s="190"/>
      <c r="I265" s="189">
        <v>37719115.653861</v>
      </c>
      <c r="J265" s="190"/>
      <c r="K265" s="190"/>
      <c r="L265" s="6">
        <v>24537514.560081933</v>
      </c>
      <c r="M265" s="6">
        <v>12874044.306673396</v>
      </c>
      <c r="N265" s="6">
        <v>4393438.748755483</v>
      </c>
    </row>
    <row r="266" spans="2:14" ht="11.25" customHeight="1">
      <c r="B266" s="27">
        <v>43344</v>
      </c>
      <c r="C266" s="28">
        <v>51227</v>
      </c>
      <c r="D266" s="6">
        <v>259</v>
      </c>
      <c r="E266" s="9">
        <v>7883</v>
      </c>
      <c r="F266" s="302"/>
      <c r="G266" s="190"/>
      <c r="H266" s="190"/>
      <c r="I266" s="189">
        <v>35445899.774209</v>
      </c>
      <c r="J266" s="190"/>
      <c r="K266" s="190"/>
      <c r="L266" s="6">
        <v>23019604.227930885</v>
      </c>
      <c r="M266" s="6">
        <v>12046929.661236817</v>
      </c>
      <c r="N266" s="6">
        <v>4093761.8154496565</v>
      </c>
    </row>
    <row r="267" spans="2:14" ht="11.25" customHeight="1">
      <c r="B267" s="27">
        <v>43344</v>
      </c>
      <c r="C267" s="28">
        <v>51257</v>
      </c>
      <c r="D267" s="6">
        <v>260</v>
      </c>
      <c r="E267" s="9">
        <v>7913</v>
      </c>
      <c r="F267" s="302"/>
      <c r="G267" s="190"/>
      <c r="H267" s="190"/>
      <c r="I267" s="189">
        <v>33210529.636669</v>
      </c>
      <c r="J267" s="190"/>
      <c r="K267" s="190"/>
      <c r="L267" s="6">
        <v>21532487.786511827</v>
      </c>
      <c r="M267" s="6">
        <v>11240936.613260848</v>
      </c>
      <c r="N267" s="6">
        <v>3804212.589792737</v>
      </c>
    </row>
    <row r="268" spans="2:14" ht="11.25" customHeight="1">
      <c r="B268" s="27">
        <v>43344</v>
      </c>
      <c r="C268" s="28">
        <v>51288</v>
      </c>
      <c r="D268" s="6">
        <v>261</v>
      </c>
      <c r="E268" s="9">
        <v>7944</v>
      </c>
      <c r="F268" s="302"/>
      <c r="G268" s="190"/>
      <c r="H268" s="190"/>
      <c r="I268" s="189">
        <v>31052902.958283</v>
      </c>
      <c r="J268" s="190"/>
      <c r="K268" s="190"/>
      <c r="L268" s="6">
        <v>20099413.874465458</v>
      </c>
      <c r="M268" s="6">
        <v>10466121.574558388</v>
      </c>
      <c r="N268" s="6">
        <v>3526993.6227576425</v>
      </c>
    </row>
    <row r="269" spans="2:14" ht="11.25" customHeight="1">
      <c r="B269" s="27">
        <v>43344</v>
      </c>
      <c r="C269" s="28">
        <v>51318</v>
      </c>
      <c r="D269" s="6">
        <v>262</v>
      </c>
      <c r="E269" s="9">
        <v>7974</v>
      </c>
      <c r="F269" s="302"/>
      <c r="G269" s="190"/>
      <c r="H269" s="190"/>
      <c r="I269" s="189">
        <v>29013115.293986</v>
      </c>
      <c r="J269" s="190"/>
      <c r="K269" s="190"/>
      <c r="L269" s="6">
        <v>18748309.361328475</v>
      </c>
      <c r="M269" s="6">
        <v>9738549.153031915</v>
      </c>
      <c r="N269" s="6">
        <v>3268355.1575358594</v>
      </c>
    </row>
    <row r="270" spans="2:14" ht="11.25" customHeight="1">
      <c r="B270" s="27">
        <v>43344</v>
      </c>
      <c r="C270" s="28">
        <v>51349</v>
      </c>
      <c r="D270" s="6">
        <v>263</v>
      </c>
      <c r="E270" s="9">
        <v>8005</v>
      </c>
      <c r="F270" s="302"/>
      <c r="G270" s="190"/>
      <c r="H270" s="190"/>
      <c r="I270" s="189">
        <v>27092270.172713</v>
      </c>
      <c r="J270" s="190"/>
      <c r="K270" s="190"/>
      <c r="L270" s="6">
        <v>17477363.711663086</v>
      </c>
      <c r="M270" s="6">
        <v>9055285.896859735</v>
      </c>
      <c r="N270" s="6">
        <v>3026173.116387266</v>
      </c>
    </row>
    <row r="271" spans="2:14" ht="11.25" customHeight="1">
      <c r="B271" s="27">
        <v>43344</v>
      </c>
      <c r="C271" s="28">
        <v>51380</v>
      </c>
      <c r="D271" s="6">
        <v>264</v>
      </c>
      <c r="E271" s="9">
        <v>8036</v>
      </c>
      <c r="F271" s="302"/>
      <c r="G271" s="190"/>
      <c r="H271" s="190"/>
      <c r="I271" s="189">
        <v>25286051.711632</v>
      </c>
      <c r="J271" s="190"/>
      <c r="K271" s="190"/>
      <c r="L271" s="6">
        <v>16284496.198558414</v>
      </c>
      <c r="M271" s="6">
        <v>8415785.590308899</v>
      </c>
      <c r="N271" s="6">
        <v>2800547.120040508</v>
      </c>
    </row>
    <row r="272" spans="2:14" ht="11.25" customHeight="1">
      <c r="B272" s="27">
        <v>43344</v>
      </c>
      <c r="C272" s="28">
        <v>51410</v>
      </c>
      <c r="D272" s="6">
        <v>265</v>
      </c>
      <c r="E272" s="9">
        <v>8066</v>
      </c>
      <c r="F272" s="302"/>
      <c r="G272" s="190"/>
      <c r="H272" s="190"/>
      <c r="I272" s="189">
        <v>23625272.567568</v>
      </c>
      <c r="J272" s="190"/>
      <c r="K272" s="190"/>
      <c r="L272" s="6">
        <v>15189962.211390266</v>
      </c>
      <c r="M272" s="6">
        <v>7830811.970338718</v>
      </c>
      <c r="N272" s="6">
        <v>2595201.606002074</v>
      </c>
    </row>
    <row r="273" spans="2:14" ht="11.25" customHeight="1">
      <c r="B273" s="27">
        <v>43344</v>
      </c>
      <c r="C273" s="28">
        <v>51441</v>
      </c>
      <c r="D273" s="6">
        <v>266</v>
      </c>
      <c r="E273" s="9">
        <v>8097</v>
      </c>
      <c r="F273" s="302"/>
      <c r="G273" s="190"/>
      <c r="H273" s="190"/>
      <c r="I273" s="189">
        <v>22068554.469894</v>
      </c>
      <c r="J273" s="190"/>
      <c r="K273" s="190"/>
      <c r="L273" s="6">
        <v>14164998.465575047</v>
      </c>
      <c r="M273" s="6">
        <v>7283845.533583786</v>
      </c>
      <c r="N273" s="6">
        <v>2403707.685704855</v>
      </c>
    </row>
    <row r="274" spans="2:14" ht="11.25" customHeight="1">
      <c r="B274" s="27">
        <v>43344</v>
      </c>
      <c r="C274" s="28">
        <v>51471</v>
      </c>
      <c r="D274" s="6">
        <v>267</v>
      </c>
      <c r="E274" s="9">
        <v>8127</v>
      </c>
      <c r="F274" s="302"/>
      <c r="G274" s="190"/>
      <c r="H274" s="190"/>
      <c r="I274" s="189">
        <v>20560369.779851</v>
      </c>
      <c r="J274" s="190"/>
      <c r="K274" s="190"/>
      <c r="L274" s="6">
        <v>13175288.27606354</v>
      </c>
      <c r="M274" s="6">
        <v>6758247.448711679</v>
      </c>
      <c r="N274" s="6">
        <v>2221115.2677331716</v>
      </c>
    </row>
    <row r="275" spans="2:14" ht="11.25" customHeight="1">
      <c r="B275" s="27">
        <v>43344</v>
      </c>
      <c r="C275" s="28">
        <v>51502</v>
      </c>
      <c r="D275" s="6">
        <v>268</v>
      </c>
      <c r="E275" s="9">
        <v>8158</v>
      </c>
      <c r="F275" s="302"/>
      <c r="G275" s="190"/>
      <c r="H275" s="190"/>
      <c r="I275" s="189">
        <v>19071194.154372</v>
      </c>
      <c r="J275" s="190"/>
      <c r="K275" s="190"/>
      <c r="L275" s="6">
        <v>12200282.071811112</v>
      </c>
      <c r="M275" s="6">
        <v>6242203.5648466395</v>
      </c>
      <c r="N275" s="6">
        <v>2042826.8398004859</v>
      </c>
    </row>
    <row r="276" spans="2:14" ht="11.25" customHeight="1">
      <c r="B276" s="27">
        <v>43344</v>
      </c>
      <c r="C276" s="28">
        <v>51533</v>
      </c>
      <c r="D276" s="6">
        <v>269</v>
      </c>
      <c r="E276" s="9">
        <v>8189</v>
      </c>
      <c r="F276" s="302"/>
      <c r="G276" s="190"/>
      <c r="H276" s="190"/>
      <c r="I276" s="189">
        <v>17593492.81118</v>
      </c>
      <c r="J276" s="190"/>
      <c r="K276" s="190"/>
      <c r="L276" s="6">
        <v>11235873.244801363</v>
      </c>
      <c r="M276" s="6">
        <v>5734149.078066447</v>
      </c>
      <c r="N276" s="6">
        <v>1868612.402718169</v>
      </c>
    </row>
    <row r="277" spans="2:14" ht="11.25" customHeight="1">
      <c r="B277" s="27">
        <v>43344</v>
      </c>
      <c r="C277" s="28">
        <v>51561</v>
      </c>
      <c r="D277" s="6">
        <v>270</v>
      </c>
      <c r="E277" s="9">
        <v>8217</v>
      </c>
      <c r="F277" s="302"/>
      <c r="G277" s="190"/>
      <c r="H277" s="190"/>
      <c r="I277" s="189">
        <v>16126562.823298</v>
      </c>
      <c r="J277" s="190"/>
      <c r="K277" s="190"/>
      <c r="L277" s="6">
        <v>10283257.217692476</v>
      </c>
      <c r="M277" s="6">
        <v>5235931.59095384</v>
      </c>
      <c r="N277" s="6">
        <v>1699727.1925278788</v>
      </c>
    </row>
    <row r="278" spans="2:14" ht="11.25" customHeight="1">
      <c r="B278" s="27">
        <v>43344</v>
      </c>
      <c r="C278" s="28">
        <v>51592</v>
      </c>
      <c r="D278" s="6">
        <v>271</v>
      </c>
      <c r="E278" s="9">
        <v>8248</v>
      </c>
      <c r="F278" s="302"/>
      <c r="G278" s="190"/>
      <c r="H278" s="190"/>
      <c r="I278" s="189">
        <v>14683069.054064</v>
      </c>
      <c r="J278" s="190"/>
      <c r="K278" s="190"/>
      <c r="L278" s="6">
        <v>9346919.591382412</v>
      </c>
      <c r="M278" s="6">
        <v>4747072.495563109</v>
      </c>
      <c r="N278" s="6">
        <v>1534503.0019793918</v>
      </c>
    </row>
    <row r="279" spans="2:14" ht="11.25" customHeight="1">
      <c r="B279" s="27">
        <v>43344</v>
      </c>
      <c r="C279" s="28">
        <v>51622</v>
      </c>
      <c r="D279" s="6">
        <v>272</v>
      </c>
      <c r="E279" s="9">
        <v>8278</v>
      </c>
      <c r="F279" s="302"/>
      <c r="G279" s="190"/>
      <c r="H279" s="190"/>
      <c r="I279" s="189">
        <v>13270863.651615</v>
      </c>
      <c r="J279" s="190"/>
      <c r="K279" s="190"/>
      <c r="L279" s="6">
        <v>8434074.110352976</v>
      </c>
      <c r="M279" s="6">
        <v>4272917.79526917</v>
      </c>
      <c r="N279" s="6">
        <v>1375569.3783307136</v>
      </c>
    </row>
    <row r="280" spans="2:14" ht="11.25" customHeight="1">
      <c r="B280" s="27">
        <v>43344</v>
      </c>
      <c r="C280" s="28">
        <v>51653</v>
      </c>
      <c r="D280" s="6">
        <v>273</v>
      </c>
      <c r="E280" s="9">
        <v>8309</v>
      </c>
      <c r="F280" s="302"/>
      <c r="G280" s="190"/>
      <c r="H280" s="190"/>
      <c r="I280" s="189">
        <v>11914200.049874</v>
      </c>
      <c r="J280" s="190"/>
      <c r="K280" s="190"/>
      <c r="L280" s="6">
        <v>7559026.933440609</v>
      </c>
      <c r="M280" s="6">
        <v>3819857.048551454</v>
      </c>
      <c r="N280" s="6">
        <v>1224508.1831217553</v>
      </c>
    </row>
    <row r="281" spans="2:14" ht="11.25" customHeight="1">
      <c r="B281" s="27">
        <v>43344</v>
      </c>
      <c r="C281" s="28">
        <v>51683</v>
      </c>
      <c r="D281" s="6">
        <v>274</v>
      </c>
      <c r="E281" s="9">
        <v>8339</v>
      </c>
      <c r="F281" s="302"/>
      <c r="G281" s="190"/>
      <c r="H281" s="190"/>
      <c r="I281" s="189">
        <v>10727782.524932</v>
      </c>
      <c r="J281" s="190"/>
      <c r="K281" s="190"/>
      <c r="L281" s="6">
        <v>6795126.185484442</v>
      </c>
      <c r="M281" s="6">
        <v>3425378.054836897</v>
      </c>
      <c r="N281" s="6">
        <v>1093551.3366157068</v>
      </c>
    </row>
    <row r="282" spans="2:14" ht="11.25" customHeight="1">
      <c r="B282" s="27">
        <v>43344</v>
      </c>
      <c r="C282" s="28">
        <v>51714</v>
      </c>
      <c r="D282" s="6">
        <v>275</v>
      </c>
      <c r="E282" s="9">
        <v>8370</v>
      </c>
      <c r="F282" s="302"/>
      <c r="G282" s="190"/>
      <c r="H282" s="190"/>
      <c r="I282" s="189">
        <v>9654976.907423</v>
      </c>
      <c r="J282" s="190"/>
      <c r="K282" s="190"/>
      <c r="L282" s="6">
        <v>6105223.729777634</v>
      </c>
      <c r="M282" s="6">
        <v>3069775.8240232095</v>
      </c>
      <c r="N282" s="6">
        <v>975874.4458877274</v>
      </c>
    </row>
    <row r="283" spans="2:14" ht="11.25" customHeight="1">
      <c r="B283" s="27">
        <v>43344</v>
      </c>
      <c r="C283" s="28">
        <v>51745</v>
      </c>
      <c r="D283" s="6">
        <v>276</v>
      </c>
      <c r="E283" s="9">
        <v>8401</v>
      </c>
      <c r="F283" s="302"/>
      <c r="G283" s="190"/>
      <c r="H283" s="190"/>
      <c r="I283" s="189">
        <v>8690907.637821</v>
      </c>
      <c r="J283" s="190"/>
      <c r="K283" s="190"/>
      <c r="L283" s="6">
        <v>5486283.651883894</v>
      </c>
      <c r="M283" s="6">
        <v>2751550.1236336385</v>
      </c>
      <c r="N283" s="6">
        <v>871006.372460178</v>
      </c>
    </row>
    <row r="284" spans="2:14" ht="11.25" customHeight="1">
      <c r="B284" s="27">
        <v>43344</v>
      </c>
      <c r="C284" s="28">
        <v>51775</v>
      </c>
      <c r="D284" s="6">
        <v>277</v>
      </c>
      <c r="E284" s="9">
        <v>8431</v>
      </c>
      <c r="F284" s="302"/>
      <c r="G284" s="190"/>
      <c r="H284" s="190"/>
      <c r="I284" s="189">
        <v>7794125.478219</v>
      </c>
      <c r="J284" s="190"/>
      <c r="K284" s="190"/>
      <c r="L284" s="6">
        <v>4912098.612466247</v>
      </c>
      <c r="M284" s="6">
        <v>2457514.0812982353</v>
      </c>
      <c r="N284" s="6">
        <v>774740.0410665508</v>
      </c>
    </row>
    <row r="285" spans="2:14" ht="11.25" customHeight="1">
      <c r="B285" s="27">
        <v>43344</v>
      </c>
      <c r="C285" s="28">
        <v>51806</v>
      </c>
      <c r="D285" s="6">
        <v>278</v>
      </c>
      <c r="E285" s="9">
        <v>8462</v>
      </c>
      <c r="F285" s="302"/>
      <c r="G285" s="190"/>
      <c r="H285" s="190"/>
      <c r="I285" s="189">
        <v>6968543.208618</v>
      </c>
      <c r="J285" s="190"/>
      <c r="K285" s="190"/>
      <c r="L285" s="6">
        <v>4384342.363697143</v>
      </c>
      <c r="M285" s="6">
        <v>2187900.1139088324</v>
      </c>
      <c r="N285" s="6">
        <v>686821.8417352911</v>
      </c>
    </row>
    <row r="286" spans="2:14" ht="11.25" customHeight="1">
      <c r="B286" s="27">
        <v>43344</v>
      </c>
      <c r="C286" s="28">
        <v>51836</v>
      </c>
      <c r="D286" s="6">
        <v>279</v>
      </c>
      <c r="E286" s="9">
        <v>8492</v>
      </c>
      <c r="F286" s="302"/>
      <c r="G286" s="190"/>
      <c r="H286" s="190"/>
      <c r="I286" s="189">
        <v>6206864.169017</v>
      </c>
      <c r="J286" s="190"/>
      <c r="K286" s="190"/>
      <c r="L286" s="6">
        <v>3898712.9841665966</v>
      </c>
      <c r="M286" s="6">
        <v>1940769.9659399476</v>
      </c>
      <c r="N286" s="6">
        <v>606745.7641129307</v>
      </c>
    </row>
    <row r="287" spans="2:14" ht="11.25" customHeight="1">
      <c r="B287" s="27">
        <v>43344</v>
      </c>
      <c r="C287" s="28">
        <v>51867</v>
      </c>
      <c r="D287" s="6">
        <v>280</v>
      </c>
      <c r="E287" s="9">
        <v>8523</v>
      </c>
      <c r="F287" s="302"/>
      <c r="G287" s="190"/>
      <c r="H287" s="190"/>
      <c r="I287" s="189">
        <v>5568707.629417</v>
      </c>
      <c r="J287" s="190"/>
      <c r="K287" s="190"/>
      <c r="L287" s="6">
        <v>3491935.54724449</v>
      </c>
      <c r="M287" s="6">
        <v>1733856.3376779505</v>
      </c>
      <c r="N287" s="6">
        <v>539762.1414387426</v>
      </c>
    </row>
    <row r="288" spans="2:14" ht="11.25" customHeight="1">
      <c r="B288" s="27">
        <v>43344</v>
      </c>
      <c r="C288" s="28">
        <v>51898</v>
      </c>
      <c r="D288" s="6">
        <v>281</v>
      </c>
      <c r="E288" s="9">
        <v>8554</v>
      </c>
      <c r="F288" s="302"/>
      <c r="G288" s="190"/>
      <c r="H288" s="190"/>
      <c r="I288" s="189">
        <v>5021925.199819</v>
      </c>
      <c r="J288" s="190"/>
      <c r="K288" s="190"/>
      <c r="L288" s="6">
        <v>3143726.969810295</v>
      </c>
      <c r="M288" s="6">
        <v>1556989.9342944548</v>
      </c>
      <c r="N288" s="6">
        <v>482649.3597421944</v>
      </c>
    </row>
    <row r="289" spans="2:14" ht="11.25" customHeight="1">
      <c r="B289" s="27">
        <v>43344</v>
      </c>
      <c r="C289" s="28">
        <v>51926</v>
      </c>
      <c r="D289" s="6">
        <v>282</v>
      </c>
      <c r="E289" s="9">
        <v>8582</v>
      </c>
      <c r="F289" s="302"/>
      <c r="G289" s="190"/>
      <c r="H289" s="190"/>
      <c r="I289" s="189">
        <v>4555310.409909</v>
      </c>
      <c r="J289" s="190"/>
      <c r="K289" s="190"/>
      <c r="L289" s="6">
        <v>2847257.072231577</v>
      </c>
      <c r="M289" s="6">
        <v>1406917.9823783801</v>
      </c>
      <c r="N289" s="6">
        <v>434459.9233803473</v>
      </c>
    </row>
    <row r="290" spans="2:14" ht="11.25" customHeight="1">
      <c r="B290" s="27">
        <v>43344</v>
      </c>
      <c r="C290" s="28">
        <v>51957</v>
      </c>
      <c r="D290" s="6">
        <v>283</v>
      </c>
      <c r="E290" s="9">
        <v>8613</v>
      </c>
      <c r="F290" s="302"/>
      <c r="G290" s="190"/>
      <c r="H290" s="190"/>
      <c r="I290" s="189">
        <v>4143742.47</v>
      </c>
      <c r="J290" s="190"/>
      <c r="K290" s="190"/>
      <c r="L290" s="6">
        <v>2585617.269375515</v>
      </c>
      <c r="M290" s="6">
        <v>1274384.3598328582</v>
      </c>
      <c r="N290" s="6">
        <v>391866.3693126056</v>
      </c>
    </row>
    <row r="291" spans="2:14" ht="11.25" customHeight="1">
      <c r="B291" s="27">
        <v>43344</v>
      </c>
      <c r="C291" s="28">
        <v>51987</v>
      </c>
      <c r="D291" s="6">
        <v>284</v>
      </c>
      <c r="E291" s="9">
        <v>8643</v>
      </c>
      <c r="F291" s="302"/>
      <c r="G291" s="190"/>
      <c r="H291" s="190"/>
      <c r="I291" s="189">
        <v>3754575.44</v>
      </c>
      <c r="J291" s="190"/>
      <c r="K291" s="190"/>
      <c r="L291" s="6">
        <v>2338938.908812854</v>
      </c>
      <c r="M291" s="6">
        <v>1149965.5730939747</v>
      </c>
      <c r="N291" s="6">
        <v>352158.7491879091</v>
      </c>
    </row>
    <row r="292" spans="2:14" ht="11.25" customHeight="1">
      <c r="B292" s="27">
        <v>43344</v>
      </c>
      <c r="C292" s="28">
        <v>52018</v>
      </c>
      <c r="D292" s="6">
        <v>285</v>
      </c>
      <c r="E292" s="9">
        <v>8674</v>
      </c>
      <c r="F292" s="302"/>
      <c r="G292" s="190"/>
      <c r="H292" s="190"/>
      <c r="I292" s="189">
        <v>3384367.97</v>
      </c>
      <c r="J292" s="190"/>
      <c r="K292" s="190"/>
      <c r="L292" s="6">
        <v>2104739.728822862</v>
      </c>
      <c r="M292" s="6">
        <v>1032187.1594905641</v>
      </c>
      <c r="N292" s="6">
        <v>314752.15728743054</v>
      </c>
    </row>
    <row r="293" spans="2:14" ht="11.25" customHeight="1">
      <c r="B293" s="27">
        <v>43344</v>
      </c>
      <c r="C293" s="28">
        <v>52048</v>
      </c>
      <c r="D293" s="6">
        <v>286</v>
      </c>
      <c r="E293" s="9">
        <v>8704</v>
      </c>
      <c r="F293" s="302"/>
      <c r="G293" s="190"/>
      <c r="H293" s="190"/>
      <c r="I293" s="189">
        <v>3054905.68</v>
      </c>
      <c r="J293" s="190"/>
      <c r="K293" s="190"/>
      <c r="L293" s="6">
        <v>1896728.5833437308</v>
      </c>
      <c r="M293" s="6">
        <v>927886.8278039696</v>
      </c>
      <c r="N293" s="6">
        <v>281787.26141315553</v>
      </c>
    </row>
    <row r="294" spans="2:14" ht="11.25" customHeight="1">
      <c r="B294" s="27">
        <v>43344</v>
      </c>
      <c r="C294" s="28">
        <v>52079</v>
      </c>
      <c r="D294" s="6">
        <v>287</v>
      </c>
      <c r="E294" s="9">
        <v>8735</v>
      </c>
      <c r="F294" s="302"/>
      <c r="G294" s="190"/>
      <c r="H294" s="190"/>
      <c r="I294" s="189">
        <v>2740485.15</v>
      </c>
      <c r="J294" s="190"/>
      <c r="K294" s="190"/>
      <c r="L294" s="6">
        <v>1698625.404802596</v>
      </c>
      <c r="M294" s="6">
        <v>828860.662454206</v>
      </c>
      <c r="N294" s="6">
        <v>250648.1450651738</v>
      </c>
    </row>
    <row r="295" spans="2:14" ht="11.25" customHeight="1">
      <c r="B295" s="27">
        <v>43344</v>
      </c>
      <c r="C295" s="28">
        <v>52110</v>
      </c>
      <c r="D295" s="6">
        <v>288</v>
      </c>
      <c r="E295" s="9">
        <v>8766</v>
      </c>
      <c r="F295" s="302"/>
      <c r="G295" s="190"/>
      <c r="H295" s="190"/>
      <c r="I295" s="189">
        <v>2446648.29</v>
      </c>
      <c r="J295" s="190"/>
      <c r="K295" s="190"/>
      <c r="L295" s="6">
        <v>1513925.4310565155</v>
      </c>
      <c r="M295" s="6">
        <v>736855.7734884643</v>
      </c>
      <c r="N295" s="6">
        <v>221882.00242111488</v>
      </c>
    </row>
    <row r="296" spans="2:14" ht="11.25" customHeight="1">
      <c r="B296" s="27">
        <v>43344</v>
      </c>
      <c r="C296" s="28">
        <v>52140</v>
      </c>
      <c r="D296" s="6">
        <v>289</v>
      </c>
      <c r="E296" s="9">
        <v>8796</v>
      </c>
      <c r="F296" s="302"/>
      <c r="G296" s="190"/>
      <c r="H296" s="190"/>
      <c r="I296" s="189">
        <v>2174161.23</v>
      </c>
      <c r="J296" s="190"/>
      <c r="K296" s="190"/>
      <c r="L296" s="6">
        <v>1343108.966884167</v>
      </c>
      <c r="M296" s="6">
        <v>652107.240336419</v>
      </c>
      <c r="N296" s="6">
        <v>195557.59678575152</v>
      </c>
    </row>
    <row r="297" spans="2:14" ht="11.25" customHeight="1">
      <c r="B297" s="27">
        <v>43344</v>
      </c>
      <c r="C297" s="28">
        <v>52171</v>
      </c>
      <c r="D297" s="6">
        <v>290</v>
      </c>
      <c r="E297" s="9">
        <v>8827</v>
      </c>
      <c r="F297" s="302"/>
      <c r="G297" s="190"/>
      <c r="H297" s="190"/>
      <c r="I297" s="189">
        <v>1931269.61</v>
      </c>
      <c r="J297" s="190"/>
      <c r="K297" s="190"/>
      <c r="L297" s="6">
        <v>1191036.818795588</v>
      </c>
      <c r="M297" s="6">
        <v>576802.3932286544</v>
      </c>
      <c r="N297" s="6">
        <v>172242.1122031036</v>
      </c>
    </row>
    <row r="298" spans="2:14" ht="11.25" customHeight="1">
      <c r="B298" s="27">
        <v>43344</v>
      </c>
      <c r="C298" s="28">
        <v>52201</v>
      </c>
      <c r="D298" s="6">
        <v>291</v>
      </c>
      <c r="E298" s="9">
        <v>8857</v>
      </c>
      <c r="F298" s="302"/>
      <c r="G298" s="190"/>
      <c r="H298" s="190"/>
      <c r="I298" s="189">
        <v>1709021.95</v>
      </c>
      <c r="J298" s="190"/>
      <c r="K298" s="190"/>
      <c r="L298" s="6">
        <v>1052244.0570408828</v>
      </c>
      <c r="M298" s="6">
        <v>508332.77904625935</v>
      </c>
      <c r="N298" s="6">
        <v>151173.78534123325</v>
      </c>
    </row>
    <row r="299" spans="2:14" ht="11.25" customHeight="1">
      <c r="B299" s="27">
        <v>43344</v>
      </c>
      <c r="C299" s="28">
        <v>52232</v>
      </c>
      <c r="D299" s="6">
        <v>292</v>
      </c>
      <c r="E299" s="9">
        <v>8888</v>
      </c>
      <c r="F299" s="302"/>
      <c r="G299" s="190"/>
      <c r="H299" s="190"/>
      <c r="I299" s="189">
        <v>1512529.64</v>
      </c>
      <c r="J299" s="190"/>
      <c r="K299" s="190"/>
      <c r="L299" s="6">
        <v>929684.336505783</v>
      </c>
      <c r="M299" s="6">
        <v>447982.697657057</v>
      </c>
      <c r="N299" s="6">
        <v>132661.90598555253</v>
      </c>
    </row>
    <row r="300" spans="2:14" ht="11.25" customHeight="1">
      <c r="B300" s="27">
        <v>43344</v>
      </c>
      <c r="C300" s="28">
        <v>52263</v>
      </c>
      <c r="D300" s="6">
        <v>293</v>
      </c>
      <c r="E300" s="9">
        <v>8919</v>
      </c>
      <c r="F300" s="302"/>
      <c r="G300" s="190"/>
      <c r="H300" s="190"/>
      <c r="I300" s="189">
        <v>1334013.5</v>
      </c>
      <c r="J300" s="190"/>
      <c r="K300" s="190"/>
      <c r="L300" s="6">
        <v>818567.7374431295</v>
      </c>
      <c r="M300" s="6">
        <v>393436.3145260567</v>
      </c>
      <c r="N300" s="6">
        <v>116015.51032812739</v>
      </c>
    </row>
    <row r="301" spans="2:14" ht="11.25" customHeight="1">
      <c r="B301" s="27">
        <v>43344</v>
      </c>
      <c r="C301" s="28">
        <v>52291</v>
      </c>
      <c r="D301" s="6">
        <v>294</v>
      </c>
      <c r="E301" s="9">
        <v>8947</v>
      </c>
      <c r="F301" s="302"/>
      <c r="G301" s="190"/>
      <c r="H301" s="190"/>
      <c r="I301" s="189">
        <v>1186331.2</v>
      </c>
      <c r="J301" s="190"/>
      <c r="K301" s="190"/>
      <c r="L301" s="6">
        <v>726832.7275877736</v>
      </c>
      <c r="M301" s="6">
        <v>348542.2336679401</v>
      </c>
      <c r="N301" s="6">
        <v>102383.98586107366</v>
      </c>
    </row>
    <row r="302" spans="2:14" ht="11.25" customHeight="1">
      <c r="B302" s="27">
        <v>43344</v>
      </c>
      <c r="C302" s="28">
        <v>52322</v>
      </c>
      <c r="D302" s="6">
        <v>295</v>
      </c>
      <c r="E302" s="9">
        <v>8978</v>
      </c>
      <c r="F302" s="302"/>
      <c r="G302" s="190"/>
      <c r="H302" s="190"/>
      <c r="I302" s="189">
        <v>1076849.24</v>
      </c>
      <c r="J302" s="190"/>
      <c r="K302" s="190"/>
      <c r="L302" s="6">
        <v>658637.1254393955</v>
      </c>
      <c r="M302" s="6">
        <v>315036.762381596</v>
      </c>
      <c r="N302" s="6">
        <v>92149.81717683777</v>
      </c>
    </row>
    <row r="303" spans="2:14" ht="11.25" customHeight="1">
      <c r="B303" s="27">
        <v>43344</v>
      </c>
      <c r="C303" s="28">
        <v>52352</v>
      </c>
      <c r="D303" s="6">
        <v>296</v>
      </c>
      <c r="E303" s="9">
        <v>9008</v>
      </c>
      <c r="F303" s="302"/>
      <c r="G303" s="190"/>
      <c r="H303" s="190"/>
      <c r="I303" s="189">
        <v>996881.75</v>
      </c>
      <c r="J303" s="190"/>
      <c r="K303" s="190"/>
      <c r="L303" s="6">
        <v>608725.5165240288</v>
      </c>
      <c r="M303" s="6">
        <v>290446.60391374654</v>
      </c>
      <c r="N303" s="6">
        <v>84608.818128832</v>
      </c>
    </row>
    <row r="304" spans="2:14" ht="11.25" customHeight="1">
      <c r="B304" s="27">
        <v>43344</v>
      </c>
      <c r="C304" s="28">
        <v>52383</v>
      </c>
      <c r="D304" s="6">
        <v>297</v>
      </c>
      <c r="E304" s="9">
        <v>9039</v>
      </c>
      <c r="F304" s="302"/>
      <c r="G304" s="190"/>
      <c r="H304" s="190"/>
      <c r="I304" s="189">
        <v>948725.96</v>
      </c>
      <c r="J304" s="190"/>
      <c r="K304" s="190"/>
      <c r="L304" s="6">
        <v>578337.5952748306</v>
      </c>
      <c r="M304" s="6">
        <v>275245.5546751918</v>
      </c>
      <c r="N304" s="6">
        <v>79841.05353952115</v>
      </c>
    </row>
    <row r="305" spans="2:14" ht="11.25" customHeight="1">
      <c r="B305" s="27">
        <v>43344</v>
      </c>
      <c r="C305" s="28">
        <v>52413</v>
      </c>
      <c r="D305" s="6">
        <v>298</v>
      </c>
      <c r="E305" s="9">
        <v>9069</v>
      </c>
      <c r="F305" s="302"/>
      <c r="G305" s="190"/>
      <c r="H305" s="190"/>
      <c r="I305" s="189">
        <v>915415.85</v>
      </c>
      <c r="J305" s="190"/>
      <c r="K305" s="190"/>
      <c r="L305" s="6">
        <v>557115.9966211423</v>
      </c>
      <c r="M305" s="6">
        <v>264493.06221840845</v>
      </c>
      <c r="N305" s="6">
        <v>76407.55691110875</v>
      </c>
    </row>
    <row r="306" spans="2:14" ht="11.25" customHeight="1">
      <c r="B306" s="27">
        <v>43344</v>
      </c>
      <c r="C306" s="28">
        <v>52444</v>
      </c>
      <c r="D306" s="6">
        <v>299</v>
      </c>
      <c r="E306" s="9">
        <v>9100</v>
      </c>
      <c r="F306" s="302"/>
      <c r="G306" s="190"/>
      <c r="H306" s="190"/>
      <c r="I306" s="189">
        <v>882034.01</v>
      </c>
      <c r="J306" s="190"/>
      <c r="K306" s="190"/>
      <c r="L306" s="6">
        <v>535889.5782890565</v>
      </c>
      <c r="M306" s="6">
        <v>253768.70308933762</v>
      </c>
      <c r="N306" s="6">
        <v>72998.96600069407</v>
      </c>
    </row>
    <row r="307" spans="2:14" ht="11.25" customHeight="1">
      <c r="B307" s="27">
        <v>43344</v>
      </c>
      <c r="C307" s="28">
        <v>52475</v>
      </c>
      <c r="D307" s="6">
        <v>300</v>
      </c>
      <c r="E307" s="9">
        <v>9131</v>
      </c>
      <c r="F307" s="302"/>
      <c r="G307" s="190"/>
      <c r="H307" s="190"/>
      <c r="I307" s="189">
        <v>848580.36</v>
      </c>
      <c r="J307" s="190"/>
      <c r="K307" s="190"/>
      <c r="L307" s="6">
        <v>514690.0055056623</v>
      </c>
      <c r="M307" s="6">
        <v>243109.86203975353</v>
      </c>
      <c r="N307" s="6">
        <v>69636.64589894193</v>
      </c>
    </row>
    <row r="308" spans="2:14" ht="11.25" customHeight="1">
      <c r="B308" s="27">
        <v>43344</v>
      </c>
      <c r="C308" s="28">
        <v>52505</v>
      </c>
      <c r="D308" s="6">
        <v>301</v>
      </c>
      <c r="E308" s="9">
        <v>9161</v>
      </c>
      <c r="F308" s="302"/>
      <c r="G308" s="190"/>
      <c r="H308" s="190"/>
      <c r="I308" s="189">
        <v>815054.66</v>
      </c>
      <c r="J308" s="190"/>
      <c r="K308" s="190"/>
      <c r="L308" s="6">
        <v>493544.2018278331</v>
      </c>
      <c r="M308" s="6">
        <v>232548.0292258192</v>
      </c>
      <c r="N308" s="6">
        <v>66338.2506260906</v>
      </c>
    </row>
    <row r="309" spans="2:14" ht="11.25" customHeight="1">
      <c r="B309" s="27">
        <v>43344</v>
      </c>
      <c r="C309" s="28">
        <v>52536</v>
      </c>
      <c r="D309" s="6">
        <v>302</v>
      </c>
      <c r="E309" s="9">
        <v>9192</v>
      </c>
      <c r="F309" s="302"/>
      <c r="G309" s="190"/>
      <c r="H309" s="190"/>
      <c r="I309" s="189">
        <v>781456.78</v>
      </c>
      <c r="J309" s="190"/>
      <c r="K309" s="190"/>
      <c r="L309" s="6">
        <v>472396.92495459405</v>
      </c>
      <c r="M309" s="6">
        <v>222017.784217512</v>
      </c>
      <c r="N309" s="6">
        <v>63066.065130098585</v>
      </c>
    </row>
    <row r="310" spans="2:14" ht="11.25" customHeight="1">
      <c r="B310" s="27">
        <v>43344</v>
      </c>
      <c r="C310" s="28">
        <v>52566</v>
      </c>
      <c r="D310" s="6">
        <v>303</v>
      </c>
      <c r="E310" s="9">
        <v>9222</v>
      </c>
      <c r="F310" s="302"/>
      <c r="G310" s="190"/>
      <c r="H310" s="190"/>
      <c r="I310" s="189">
        <v>747786.56</v>
      </c>
      <c r="J310" s="190"/>
      <c r="K310" s="190"/>
      <c r="L310" s="6">
        <v>451301.0189652382</v>
      </c>
      <c r="M310" s="6">
        <v>211581.0575059682</v>
      </c>
      <c r="N310" s="6">
        <v>59855.05550871147</v>
      </c>
    </row>
    <row r="311" spans="2:14" ht="11.25" customHeight="1">
      <c r="B311" s="27">
        <v>43344</v>
      </c>
      <c r="C311" s="28">
        <v>52597</v>
      </c>
      <c r="D311" s="6">
        <v>304</v>
      </c>
      <c r="E311" s="9">
        <v>9253</v>
      </c>
      <c r="F311" s="302"/>
      <c r="G311" s="190"/>
      <c r="H311" s="190"/>
      <c r="I311" s="189">
        <v>714043.83</v>
      </c>
      <c r="J311" s="190"/>
      <c r="K311" s="190"/>
      <c r="L311" s="6">
        <v>430205.84698518924</v>
      </c>
      <c r="M311" s="6">
        <v>201178.17814557918</v>
      </c>
      <c r="N311" s="6">
        <v>56671.087266936986</v>
      </c>
    </row>
    <row r="312" spans="2:14" ht="11.25" customHeight="1">
      <c r="B312" s="27">
        <v>43344</v>
      </c>
      <c r="C312" s="28">
        <v>52628</v>
      </c>
      <c r="D312" s="6">
        <v>305</v>
      </c>
      <c r="E312" s="9">
        <v>9284</v>
      </c>
      <c r="F312" s="302"/>
      <c r="G312" s="190"/>
      <c r="H312" s="190"/>
      <c r="I312" s="189">
        <v>680228.41</v>
      </c>
      <c r="J312" s="190"/>
      <c r="K312" s="190"/>
      <c r="L312" s="6">
        <v>409137.213828807</v>
      </c>
      <c r="M312" s="6">
        <v>190839.2224779831</v>
      </c>
      <c r="N312" s="6">
        <v>53530.947694936905</v>
      </c>
    </row>
    <row r="313" spans="2:14" ht="11.25" customHeight="1">
      <c r="B313" s="27">
        <v>43344</v>
      </c>
      <c r="C313" s="28">
        <v>52657</v>
      </c>
      <c r="D313" s="6">
        <v>306</v>
      </c>
      <c r="E313" s="9">
        <v>9313</v>
      </c>
      <c r="F313" s="302"/>
      <c r="G313" s="190"/>
      <c r="H313" s="190"/>
      <c r="I313" s="189">
        <v>646340.24</v>
      </c>
      <c r="J313" s="190"/>
      <c r="K313" s="190"/>
      <c r="L313" s="6">
        <v>388137.63363635866</v>
      </c>
      <c r="M313" s="6">
        <v>180613.35110788766</v>
      </c>
      <c r="N313" s="6">
        <v>50461.7946047775</v>
      </c>
    </row>
    <row r="314" spans="2:14" ht="11.25" customHeight="1">
      <c r="B314" s="27">
        <v>43344</v>
      </c>
      <c r="C314" s="28">
        <v>52688</v>
      </c>
      <c r="D314" s="6">
        <v>307</v>
      </c>
      <c r="E314" s="9">
        <v>9344</v>
      </c>
      <c r="F314" s="302"/>
      <c r="G314" s="190"/>
      <c r="H314" s="190"/>
      <c r="I314" s="189">
        <v>613507.7</v>
      </c>
      <c r="J314" s="190"/>
      <c r="K314" s="190"/>
      <c r="L314" s="6">
        <v>367796.2995928148</v>
      </c>
      <c r="M314" s="6">
        <v>170712.58757685794</v>
      </c>
      <c r="N314" s="6">
        <v>47493.59075890247</v>
      </c>
    </row>
    <row r="315" spans="2:14" ht="11.25" customHeight="1">
      <c r="B315" s="27">
        <v>43344</v>
      </c>
      <c r="C315" s="28">
        <v>52718</v>
      </c>
      <c r="D315" s="6">
        <v>308</v>
      </c>
      <c r="E315" s="9">
        <v>9374</v>
      </c>
      <c r="F315" s="302"/>
      <c r="G315" s="190"/>
      <c r="H315" s="190"/>
      <c r="I315" s="189">
        <v>580604.19</v>
      </c>
      <c r="J315" s="190"/>
      <c r="K315" s="190"/>
      <c r="L315" s="6">
        <v>347499.4036804785</v>
      </c>
      <c r="M315" s="6">
        <v>160894.80461347406</v>
      </c>
      <c r="N315" s="6">
        <v>44578.71695586813</v>
      </c>
    </row>
    <row r="316" spans="2:14" ht="11.25" customHeight="1">
      <c r="B316" s="27">
        <v>43344</v>
      </c>
      <c r="C316" s="28">
        <v>52749</v>
      </c>
      <c r="D316" s="6">
        <v>309</v>
      </c>
      <c r="E316" s="9">
        <v>9405</v>
      </c>
      <c r="F316" s="302"/>
      <c r="G316" s="190"/>
      <c r="H316" s="190"/>
      <c r="I316" s="189">
        <v>549496.97</v>
      </c>
      <c r="J316" s="190"/>
      <c r="K316" s="190"/>
      <c r="L316" s="6">
        <v>328323.50777570566</v>
      </c>
      <c r="M316" s="6">
        <v>151629.61386029454</v>
      </c>
      <c r="N316" s="6">
        <v>41833.69180095746</v>
      </c>
    </row>
    <row r="317" spans="2:14" ht="11.25" customHeight="1">
      <c r="B317" s="27">
        <v>43344</v>
      </c>
      <c r="C317" s="28">
        <v>52779</v>
      </c>
      <c r="D317" s="6">
        <v>310</v>
      </c>
      <c r="E317" s="9">
        <v>9435</v>
      </c>
      <c r="F317" s="302"/>
      <c r="G317" s="190"/>
      <c r="H317" s="190"/>
      <c r="I317" s="189">
        <v>518323.02</v>
      </c>
      <c r="J317" s="190"/>
      <c r="K317" s="190"/>
      <c r="L317" s="6">
        <v>309188.7865255527</v>
      </c>
      <c r="M317" s="6">
        <v>142441.17647733405</v>
      </c>
      <c r="N317" s="6">
        <v>39137.56473885608</v>
      </c>
    </row>
    <row r="318" spans="2:14" ht="11.25" customHeight="1">
      <c r="B318" s="27">
        <v>43344</v>
      </c>
      <c r="C318" s="28">
        <v>52810</v>
      </c>
      <c r="D318" s="6">
        <v>311</v>
      </c>
      <c r="E318" s="9">
        <v>9466</v>
      </c>
      <c r="F318" s="302"/>
      <c r="G318" s="190"/>
      <c r="H318" s="190"/>
      <c r="I318" s="189">
        <v>487081.91</v>
      </c>
      <c r="J318" s="190"/>
      <c r="K318" s="190"/>
      <c r="L318" s="6">
        <v>290060.11636879144</v>
      </c>
      <c r="M318" s="6">
        <v>133288.88254473495</v>
      </c>
      <c r="N318" s="6">
        <v>36467.735275333296</v>
      </c>
    </row>
    <row r="319" spans="2:14" ht="11.25" customHeight="1">
      <c r="B319" s="27">
        <v>43344</v>
      </c>
      <c r="C319" s="28">
        <v>52841</v>
      </c>
      <c r="D319" s="6">
        <v>312</v>
      </c>
      <c r="E319" s="9">
        <v>9497</v>
      </c>
      <c r="F319" s="302"/>
      <c r="G319" s="190"/>
      <c r="H319" s="190"/>
      <c r="I319" s="189">
        <v>456844.46</v>
      </c>
      <c r="J319" s="190"/>
      <c r="K319" s="190"/>
      <c r="L319" s="6">
        <v>271592.1157203458</v>
      </c>
      <c r="M319" s="6">
        <v>124485.03945024585</v>
      </c>
      <c r="N319" s="6">
        <v>33914.75213626476</v>
      </c>
    </row>
    <row r="320" spans="2:14" ht="11.25" customHeight="1">
      <c r="B320" s="27">
        <v>43344</v>
      </c>
      <c r="C320" s="28">
        <v>52871</v>
      </c>
      <c r="D320" s="6">
        <v>313</v>
      </c>
      <c r="E320" s="9">
        <v>9527</v>
      </c>
      <c r="F320" s="302"/>
      <c r="G320" s="190"/>
      <c r="H320" s="190"/>
      <c r="I320" s="189">
        <v>426542.73</v>
      </c>
      <c r="J320" s="190"/>
      <c r="K320" s="190"/>
      <c r="L320" s="6">
        <v>253161.63985661225</v>
      </c>
      <c r="M320" s="6">
        <v>115751.77793294888</v>
      </c>
      <c r="N320" s="6">
        <v>31406.189008819736</v>
      </c>
    </row>
    <row r="321" spans="2:14" ht="11.25" customHeight="1">
      <c r="B321" s="27">
        <v>43344</v>
      </c>
      <c r="C321" s="28">
        <v>52902</v>
      </c>
      <c r="D321" s="6">
        <v>314</v>
      </c>
      <c r="E321" s="9">
        <v>9558</v>
      </c>
      <c r="F321" s="302"/>
      <c r="G321" s="190"/>
      <c r="H321" s="190"/>
      <c r="I321" s="189">
        <v>396916.53</v>
      </c>
      <c r="J321" s="190"/>
      <c r="K321" s="190"/>
      <c r="L321" s="6">
        <v>235178.3401718919</v>
      </c>
      <c r="M321" s="6">
        <v>107255.89817726826</v>
      </c>
      <c r="N321" s="6">
        <v>28977.797502018708</v>
      </c>
    </row>
    <row r="322" spans="2:14" ht="11.25" customHeight="1">
      <c r="B322" s="27">
        <v>43344</v>
      </c>
      <c r="C322" s="28">
        <v>52932</v>
      </c>
      <c r="D322" s="6">
        <v>315</v>
      </c>
      <c r="E322" s="9">
        <v>9588</v>
      </c>
      <c r="F322" s="302"/>
      <c r="G322" s="190"/>
      <c r="H322" s="190"/>
      <c r="I322" s="189">
        <v>369278.79</v>
      </c>
      <c r="J322" s="190"/>
      <c r="K322" s="190"/>
      <c r="L322" s="6">
        <v>218443.46633848318</v>
      </c>
      <c r="M322" s="6">
        <v>99378.55780965886</v>
      </c>
      <c r="N322" s="6">
        <v>26739.48032131202</v>
      </c>
    </row>
    <row r="323" spans="2:14" ht="11.25" customHeight="1">
      <c r="B323" s="27">
        <v>43344</v>
      </c>
      <c r="C323" s="28">
        <v>52963</v>
      </c>
      <c r="D323" s="6">
        <v>316</v>
      </c>
      <c r="E323" s="9">
        <v>9619</v>
      </c>
      <c r="F323" s="302"/>
      <c r="G323" s="190"/>
      <c r="H323" s="190"/>
      <c r="I323" s="189">
        <v>341580.14</v>
      </c>
      <c r="J323" s="190"/>
      <c r="K323" s="190"/>
      <c r="L323" s="6">
        <v>201715.87878463458</v>
      </c>
      <c r="M323" s="6">
        <v>91535.13153608634</v>
      </c>
      <c r="N323" s="6">
        <v>24524.756390592738</v>
      </c>
    </row>
    <row r="324" spans="2:14" ht="11.25" customHeight="1">
      <c r="B324" s="27">
        <v>43344</v>
      </c>
      <c r="C324" s="28">
        <v>52994</v>
      </c>
      <c r="D324" s="6">
        <v>317</v>
      </c>
      <c r="E324" s="9">
        <v>9650</v>
      </c>
      <c r="F324" s="302"/>
      <c r="G324" s="190"/>
      <c r="H324" s="190"/>
      <c r="I324" s="189">
        <v>313904.59</v>
      </c>
      <c r="J324" s="190"/>
      <c r="K324" s="190"/>
      <c r="L324" s="6">
        <v>185058.02357358683</v>
      </c>
      <c r="M324" s="6">
        <v>83762.52022673617</v>
      </c>
      <c r="N324" s="6">
        <v>22347.206780214245</v>
      </c>
    </row>
    <row r="325" spans="2:14" ht="11.25" customHeight="1">
      <c r="B325" s="27">
        <v>43344</v>
      </c>
      <c r="C325" s="28">
        <v>53022</v>
      </c>
      <c r="D325" s="6">
        <v>318</v>
      </c>
      <c r="E325" s="9">
        <v>9678</v>
      </c>
      <c r="F325" s="302"/>
      <c r="G325" s="190"/>
      <c r="H325" s="190"/>
      <c r="I325" s="189">
        <v>286168.04</v>
      </c>
      <c r="J325" s="190"/>
      <c r="K325" s="190"/>
      <c r="L325" s="6">
        <v>168447.86289916775</v>
      </c>
      <c r="M325" s="6">
        <v>76069.12799794482</v>
      </c>
      <c r="N325" s="6">
        <v>20217.0116252417</v>
      </c>
    </row>
    <row r="326" spans="2:14" ht="11.25" customHeight="1">
      <c r="B326" s="27">
        <v>43344</v>
      </c>
      <c r="C326" s="28">
        <v>53053</v>
      </c>
      <c r="D326" s="6">
        <v>319</v>
      </c>
      <c r="E326" s="9">
        <v>9709</v>
      </c>
      <c r="F326" s="302"/>
      <c r="G326" s="190"/>
      <c r="H326" s="190"/>
      <c r="I326" s="189">
        <v>261118.03</v>
      </c>
      <c r="J326" s="190"/>
      <c r="K326" s="190"/>
      <c r="L326" s="6">
        <v>153441.9171549665</v>
      </c>
      <c r="M326" s="6">
        <v>69116.38917441644</v>
      </c>
      <c r="N326" s="6">
        <v>18291.367856801135</v>
      </c>
    </row>
    <row r="327" spans="2:14" ht="11.25" customHeight="1">
      <c r="B327" s="27">
        <v>43344</v>
      </c>
      <c r="C327" s="28">
        <v>53083</v>
      </c>
      <c r="D327" s="6">
        <v>320</v>
      </c>
      <c r="E327" s="9">
        <v>9739</v>
      </c>
      <c r="F327" s="302"/>
      <c r="G327" s="190"/>
      <c r="H327" s="190"/>
      <c r="I327" s="189">
        <v>237949.8</v>
      </c>
      <c r="J327" s="190"/>
      <c r="K327" s="190"/>
      <c r="L327" s="6">
        <v>139597.9562016429</v>
      </c>
      <c r="M327" s="6">
        <v>62725.748524235234</v>
      </c>
      <c r="N327" s="6">
        <v>16532.064026700667</v>
      </c>
    </row>
    <row r="328" spans="2:14" ht="11.25" customHeight="1">
      <c r="B328" s="27">
        <v>43344</v>
      </c>
      <c r="C328" s="28">
        <v>53114</v>
      </c>
      <c r="D328" s="6">
        <v>321</v>
      </c>
      <c r="E328" s="9">
        <v>9770</v>
      </c>
      <c r="F328" s="302"/>
      <c r="G328" s="190"/>
      <c r="H328" s="190"/>
      <c r="I328" s="189">
        <v>218202.41</v>
      </c>
      <c r="J328" s="190"/>
      <c r="K328" s="190"/>
      <c r="L328" s="6">
        <v>127795.64019286835</v>
      </c>
      <c r="M328" s="6">
        <v>57276.55957687823</v>
      </c>
      <c r="N328" s="6">
        <v>15031.930839690453</v>
      </c>
    </row>
    <row r="329" spans="2:14" ht="11.25" customHeight="1">
      <c r="B329" s="27">
        <v>43344</v>
      </c>
      <c r="C329" s="28">
        <v>53144</v>
      </c>
      <c r="D329" s="6">
        <v>322</v>
      </c>
      <c r="E329" s="9">
        <v>9800</v>
      </c>
      <c r="F329" s="302"/>
      <c r="G329" s="190"/>
      <c r="H329" s="190"/>
      <c r="I329" s="189">
        <v>200430.97</v>
      </c>
      <c r="J329" s="190"/>
      <c r="K329" s="190"/>
      <c r="L329" s="6">
        <v>117194.67624185058</v>
      </c>
      <c r="M329" s="6">
        <v>52396.0486076968</v>
      </c>
      <c r="N329" s="6">
        <v>13694.698186211825</v>
      </c>
    </row>
    <row r="330" spans="2:14" ht="11.25" customHeight="1">
      <c r="B330" s="27">
        <v>43344</v>
      </c>
      <c r="C330" s="28">
        <v>53175</v>
      </c>
      <c r="D330" s="6">
        <v>323</v>
      </c>
      <c r="E330" s="9">
        <v>9831</v>
      </c>
      <c r="F330" s="302"/>
      <c r="G330" s="190"/>
      <c r="H330" s="190"/>
      <c r="I330" s="189">
        <v>185973.05</v>
      </c>
      <c r="J330" s="190"/>
      <c r="K330" s="190"/>
      <c r="L330" s="6">
        <v>108556.50383987992</v>
      </c>
      <c r="M330" s="6">
        <v>48410.614308674325</v>
      </c>
      <c r="N330" s="6">
        <v>12599.437086358725</v>
      </c>
    </row>
    <row r="331" spans="2:14" ht="11.25" customHeight="1">
      <c r="B331" s="27">
        <v>43344</v>
      </c>
      <c r="C331" s="28">
        <v>53206</v>
      </c>
      <c r="D331" s="6">
        <v>324</v>
      </c>
      <c r="E331" s="9">
        <v>9862</v>
      </c>
      <c r="F331" s="302"/>
      <c r="G331" s="190"/>
      <c r="H331" s="190"/>
      <c r="I331" s="189">
        <v>172892.18</v>
      </c>
      <c r="J331" s="190"/>
      <c r="K331" s="190"/>
      <c r="L331" s="6">
        <v>100749.74689829476</v>
      </c>
      <c r="M331" s="6">
        <v>44814.938246162215</v>
      </c>
      <c r="N331" s="6">
        <v>11614.217918858198</v>
      </c>
    </row>
    <row r="332" spans="2:14" ht="11.25" customHeight="1">
      <c r="B332" s="27">
        <v>43344</v>
      </c>
      <c r="C332" s="28">
        <v>53236</v>
      </c>
      <c r="D332" s="6">
        <v>325</v>
      </c>
      <c r="E332" s="9">
        <v>9892</v>
      </c>
      <c r="F332" s="302"/>
      <c r="G332" s="190"/>
      <c r="H332" s="190"/>
      <c r="I332" s="189">
        <v>161499.25</v>
      </c>
      <c r="J332" s="190"/>
      <c r="K332" s="190"/>
      <c r="L332" s="6">
        <v>93956.25190575593</v>
      </c>
      <c r="M332" s="6">
        <v>41690.22984267852</v>
      </c>
      <c r="N332" s="6">
        <v>10760.130563071332</v>
      </c>
    </row>
    <row r="333" spans="2:14" ht="11.25" customHeight="1">
      <c r="B333" s="27">
        <v>43344</v>
      </c>
      <c r="C333" s="28">
        <v>53267</v>
      </c>
      <c r="D333" s="6">
        <v>326</v>
      </c>
      <c r="E333" s="9">
        <v>9923</v>
      </c>
      <c r="F333" s="302"/>
      <c r="G333" s="190"/>
      <c r="H333" s="190"/>
      <c r="I333" s="189">
        <v>150583.68</v>
      </c>
      <c r="J333" s="190"/>
      <c r="K333" s="190"/>
      <c r="L333" s="6">
        <v>87457.25843431504</v>
      </c>
      <c r="M333" s="6">
        <v>38707.80619172216</v>
      </c>
      <c r="N333" s="6">
        <v>9948.06075857718</v>
      </c>
    </row>
    <row r="334" spans="2:14" ht="11.25" customHeight="1">
      <c r="B334" s="27">
        <v>43344</v>
      </c>
      <c r="C334" s="28">
        <v>53297</v>
      </c>
      <c r="D334" s="6">
        <v>327</v>
      </c>
      <c r="E334" s="9">
        <v>9953</v>
      </c>
      <c r="F334" s="302"/>
      <c r="G334" s="190"/>
      <c r="H334" s="190"/>
      <c r="I334" s="189">
        <v>140337.42</v>
      </c>
      <c r="J334" s="190"/>
      <c r="K334" s="190"/>
      <c r="L334" s="6">
        <v>81372.56413908639</v>
      </c>
      <c r="M334" s="6">
        <v>35926.132502495784</v>
      </c>
      <c r="N334" s="6">
        <v>9195.310992235745</v>
      </c>
    </row>
    <row r="335" spans="2:14" ht="11.25" customHeight="1">
      <c r="B335" s="27">
        <v>43344</v>
      </c>
      <c r="C335" s="28">
        <v>53328</v>
      </c>
      <c r="D335" s="6">
        <v>328</v>
      </c>
      <c r="E335" s="9">
        <v>9984</v>
      </c>
      <c r="F335" s="302"/>
      <c r="G335" s="190"/>
      <c r="H335" s="190"/>
      <c r="I335" s="189">
        <v>130067.98</v>
      </c>
      <c r="J335" s="190"/>
      <c r="K335" s="190"/>
      <c r="L335" s="6">
        <v>75290.06773133916</v>
      </c>
      <c r="M335" s="6">
        <v>33156.16152755216</v>
      </c>
      <c r="N335" s="6">
        <v>8450.391325355762</v>
      </c>
    </row>
    <row r="336" spans="2:14" ht="11.25" customHeight="1">
      <c r="B336" s="27">
        <v>43344</v>
      </c>
      <c r="C336" s="28">
        <v>53359</v>
      </c>
      <c r="D336" s="6">
        <v>329</v>
      </c>
      <c r="E336" s="9">
        <v>10015</v>
      </c>
      <c r="F336" s="302"/>
      <c r="G336" s="190"/>
      <c r="H336" s="190"/>
      <c r="I336" s="189">
        <v>120577.48</v>
      </c>
      <c r="J336" s="190"/>
      <c r="K336" s="190"/>
      <c r="L336" s="6">
        <v>69678.09594743299</v>
      </c>
      <c r="M336" s="6">
        <v>30606.729566418602</v>
      </c>
      <c r="N336" s="6">
        <v>7767.586889279539</v>
      </c>
    </row>
    <row r="337" spans="2:14" ht="11.25" customHeight="1">
      <c r="B337" s="27">
        <v>43344</v>
      </c>
      <c r="C337" s="28">
        <v>53387</v>
      </c>
      <c r="D337" s="6">
        <v>330</v>
      </c>
      <c r="E337" s="9">
        <v>10043</v>
      </c>
      <c r="F337" s="302"/>
      <c r="G337" s="190"/>
      <c r="H337" s="190"/>
      <c r="I337" s="189">
        <v>111528.32</v>
      </c>
      <c r="J337" s="190"/>
      <c r="K337" s="190"/>
      <c r="L337" s="6">
        <v>64350.119039125995</v>
      </c>
      <c r="M337" s="6">
        <v>28201.429484452314</v>
      </c>
      <c r="N337" s="6">
        <v>7129.766839067694</v>
      </c>
    </row>
    <row r="338" spans="2:14" ht="11.25" customHeight="1">
      <c r="B338" s="27">
        <v>43344</v>
      </c>
      <c r="C338" s="28">
        <v>53418</v>
      </c>
      <c r="D338" s="6">
        <v>331</v>
      </c>
      <c r="E338" s="9">
        <v>10074</v>
      </c>
      <c r="F338" s="302"/>
      <c r="G338" s="190"/>
      <c r="H338" s="190"/>
      <c r="I338" s="189">
        <v>102910.25</v>
      </c>
      <c r="J338" s="190"/>
      <c r="K338" s="190"/>
      <c r="L338" s="6">
        <v>59276.91683428303</v>
      </c>
      <c r="M338" s="6">
        <v>25912.031767856126</v>
      </c>
      <c r="N338" s="6">
        <v>6523.224001383177</v>
      </c>
    </row>
    <row r="339" spans="2:14" ht="11.25" customHeight="1">
      <c r="B339" s="27">
        <v>43344</v>
      </c>
      <c r="C339" s="28">
        <v>53448</v>
      </c>
      <c r="D339" s="6">
        <v>332</v>
      </c>
      <c r="E339" s="9">
        <v>10104</v>
      </c>
      <c r="F339" s="302"/>
      <c r="G339" s="190"/>
      <c r="H339" s="190"/>
      <c r="I339" s="189">
        <v>94273.09</v>
      </c>
      <c r="J339" s="190"/>
      <c r="K339" s="190"/>
      <c r="L339" s="6">
        <v>54212.7297918753</v>
      </c>
      <c r="M339" s="6">
        <v>23639.969077235997</v>
      </c>
      <c r="N339" s="6">
        <v>5926.8483100166495</v>
      </c>
    </row>
    <row r="340" spans="2:14" ht="11.25" customHeight="1">
      <c r="B340" s="27">
        <v>43344</v>
      </c>
      <c r="C340" s="28">
        <v>53479</v>
      </c>
      <c r="D340" s="6">
        <v>333</v>
      </c>
      <c r="E340" s="9">
        <v>10135</v>
      </c>
      <c r="F340" s="302"/>
      <c r="G340" s="190"/>
      <c r="H340" s="190"/>
      <c r="I340" s="189">
        <v>86566.92</v>
      </c>
      <c r="J340" s="190"/>
      <c r="K340" s="190"/>
      <c r="L340" s="6">
        <v>49696.78323183236</v>
      </c>
      <c r="M340" s="6">
        <v>21615.635069415788</v>
      </c>
      <c r="N340" s="6">
        <v>5396.367614860289</v>
      </c>
    </row>
    <row r="341" spans="2:14" ht="11.25" customHeight="1">
      <c r="B341" s="27">
        <v>43344</v>
      </c>
      <c r="C341" s="28">
        <v>53509</v>
      </c>
      <c r="D341" s="6">
        <v>334</v>
      </c>
      <c r="E341" s="9">
        <v>10165</v>
      </c>
      <c r="F341" s="302"/>
      <c r="G341" s="190"/>
      <c r="H341" s="190"/>
      <c r="I341" s="189">
        <v>78843.74</v>
      </c>
      <c r="J341" s="190"/>
      <c r="K341" s="190"/>
      <c r="L341" s="6">
        <v>45188.72525275157</v>
      </c>
      <c r="M341" s="6">
        <v>19606.47764846975</v>
      </c>
      <c r="N341" s="6">
        <v>4874.714550213757</v>
      </c>
    </row>
    <row r="342" spans="2:14" ht="11.25" customHeight="1">
      <c r="B342" s="27">
        <v>43344</v>
      </c>
      <c r="C342" s="28">
        <v>53540</v>
      </c>
      <c r="D342" s="6">
        <v>335</v>
      </c>
      <c r="E342" s="9">
        <v>10196</v>
      </c>
      <c r="F342" s="302"/>
      <c r="G342" s="190"/>
      <c r="H342" s="190"/>
      <c r="I342" s="189">
        <v>71103.42</v>
      </c>
      <c r="J342" s="190"/>
      <c r="K342" s="190"/>
      <c r="L342" s="6">
        <v>40683.29713279126</v>
      </c>
      <c r="M342" s="6">
        <v>17606.771328118608</v>
      </c>
      <c r="N342" s="6">
        <v>4358.990820310992</v>
      </c>
    </row>
    <row r="343" spans="2:14" ht="11.25" customHeight="1">
      <c r="B343" s="27">
        <v>43344</v>
      </c>
      <c r="C343" s="28">
        <v>53571</v>
      </c>
      <c r="D343" s="6">
        <v>336</v>
      </c>
      <c r="E343" s="9">
        <v>10227</v>
      </c>
      <c r="F343" s="302"/>
      <c r="G343" s="190"/>
      <c r="H343" s="190"/>
      <c r="I343" s="189">
        <v>63345.95</v>
      </c>
      <c r="J343" s="190"/>
      <c r="K343" s="190"/>
      <c r="L343" s="6">
        <v>36183.22601367375</v>
      </c>
      <c r="M343" s="6">
        <v>15619.422012029308</v>
      </c>
      <c r="N343" s="6">
        <v>3850.5947045815105</v>
      </c>
    </row>
    <row r="344" spans="2:14" ht="11.25" customHeight="1">
      <c r="B344" s="27">
        <v>43344</v>
      </c>
      <c r="C344" s="28">
        <v>53601</v>
      </c>
      <c r="D344" s="6">
        <v>337</v>
      </c>
      <c r="E344" s="9">
        <v>10257</v>
      </c>
      <c r="F344" s="302"/>
      <c r="G344" s="190"/>
      <c r="H344" s="190"/>
      <c r="I344" s="189">
        <v>55571.25</v>
      </c>
      <c r="J344" s="190"/>
      <c r="K344" s="190"/>
      <c r="L344" s="6">
        <v>31690.212942129645</v>
      </c>
      <c r="M344" s="6">
        <v>13646.227234731321</v>
      </c>
      <c r="N344" s="6">
        <v>3350.360443634613</v>
      </c>
    </row>
    <row r="345" spans="2:14" ht="11.25" customHeight="1">
      <c r="B345" s="27">
        <v>43344</v>
      </c>
      <c r="C345" s="28">
        <v>53632</v>
      </c>
      <c r="D345" s="6">
        <v>338</v>
      </c>
      <c r="E345" s="9">
        <v>10288</v>
      </c>
      <c r="F345" s="302"/>
      <c r="G345" s="190"/>
      <c r="H345" s="190"/>
      <c r="I345" s="189">
        <v>48727.7</v>
      </c>
      <c r="J345" s="190"/>
      <c r="K345" s="190"/>
      <c r="L345" s="6">
        <v>27740.461599302736</v>
      </c>
      <c r="M345" s="6">
        <v>11915.032126543241</v>
      </c>
      <c r="N345" s="6">
        <v>2912.9348467689324</v>
      </c>
    </row>
    <row r="346" spans="2:14" ht="11.25" customHeight="1">
      <c r="B346" s="27">
        <v>43344</v>
      </c>
      <c r="C346" s="28">
        <v>53662</v>
      </c>
      <c r="D346" s="6">
        <v>339</v>
      </c>
      <c r="E346" s="9">
        <v>10318</v>
      </c>
      <c r="F346" s="302"/>
      <c r="G346" s="190"/>
      <c r="H346" s="190"/>
      <c r="I346" s="189">
        <v>43745.15</v>
      </c>
      <c r="J346" s="190"/>
      <c r="K346" s="190"/>
      <c r="L346" s="6">
        <v>24863.04071428158</v>
      </c>
      <c r="M346" s="6">
        <v>10652.843397298851</v>
      </c>
      <c r="N346" s="6">
        <v>2593.684695504388</v>
      </c>
    </row>
    <row r="347" spans="2:14" ht="11.25" customHeight="1">
      <c r="B347" s="27">
        <v>43344</v>
      </c>
      <c r="C347" s="28">
        <v>53693</v>
      </c>
      <c r="D347" s="6">
        <v>340</v>
      </c>
      <c r="E347" s="9">
        <v>10349</v>
      </c>
      <c r="F347" s="302"/>
      <c r="G347" s="190"/>
      <c r="H347" s="190"/>
      <c r="I347" s="189">
        <v>39317.95</v>
      </c>
      <c r="J347" s="190"/>
      <c r="K347" s="190"/>
      <c r="L347" s="6">
        <v>22308.890725482725</v>
      </c>
      <c r="M347" s="6">
        <v>9534.180521108245</v>
      </c>
      <c r="N347" s="6">
        <v>2311.487913610184</v>
      </c>
    </row>
    <row r="348" spans="2:14" ht="11.25" customHeight="1">
      <c r="B348" s="27">
        <v>43344</v>
      </c>
      <c r="C348" s="28">
        <v>53724</v>
      </c>
      <c r="D348" s="6">
        <v>341</v>
      </c>
      <c r="E348" s="9">
        <v>10380</v>
      </c>
      <c r="F348" s="302"/>
      <c r="G348" s="190"/>
      <c r="H348" s="190"/>
      <c r="I348" s="189">
        <v>34880.05</v>
      </c>
      <c r="J348" s="190"/>
      <c r="K348" s="190"/>
      <c r="L348" s="6">
        <v>19757.27241695096</v>
      </c>
      <c r="M348" s="6">
        <v>8422.217939198865</v>
      </c>
      <c r="N348" s="6">
        <v>2033.2526696139523</v>
      </c>
    </row>
    <row r="349" spans="2:14" ht="11.25" customHeight="1">
      <c r="B349" s="27">
        <v>43344</v>
      </c>
      <c r="C349" s="28">
        <v>53752</v>
      </c>
      <c r="D349" s="6">
        <v>342</v>
      </c>
      <c r="E349" s="9">
        <v>10408</v>
      </c>
      <c r="F349" s="302"/>
      <c r="G349" s="190"/>
      <c r="H349" s="190"/>
      <c r="I349" s="189">
        <v>30431.43</v>
      </c>
      <c r="J349" s="190"/>
      <c r="K349" s="190"/>
      <c r="L349" s="6">
        <v>17211.01063439436</v>
      </c>
      <c r="M349" s="6">
        <v>7319.93081679744</v>
      </c>
      <c r="N349" s="6">
        <v>1760.3817740642844</v>
      </c>
    </row>
    <row r="350" spans="2:14" ht="11.25" customHeight="1">
      <c r="B350" s="27">
        <v>43344</v>
      </c>
      <c r="C350" s="28">
        <v>53783</v>
      </c>
      <c r="D350" s="6">
        <v>343</v>
      </c>
      <c r="E350" s="9">
        <v>10439</v>
      </c>
      <c r="F350" s="302"/>
      <c r="G350" s="190"/>
      <c r="H350" s="190"/>
      <c r="I350" s="189">
        <v>26721.23</v>
      </c>
      <c r="J350" s="190"/>
      <c r="K350" s="190"/>
      <c r="L350" s="6">
        <v>15087.01202417622</v>
      </c>
      <c r="M350" s="6">
        <v>6400.2646565780915</v>
      </c>
      <c r="N350" s="6">
        <v>1532.6904079646458</v>
      </c>
    </row>
    <row r="351" spans="2:14" ht="11.25" customHeight="1">
      <c r="B351" s="27">
        <v>43344</v>
      </c>
      <c r="C351" s="28">
        <v>53813</v>
      </c>
      <c r="D351" s="6">
        <v>344</v>
      </c>
      <c r="E351" s="9">
        <v>10469</v>
      </c>
      <c r="F351" s="302"/>
      <c r="G351" s="190"/>
      <c r="H351" s="190"/>
      <c r="I351" s="189">
        <v>24030.97</v>
      </c>
      <c r="J351" s="190"/>
      <c r="K351" s="190"/>
      <c r="L351" s="6">
        <v>13545.799807918596</v>
      </c>
      <c r="M351" s="6">
        <v>5732.3027116724525</v>
      </c>
      <c r="N351" s="6">
        <v>1367.104480603715</v>
      </c>
    </row>
    <row r="352" spans="2:14" ht="11.25" customHeight="1">
      <c r="B352" s="27">
        <v>43344</v>
      </c>
      <c r="C352" s="28">
        <v>53844</v>
      </c>
      <c r="D352" s="6">
        <v>345</v>
      </c>
      <c r="E352" s="9">
        <v>10500</v>
      </c>
      <c r="F352" s="302"/>
      <c r="G352" s="190"/>
      <c r="H352" s="190"/>
      <c r="I352" s="189">
        <v>22425.25</v>
      </c>
      <c r="J352" s="190"/>
      <c r="K352" s="190"/>
      <c r="L352" s="6">
        <v>12619.246506685426</v>
      </c>
      <c r="M352" s="6">
        <v>5326.623252021966</v>
      </c>
      <c r="N352" s="6">
        <v>1264.9728087744772</v>
      </c>
    </row>
    <row r="353" spans="2:14" ht="11.25" customHeight="1">
      <c r="B353" s="27">
        <v>43344</v>
      </c>
      <c r="C353" s="28">
        <v>53874</v>
      </c>
      <c r="D353" s="6">
        <v>346</v>
      </c>
      <c r="E353" s="9">
        <v>10530</v>
      </c>
      <c r="F353" s="302"/>
      <c r="G353" s="190"/>
      <c r="H353" s="190"/>
      <c r="I353" s="189">
        <v>20815.32</v>
      </c>
      <c r="J353" s="190"/>
      <c r="K353" s="190"/>
      <c r="L353" s="6">
        <v>11694.072523444005</v>
      </c>
      <c r="M353" s="6">
        <v>4923.955356675366</v>
      </c>
      <c r="N353" s="6">
        <v>1164.553379025074</v>
      </c>
    </row>
    <row r="354" spans="2:14" ht="11.25" customHeight="1">
      <c r="B354" s="27">
        <v>43344</v>
      </c>
      <c r="C354" s="28">
        <v>53905</v>
      </c>
      <c r="D354" s="6">
        <v>347</v>
      </c>
      <c r="E354" s="9">
        <v>10561</v>
      </c>
      <c r="F354" s="302"/>
      <c r="G354" s="190"/>
      <c r="H354" s="190"/>
      <c r="I354" s="189">
        <v>19201.2</v>
      </c>
      <c r="J354" s="190"/>
      <c r="K354" s="190"/>
      <c r="L354" s="6">
        <v>10768.961923168801</v>
      </c>
      <c r="M354" s="6">
        <v>4522.89242228255</v>
      </c>
      <c r="N354" s="6">
        <v>1065.168147194285</v>
      </c>
    </row>
    <row r="355" spans="2:14" ht="11.25" customHeight="1">
      <c r="B355" s="27">
        <v>43344</v>
      </c>
      <c r="C355" s="28">
        <v>53936</v>
      </c>
      <c r="D355" s="6">
        <v>348</v>
      </c>
      <c r="E355" s="9">
        <v>10592</v>
      </c>
      <c r="F355" s="302"/>
      <c r="G355" s="190"/>
      <c r="H355" s="190"/>
      <c r="I355" s="189">
        <v>17581.47</v>
      </c>
      <c r="J355" s="190"/>
      <c r="K355" s="190"/>
      <c r="L355" s="6">
        <v>9843.814772060834</v>
      </c>
      <c r="M355" s="6">
        <v>4123.822299359472</v>
      </c>
      <c r="N355" s="6">
        <v>967.0712558653327</v>
      </c>
    </row>
    <row r="356" spans="2:14" ht="11.25" customHeight="1">
      <c r="B356" s="27">
        <v>43344</v>
      </c>
      <c r="C356" s="28">
        <v>53966</v>
      </c>
      <c r="D356" s="6">
        <v>349</v>
      </c>
      <c r="E356" s="9">
        <v>10622</v>
      </c>
      <c r="F356" s="302"/>
      <c r="G356" s="190"/>
      <c r="H356" s="190"/>
      <c r="I356" s="189">
        <v>16888.12</v>
      </c>
      <c r="J356" s="190"/>
      <c r="K356" s="190"/>
      <c r="L356" s="6">
        <v>9440.089586648653</v>
      </c>
      <c r="M356" s="6">
        <v>3944.9580802139562</v>
      </c>
      <c r="N356" s="6">
        <v>921.333809462116</v>
      </c>
    </row>
    <row r="357" spans="2:14" ht="11.25" customHeight="1">
      <c r="B357" s="27">
        <v>43344</v>
      </c>
      <c r="C357" s="28">
        <v>53997</v>
      </c>
      <c r="D357" s="6">
        <v>350</v>
      </c>
      <c r="E357" s="9">
        <v>10653</v>
      </c>
      <c r="F357" s="302"/>
      <c r="G357" s="190"/>
      <c r="H357" s="190"/>
      <c r="I357" s="189">
        <v>16191.9</v>
      </c>
      <c r="J357" s="190"/>
      <c r="K357" s="190"/>
      <c r="L357" s="6">
        <v>9035.566812730243</v>
      </c>
      <c r="M357" s="6">
        <v>3766.307467964155</v>
      </c>
      <c r="N357" s="6">
        <v>875.8848342433299</v>
      </c>
    </row>
    <row r="358" spans="2:14" ht="11.25" customHeight="1">
      <c r="B358" s="27">
        <v>43344</v>
      </c>
      <c r="C358" s="28">
        <v>54027</v>
      </c>
      <c r="D358" s="6">
        <v>351</v>
      </c>
      <c r="E358" s="9">
        <v>10683</v>
      </c>
      <c r="F358" s="302"/>
      <c r="G358" s="190"/>
      <c r="H358" s="190"/>
      <c r="I358" s="189">
        <v>15491.81</v>
      </c>
      <c r="J358" s="190"/>
      <c r="K358" s="190"/>
      <c r="L358" s="6">
        <v>8630.705762125493</v>
      </c>
      <c r="M358" s="6">
        <v>3588.694160376653</v>
      </c>
      <c r="N358" s="6">
        <v>831.1583394675927</v>
      </c>
    </row>
    <row r="359" spans="2:14" ht="11.25" customHeight="1">
      <c r="B359" s="27">
        <v>43344</v>
      </c>
      <c r="C359" s="28">
        <v>54058</v>
      </c>
      <c r="D359" s="6">
        <v>352</v>
      </c>
      <c r="E359" s="9">
        <v>10714</v>
      </c>
      <c r="F359" s="302"/>
      <c r="G359" s="190"/>
      <c r="H359" s="190"/>
      <c r="I359" s="189">
        <v>15066.65</v>
      </c>
      <c r="J359" s="190"/>
      <c r="K359" s="190"/>
      <c r="L359" s="6">
        <v>8379.606552899186</v>
      </c>
      <c r="M359" s="6">
        <v>3475.42449462865</v>
      </c>
      <c r="N359" s="6">
        <v>801.5152613604441</v>
      </c>
    </row>
    <row r="360" spans="2:14" ht="11.25" customHeight="1">
      <c r="B360" s="27">
        <v>43344</v>
      </c>
      <c r="C360" s="28">
        <v>54089</v>
      </c>
      <c r="D360" s="6">
        <v>353</v>
      </c>
      <c r="E360" s="9">
        <v>10745</v>
      </c>
      <c r="F360" s="302"/>
      <c r="G360" s="190"/>
      <c r="H360" s="190"/>
      <c r="I360" s="189">
        <v>14639.81</v>
      </c>
      <c r="J360" s="190"/>
      <c r="K360" s="190"/>
      <c r="L360" s="6">
        <v>8128.401502196354</v>
      </c>
      <c r="M360" s="6">
        <v>3362.6639678305937</v>
      </c>
      <c r="N360" s="6">
        <v>772.2253037588306</v>
      </c>
    </row>
    <row r="361" spans="2:14" ht="11.25" customHeight="1">
      <c r="B361" s="27">
        <v>43344</v>
      </c>
      <c r="C361" s="28">
        <v>54118</v>
      </c>
      <c r="D361" s="6">
        <v>354</v>
      </c>
      <c r="E361" s="9">
        <v>10774</v>
      </c>
      <c r="F361" s="302"/>
      <c r="G361" s="190"/>
      <c r="H361" s="190"/>
      <c r="I361" s="189">
        <v>14211.29</v>
      </c>
      <c r="J361" s="190"/>
      <c r="K361" s="190"/>
      <c r="L361" s="6">
        <v>7877.955996539135</v>
      </c>
      <c r="M361" s="6">
        <v>3251.3020303565936</v>
      </c>
      <c r="N361" s="6">
        <v>743.6925321220871</v>
      </c>
    </row>
    <row r="362" spans="2:14" ht="11.25" customHeight="1">
      <c r="B362" s="27">
        <v>43344</v>
      </c>
      <c r="C362" s="28">
        <v>54149</v>
      </c>
      <c r="D362" s="6">
        <v>355</v>
      </c>
      <c r="E362" s="9">
        <v>10805</v>
      </c>
      <c r="F362" s="302"/>
      <c r="G362" s="190"/>
      <c r="H362" s="190"/>
      <c r="I362" s="189">
        <v>13781.08</v>
      </c>
      <c r="J362" s="190"/>
      <c r="K362" s="190"/>
      <c r="L362" s="6">
        <v>7626.51417264046</v>
      </c>
      <c r="M362" s="6">
        <v>3139.5249525238123</v>
      </c>
      <c r="N362" s="6">
        <v>715.0833465312305</v>
      </c>
    </row>
    <row r="363" spans="2:14" ht="11.25" customHeight="1">
      <c r="B363" s="27">
        <v>43344</v>
      </c>
      <c r="C363" s="28">
        <v>54179</v>
      </c>
      <c r="D363" s="6">
        <v>356</v>
      </c>
      <c r="E363" s="9">
        <v>10835</v>
      </c>
      <c r="F363" s="302"/>
      <c r="G363" s="190"/>
      <c r="H363" s="190"/>
      <c r="I363" s="189">
        <v>13349.19</v>
      </c>
      <c r="J363" s="190"/>
      <c r="K363" s="190"/>
      <c r="L363" s="6">
        <v>7375.378325084316</v>
      </c>
      <c r="M363" s="6">
        <v>3028.6698024854954</v>
      </c>
      <c r="N363" s="6">
        <v>687.0063253690547</v>
      </c>
    </row>
    <row r="364" spans="2:14" ht="11.25" customHeight="1">
      <c r="B364" s="27">
        <v>43344</v>
      </c>
      <c r="C364" s="28">
        <v>54210</v>
      </c>
      <c r="D364" s="6">
        <v>357</v>
      </c>
      <c r="E364" s="9">
        <v>10866</v>
      </c>
      <c r="F364" s="302"/>
      <c r="G364" s="190"/>
      <c r="H364" s="190"/>
      <c r="I364" s="189">
        <v>12915.58</v>
      </c>
      <c r="J364" s="190"/>
      <c r="K364" s="190"/>
      <c r="L364" s="6">
        <v>7123.70753408156</v>
      </c>
      <c r="M364" s="6">
        <v>2917.8824958166174</v>
      </c>
      <c r="N364" s="6">
        <v>659.0725540396604</v>
      </c>
    </row>
    <row r="365" spans="2:14" ht="11.25" customHeight="1">
      <c r="B365" s="27">
        <v>43344</v>
      </c>
      <c r="C365" s="28">
        <v>54240</v>
      </c>
      <c r="D365" s="6">
        <v>358</v>
      </c>
      <c r="E365" s="9">
        <v>10896</v>
      </c>
      <c r="F365" s="302"/>
      <c r="G365" s="190"/>
      <c r="H365" s="190"/>
      <c r="I365" s="189">
        <v>12480.27</v>
      </c>
      <c r="J365" s="190"/>
      <c r="K365" s="190"/>
      <c r="L365" s="6">
        <v>6872.30947791187</v>
      </c>
      <c r="M365" s="6">
        <v>2807.981186039123</v>
      </c>
      <c r="N365" s="6">
        <v>631.6488429226291</v>
      </c>
    </row>
    <row r="366" spans="2:14" ht="11.25" customHeight="1">
      <c r="B366" s="27">
        <v>43344</v>
      </c>
      <c r="C366" s="28">
        <v>54271</v>
      </c>
      <c r="D366" s="6">
        <v>359</v>
      </c>
      <c r="E366" s="9">
        <v>10927</v>
      </c>
      <c r="F366" s="302"/>
      <c r="G366" s="190"/>
      <c r="H366" s="190"/>
      <c r="I366" s="189">
        <v>12043.25</v>
      </c>
      <c r="J366" s="190"/>
      <c r="K366" s="190"/>
      <c r="L366" s="6">
        <v>6620.414915298989</v>
      </c>
      <c r="M366" s="6">
        <v>2698.179176634181</v>
      </c>
      <c r="N366" s="6">
        <v>604.3783756950234</v>
      </c>
    </row>
    <row r="367" spans="2:14" ht="11.25" customHeight="1">
      <c r="B367" s="27">
        <v>43344</v>
      </c>
      <c r="C367" s="28">
        <v>54302</v>
      </c>
      <c r="D367" s="6">
        <v>360</v>
      </c>
      <c r="E367" s="9">
        <v>10958</v>
      </c>
      <c r="F367" s="302"/>
      <c r="G367" s="190"/>
      <c r="H367" s="190"/>
      <c r="I367" s="189">
        <v>11604.5</v>
      </c>
      <c r="J367" s="190"/>
      <c r="K367" s="190"/>
      <c r="L367" s="6">
        <v>6368.405644438735</v>
      </c>
      <c r="M367" s="6">
        <v>2588.870872759424</v>
      </c>
      <c r="N367" s="6">
        <v>577.4377064904738</v>
      </c>
    </row>
    <row r="368" spans="2:14" ht="11.25" customHeight="1">
      <c r="B368" s="27">
        <v>43344</v>
      </c>
      <c r="C368" s="28">
        <v>54332</v>
      </c>
      <c r="D368" s="6">
        <v>361</v>
      </c>
      <c r="E368" s="9">
        <v>10988</v>
      </c>
      <c r="F368" s="302"/>
      <c r="G368" s="190"/>
      <c r="H368" s="190"/>
      <c r="I368" s="189">
        <v>11164.02</v>
      </c>
      <c r="J368" s="190"/>
      <c r="K368" s="190"/>
      <c r="L368" s="6">
        <v>6116.619317132446</v>
      </c>
      <c r="M368" s="6">
        <v>2480.395244139814</v>
      </c>
      <c r="N368" s="6">
        <v>550.9747847007502</v>
      </c>
    </row>
    <row r="369" spans="2:14" ht="11.25" customHeight="1">
      <c r="B369" s="27">
        <v>43344</v>
      </c>
      <c r="C369" s="28">
        <v>54363</v>
      </c>
      <c r="D369" s="6">
        <v>362</v>
      </c>
      <c r="E369" s="9">
        <v>11019</v>
      </c>
      <c r="F369" s="302"/>
      <c r="G369" s="190"/>
      <c r="H369" s="190"/>
      <c r="I369" s="189">
        <v>10721.81</v>
      </c>
      <c r="J369" s="190"/>
      <c r="K369" s="190"/>
      <c r="L369" s="6">
        <v>5864.3749779322</v>
      </c>
      <c r="M369" s="6">
        <v>2372.057776216529</v>
      </c>
      <c r="N369" s="6">
        <v>524.677833279977</v>
      </c>
    </row>
    <row r="370" spans="2:14" ht="11.25" customHeight="1">
      <c r="B370" s="27">
        <v>43344</v>
      </c>
      <c r="C370" s="28">
        <v>54393</v>
      </c>
      <c r="D370" s="6">
        <v>363</v>
      </c>
      <c r="E370" s="9">
        <v>11049</v>
      </c>
      <c r="F370" s="302"/>
      <c r="G370" s="190"/>
      <c r="H370" s="190"/>
      <c r="I370" s="189">
        <v>10277.86</v>
      </c>
      <c r="J370" s="190"/>
      <c r="K370" s="190"/>
      <c r="L370" s="6">
        <v>5612.325915624238</v>
      </c>
      <c r="M370" s="6">
        <v>2264.52010793598</v>
      </c>
      <c r="N370" s="6">
        <v>498.83821705856883</v>
      </c>
    </row>
    <row r="371" spans="2:14" ht="11.25" customHeight="1">
      <c r="B371" s="27">
        <v>43344</v>
      </c>
      <c r="C371" s="28">
        <v>54424</v>
      </c>
      <c r="D371" s="6">
        <v>364</v>
      </c>
      <c r="E371" s="9">
        <v>11080</v>
      </c>
      <c r="F371" s="302"/>
      <c r="G371" s="190"/>
      <c r="H371" s="190"/>
      <c r="I371" s="189">
        <v>9832.15</v>
      </c>
      <c r="J371" s="190"/>
      <c r="K371" s="190"/>
      <c r="L371" s="6">
        <v>5359.835491170516</v>
      </c>
      <c r="M371" s="6">
        <v>2157.1425787388584</v>
      </c>
      <c r="N371" s="6">
        <v>473.1719677831692</v>
      </c>
    </row>
    <row r="372" spans="2:14" ht="11.25" customHeight="1">
      <c r="B372" s="27">
        <v>43344</v>
      </c>
      <c r="C372" s="28">
        <v>54455</v>
      </c>
      <c r="D372" s="6">
        <v>365</v>
      </c>
      <c r="E372" s="9">
        <v>11111</v>
      </c>
      <c r="F372" s="302"/>
      <c r="G372" s="190"/>
      <c r="H372" s="190"/>
      <c r="I372" s="189">
        <v>9384.69</v>
      </c>
      <c r="J372" s="190"/>
      <c r="K372" s="190"/>
      <c r="L372" s="6">
        <v>5107.233041010863</v>
      </c>
      <c r="M372" s="6">
        <v>2050.251597486424</v>
      </c>
      <c r="N372" s="6">
        <v>447.82046340744563</v>
      </c>
    </row>
    <row r="373" spans="2:14" ht="11.25" customHeight="1">
      <c r="B373" s="27">
        <v>43344</v>
      </c>
      <c r="C373" s="28">
        <v>54483</v>
      </c>
      <c r="D373" s="6">
        <v>366</v>
      </c>
      <c r="E373" s="9">
        <v>11139</v>
      </c>
      <c r="F373" s="302"/>
      <c r="G373" s="190"/>
      <c r="H373" s="190"/>
      <c r="I373" s="189">
        <v>8935.47</v>
      </c>
      <c r="J373" s="190"/>
      <c r="K373" s="190"/>
      <c r="L373" s="6">
        <v>4855.3133976504405</v>
      </c>
      <c r="M373" s="6">
        <v>1944.642924644767</v>
      </c>
      <c r="N373" s="6">
        <v>423.12789274068535</v>
      </c>
    </row>
    <row r="374" spans="2:14" ht="11.25" customHeight="1">
      <c r="B374" s="27">
        <v>43344</v>
      </c>
      <c r="C374" s="28">
        <v>54514</v>
      </c>
      <c r="D374" s="6">
        <v>367</v>
      </c>
      <c r="E374" s="9">
        <v>11170</v>
      </c>
      <c r="F374" s="302"/>
      <c r="G374" s="190"/>
      <c r="H374" s="190"/>
      <c r="I374" s="189">
        <v>8484.49</v>
      </c>
      <c r="J374" s="190"/>
      <c r="K374" s="190"/>
      <c r="L374" s="6">
        <v>4602.442674153334</v>
      </c>
      <c r="M374" s="6">
        <v>1838.67546452106</v>
      </c>
      <c r="N374" s="6">
        <v>398.3762945082241</v>
      </c>
    </row>
    <row r="375" spans="2:14" ht="11.25" customHeight="1">
      <c r="B375" s="27">
        <v>43344</v>
      </c>
      <c r="C375" s="28">
        <v>54544</v>
      </c>
      <c r="D375" s="6">
        <v>368</v>
      </c>
      <c r="E375" s="9">
        <v>11200</v>
      </c>
      <c r="F375" s="302"/>
      <c r="G375" s="190"/>
      <c r="H375" s="190"/>
      <c r="I375" s="189">
        <v>8031.72</v>
      </c>
      <c r="J375" s="190"/>
      <c r="K375" s="190"/>
      <c r="L375" s="6">
        <v>4349.684589022436</v>
      </c>
      <c r="M375" s="6">
        <v>1733.4216886396523</v>
      </c>
      <c r="N375" s="6">
        <v>374.03196296526903</v>
      </c>
    </row>
    <row r="376" spans="2:14" ht="11.25" customHeight="1">
      <c r="B376" s="27">
        <v>43344</v>
      </c>
      <c r="C376" s="28">
        <v>54575</v>
      </c>
      <c r="D376" s="6">
        <v>369</v>
      </c>
      <c r="E376" s="9">
        <v>11231</v>
      </c>
      <c r="F376" s="302"/>
      <c r="G376" s="190"/>
      <c r="H376" s="190"/>
      <c r="I376" s="189">
        <v>7577.17</v>
      </c>
      <c r="J376" s="190"/>
      <c r="K376" s="190"/>
      <c r="L376" s="6">
        <v>4096.557133757464</v>
      </c>
      <c r="M376" s="6">
        <v>1628.3942846725506</v>
      </c>
      <c r="N376" s="6">
        <v>349.8812579656364</v>
      </c>
    </row>
    <row r="377" spans="2:14" ht="11.25" customHeight="1">
      <c r="B377" s="27">
        <v>43344</v>
      </c>
      <c r="C377" s="28">
        <v>54605</v>
      </c>
      <c r="D377" s="6">
        <v>370</v>
      </c>
      <c r="E377" s="9">
        <v>11261</v>
      </c>
      <c r="F377" s="302"/>
      <c r="G377" s="190"/>
      <c r="H377" s="190"/>
      <c r="I377" s="189">
        <v>7120.82</v>
      </c>
      <c r="J377" s="190"/>
      <c r="K377" s="190"/>
      <c r="L377" s="6">
        <v>3843.5147611020197</v>
      </c>
      <c r="M377" s="6">
        <v>1524.0488017134694</v>
      </c>
      <c r="N377" s="6">
        <v>326.1189738793376</v>
      </c>
    </row>
    <row r="378" spans="2:14" ht="11.25" customHeight="1">
      <c r="B378" s="27">
        <v>43344</v>
      </c>
      <c r="C378" s="28">
        <v>54636</v>
      </c>
      <c r="D378" s="6">
        <v>371</v>
      </c>
      <c r="E378" s="9">
        <v>11292</v>
      </c>
      <c r="F378" s="302"/>
      <c r="G378" s="190"/>
      <c r="H378" s="190"/>
      <c r="I378" s="189">
        <v>6662.69</v>
      </c>
      <c r="J378" s="190"/>
      <c r="K378" s="190"/>
      <c r="L378" s="6">
        <v>3590.1362554686216</v>
      </c>
      <c r="M378" s="6">
        <v>1419.9574966672844</v>
      </c>
      <c r="N378" s="6">
        <v>302.55836028057837</v>
      </c>
    </row>
    <row r="379" spans="2:14" ht="11.25" customHeight="1">
      <c r="B379" s="27">
        <v>43344</v>
      </c>
      <c r="C379" s="28">
        <v>54667</v>
      </c>
      <c r="D379" s="6">
        <v>372</v>
      </c>
      <c r="E379" s="9">
        <v>11323</v>
      </c>
      <c r="F379" s="302"/>
      <c r="G379" s="190"/>
      <c r="H379" s="190"/>
      <c r="I379" s="189">
        <v>6202.75</v>
      </c>
      <c r="J379" s="190"/>
      <c r="K379" s="190"/>
      <c r="L379" s="6">
        <v>3336.632541140469</v>
      </c>
      <c r="M379" s="6">
        <v>1316.3363893167989</v>
      </c>
      <c r="N379" s="6">
        <v>279.29124356401417</v>
      </c>
    </row>
    <row r="380" spans="2:14" ht="11.25" customHeight="1">
      <c r="B380" s="27">
        <v>43344</v>
      </c>
      <c r="C380" s="28">
        <v>54697</v>
      </c>
      <c r="D380" s="6">
        <v>373</v>
      </c>
      <c r="E380" s="9">
        <v>11353</v>
      </c>
      <c r="F380" s="302"/>
      <c r="G380" s="190"/>
      <c r="H380" s="190"/>
      <c r="I380" s="189">
        <v>5740.99</v>
      </c>
      <c r="J380" s="190"/>
      <c r="K380" s="190"/>
      <c r="L380" s="6">
        <v>3083.1698781370997</v>
      </c>
      <c r="M380" s="6">
        <v>1213.3489759321637</v>
      </c>
      <c r="N380" s="6">
        <v>256.3847821721471</v>
      </c>
    </row>
    <row r="381" spans="2:14" ht="11.25" customHeight="1">
      <c r="B381" s="27">
        <v>43344</v>
      </c>
      <c r="C381" s="28">
        <v>54728</v>
      </c>
      <c r="D381" s="6">
        <v>374</v>
      </c>
      <c r="E381" s="9">
        <v>11384</v>
      </c>
      <c r="F381" s="302"/>
      <c r="G381" s="190"/>
      <c r="H381" s="190"/>
      <c r="I381" s="189">
        <v>5277.42</v>
      </c>
      <c r="J381" s="190"/>
      <c r="K381" s="190"/>
      <c r="L381" s="6">
        <v>2829.4049020928524</v>
      </c>
      <c r="M381" s="6">
        <v>1110.650631986224</v>
      </c>
      <c r="N381" s="6">
        <v>233.69025559975236</v>
      </c>
    </row>
    <row r="382" spans="2:14" ht="11.25" customHeight="1">
      <c r="B382" s="27">
        <v>43344</v>
      </c>
      <c r="C382" s="28">
        <v>54758</v>
      </c>
      <c r="D382" s="6">
        <v>375</v>
      </c>
      <c r="E382" s="9">
        <v>11414</v>
      </c>
      <c r="F382" s="302"/>
      <c r="G382" s="190"/>
      <c r="H382" s="190"/>
      <c r="I382" s="189">
        <v>4812.01</v>
      </c>
      <c r="J382" s="190"/>
      <c r="K382" s="190"/>
      <c r="L382" s="6">
        <v>2575.6480863378915</v>
      </c>
      <c r="M382" s="6">
        <v>1008.5528439086519</v>
      </c>
      <c r="N382" s="6">
        <v>211.33813828128416</v>
      </c>
    </row>
    <row r="383" spans="2:14" ht="11.25" customHeight="1">
      <c r="B383" s="27">
        <v>43344</v>
      </c>
      <c r="C383" s="28">
        <v>54789</v>
      </c>
      <c r="D383" s="6">
        <v>376</v>
      </c>
      <c r="E383" s="9">
        <v>11445</v>
      </c>
      <c r="F383" s="302"/>
      <c r="G383" s="190"/>
      <c r="H383" s="190"/>
      <c r="I383" s="189">
        <v>4344.78</v>
      </c>
      <c r="J383" s="190"/>
      <c r="K383" s="190"/>
      <c r="L383" s="6">
        <v>2321.616988666131</v>
      </c>
      <c r="M383" s="6">
        <v>906.7692826478932</v>
      </c>
      <c r="N383" s="6">
        <v>189.20501273310686</v>
      </c>
    </row>
    <row r="384" spans="2:14" ht="11.25" customHeight="1">
      <c r="B384" s="27">
        <v>43344</v>
      </c>
      <c r="C384" s="28">
        <v>54820</v>
      </c>
      <c r="D384" s="6">
        <v>377</v>
      </c>
      <c r="E384" s="9">
        <v>11476</v>
      </c>
      <c r="F384" s="302"/>
      <c r="G384" s="190"/>
      <c r="H384" s="190"/>
      <c r="I384" s="189">
        <v>3875.7</v>
      </c>
      <c r="J384" s="190"/>
      <c r="K384" s="190"/>
      <c r="L384" s="6">
        <v>2067.4533288311345</v>
      </c>
      <c r="M384" s="6">
        <v>805.4452672565649</v>
      </c>
      <c r="N384" s="6">
        <v>167.35106946919993</v>
      </c>
    </row>
    <row r="385" spans="2:14" ht="11.25" customHeight="1">
      <c r="B385" s="27">
        <v>43344</v>
      </c>
      <c r="C385" s="28">
        <v>54848</v>
      </c>
      <c r="D385" s="6">
        <v>378</v>
      </c>
      <c r="E385" s="9">
        <v>11504</v>
      </c>
      <c r="F385" s="302"/>
      <c r="G385" s="190"/>
      <c r="H385" s="190"/>
      <c r="I385" s="189">
        <v>3404.78</v>
      </c>
      <c r="J385" s="190"/>
      <c r="K385" s="190"/>
      <c r="L385" s="6">
        <v>1813.4631695950188</v>
      </c>
      <c r="M385" s="6">
        <v>704.8718639583767</v>
      </c>
      <c r="N385" s="6">
        <v>145.89407160613933</v>
      </c>
    </row>
    <row r="386" spans="2:14" ht="11.25" customHeight="1">
      <c r="B386" s="27">
        <v>43344</v>
      </c>
      <c r="C386" s="28">
        <v>54879</v>
      </c>
      <c r="D386" s="6">
        <v>379</v>
      </c>
      <c r="E386" s="9">
        <v>11535</v>
      </c>
      <c r="F386" s="302"/>
      <c r="G386" s="190"/>
      <c r="H386" s="190"/>
      <c r="I386" s="189">
        <v>2932.01</v>
      </c>
      <c r="J386" s="190"/>
      <c r="K386" s="190"/>
      <c r="L386" s="6">
        <v>1559.0064456812088</v>
      </c>
      <c r="M386" s="6">
        <v>604.4264197755215</v>
      </c>
      <c r="N386" s="6">
        <v>124.5740340210382</v>
      </c>
    </row>
    <row r="387" spans="2:14" ht="11.25" customHeight="1">
      <c r="B387" s="27">
        <v>43344</v>
      </c>
      <c r="C387" s="28">
        <v>54909</v>
      </c>
      <c r="D387" s="6">
        <v>380</v>
      </c>
      <c r="E387" s="9">
        <v>11565</v>
      </c>
      <c r="F387" s="302"/>
      <c r="G387" s="190"/>
      <c r="H387" s="190"/>
      <c r="I387" s="189">
        <v>2457.37</v>
      </c>
      <c r="J387" s="190"/>
      <c r="K387" s="190"/>
      <c r="L387" s="6">
        <v>1304.4864609427425</v>
      </c>
      <c r="M387" s="6">
        <v>504.5042995911047</v>
      </c>
      <c r="N387" s="6">
        <v>103.55356247654503</v>
      </c>
    </row>
    <row r="388" spans="2:14" ht="11.25" customHeight="1">
      <c r="B388" s="27">
        <v>43344</v>
      </c>
      <c r="C388" s="28">
        <v>54940</v>
      </c>
      <c r="D388" s="6">
        <v>381</v>
      </c>
      <c r="E388" s="9">
        <v>11596</v>
      </c>
      <c r="F388" s="302"/>
      <c r="G388" s="190"/>
      <c r="H388" s="190"/>
      <c r="I388" s="189">
        <v>2051.8</v>
      </c>
      <c r="J388" s="190"/>
      <c r="K388" s="190"/>
      <c r="L388" s="6">
        <v>1087.343664824247</v>
      </c>
      <c r="M388" s="6">
        <v>419.45581280122786</v>
      </c>
      <c r="N388" s="6">
        <v>85.73201063352465</v>
      </c>
    </row>
    <row r="389" spans="2:14" ht="11.25" customHeight="1">
      <c r="B389" s="27">
        <v>43344</v>
      </c>
      <c r="C389" s="28">
        <v>54970</v>
      </c>
      <c r="D389" s="6">
        <v>382</v>
      </c>
      <c r="E389" s="9">
        <v>11626</v>
      </c>
      <c r="F389" s="302"/>
      <c r="G389" s="190"/>
      <c r="H389" s="190"/>
      <c r="I389" s="189">
        <v>1644.64</v>
      </c>
      <c r="J389" s="190"/>
      <c r="K389" s="190"/>
      <c r="L389" s="6">
        <v>870.1401575517849</v>
      </c>
      <c r="M389" s="6">
        <v>334.84079787982324</v>
      </c>
      <c r="N389" s="6">
        <v>68.15712198133434</v>
      </c>
    </row>
    <row r="390" spans="2:14" ht="11.25" customHeight="1">
      <c r="B390" s="27">
        <v>43344</v>
      </c>
      <c r="C390" s="28">
        <v>55001</v>
      </c>
      <c r="D390" s="6">
        <v>383</v>
      </c>
      <c r="E390" s="9">
        <v>11657</v>
      </c>
      <c r="F390" s="302"/>
      <c r="G390" s="190"/>
      <c r="H390" s="190"/>
      <c r="I390" s="189">
        <v>1235.89</v>
      </c>
      <c r="J390" s="190"/>
      <c r="K390" s="190"/>
      <c r="L390" s="6">
        <v>652.7711630158794</v>
      </c>
      <c r="M390" s="6">
        <v>250.55565524569903</v>
      </c>
      <c r="N390" s="6">
        <v>50.784795098645844</v>
      </c>
    </row>
    <row r="391" spans="2:14" ht="11.25" customHeight="1">
      <c r="B391" s="27">
        <v>43344</v>
      </c>
      <c r="C391" s="28">
        <v>55032</v>
      </c>
      <c r="D391" s="6">
        <v>384</v>
      </c>
      <c r="E391" s="9">
        <v>11688</v>
      </c>
      <c r="F391" s="302"/>
      <c r="G391" s="190"/>
      <c r="H391" s="190"/>
      <c r="I391" s="189">
        <v>825.54</v>
      </c>
      <c r="J391" s="190"/>
      <c r="K391" s="190"/>
      <c r="L391" s="6">
        <v>435.29336008228717</v>
      </c>
      <c r="M391" s="6">
        <v>166.6553976955345</v>
      </c>
      <c r="N391" s="6">
        <v>33.63608945839288</v>
      </c>
    </row>
    <row r="392" spans="2:14" ht="11.25" customHeight="1">
      <c r="B392" s="27">
        <v>43344</v>
      </c>
      <c r="C392" s="28">
        <v>55062</v>
      </c>
      <c r="D392" s="6">
        <v>385</v>
      </c>
      <c r="E392" s="9">
        <v>11718</v>
      </c>
      <c r="F392" s="302"/>
      <c r="G392" s="190"/>
      <c r="H392" s="190"/>
      <c r="I392" s="189">
        <v>413.58</v>
      </c>
      <c r="J392" s="190"/>
      <c r="K392" s="190"/>
      <c r="L392" s="6">
        <v>217.7158316219842</v>
      </c>
      <c r="M392" s="6">
        <v>83.14901710299722</v>
      </c>
      <c r="N392" s="6">
        <v>16.713188747326626</v>
      </c>
    </row>
    <row r="393" spans="2:14" ht="11.25" customHeight="1">
      <c r="B393" s="27">
        <v>43344</v>
      </c>
      <c r="C393" s="28">
        <v>55093</v>
      </c>
      <c r="D393" s="6">
        <v>386</v>
      </c>
      <c r="E393" s="9">
        <v>11749</v>
      </c>
      <c r="F393" s="302"/>
      <c r="G393" s="190"/>
      <c r="H393" s="190"/>
      <c r="I393" s="189">
        <v>0</v>
      </c>
      <c r="J393" s="190"/>
      <c r="K393" s="190"/>
      <c r="L393" s="6">
        <v>0</v>
      </c>
      <c r="M393" s="6">
        <v>0</v>
      </c>
      <c r="N393" s="6">
        <v>0</v>
      </c>
    </row>
    <row r="394" spans="2:14" ht="15" customHeight="1">
      <c r="B394" s="29"/>
      <c r="C394" s="30"/>
      <c r="D394" s="30"/>
      <c r="E394" s="29"/>
      <c r="F394" s="303"/>
      <c r="G394" s="304"/>
      <c r="H394" s="304"/>
      <c r="I394" s="305">
        <v>271600390000.4601</v>
      </c>
      <c r="J394" s="304"/>
      <c r="K394" s="304"/>
      <c r="L394" s="31">
        <v>242581182440.6587</v>
      </c>
      <c r="M394" s="31">
        <v>207706477128.3581</v>
      </c>
      <c r="N394" s="31">
        <v>165679240538.22427</v>
      </c>
    </row>
  </sheetData>
  <sheetProtection/>
  <mergeCells count="782">
    <mergeCell ref="F394:H394"/>
    <mergeCell ref="I394:K394"/>
    <mergeCell ref="F391:H391"/>
    <mergeCell ref="I391:K391"/>
    <mergeCell ref="F392:H392"/>
    <mergeCell ref="I392:K392"/>
    <mergeCell ref="F393:H393"/>
    <mergeCell ref="I393:K393"/>
    <mergeCell ref="F388:H388"/>
    <mergeCell ref="I388:K388"/>
    <mergeCell ref="F389:H389"/>
    <mergeCell ref="I389:K389"/>
    <mergeCell ref="F390:H390"/>
    <mergeCell ref="I390:K390"/>
    <mergeCell ref="F385:H385"/>
    <mergeCell ref="I385:K385"/>
    <mergeCell ref="F386:H386"/>
    <mergeCell ref="I386:K386"/>
    <mergeCell ref="F387:H387"/>
    <mergeCell ref="I387:K387"/>
    <mergeCell ref="F382:H382"/>
    <mergeCell ref="I382:K382"/>
    <mergeCell ref="F383:H383"/>
    <mergeCell ref="I383:K383"/>
    <mergeCell ref="F384:H384"/>
    <mergeCell ref="I384:K384"/>
    <mergeCell ref="F379:H379"/>
    <mergeCell ref="I379:K379"/>
    <mergeCell ref="F380:H380"/>
    <mergeCell ref="I380:K380"/>
    <mergeCell ref="F381:H381"/>
    <mergeCell ref="I381:K381"/>
    <mergeCell ref="F376:H376"/>
    <mergeCell ref="I376:K376"/>
    <mergeCell ref="F377:H377"/>
    <mergeCell ref="I377:K377"/>
    <mergeCell ref="F378:H378"/>
    <mergeCell ref="I378:K378"/>
    <mergeCell ref="F373:H373"/>
    <mergeCell ref="I373:K373"/>
    <mergeCell ref="F374:H374"/>
    <mergeCell ref="I374:K374"/>
    <mergeCell ref="F375:H375"/>
    <mergeCell ref="I375:K375"/>
    <mergeCell ref="F370:H370"/>
    <mergeCell ref="I370:K370"/>
    <mergeCell ref="F371:H371"/>
    <mergeCell ref="I371:K371"/>
    <mergeCell ref="F372:H372"/>
    <mergeCell ref="I372:K372"/>
    <mergeCell ref="F367:H367"/>
    <mergeCell ref="I367:K367"/>
    <mergeCell ref="F368:H368"/>
    <mergeCell ref="I368:K368"/>
    <mergeCell ref="F369:H369"/>
    <mergeCell ref="I369:K369"/>
    <mergeCell ref="F364:H364"/>
    <mergeCell ref="I364:K364"/>
    <mergeCell ref="F365:H365"/>
    <mergeCell ref="I365:K365"/>
    <mergeCell ref="F366:H366"/>
    <mergeCell ref="I366:K366"/>
    <mergeCell ref="F361:H361"/>
    <mergeCell ref="I361:K361"/>
    <mergeCell ref="F362:H362"/>
    <mergeCell ref="I362:K362"/>
    <mergeCell ref="F363:H363"/>
    <mergeCell ref="I363:K363"/>
    <mergeCell ref="F358:H358"/>
    <mergeCell ref="I358:K358"/>
    <mergeCell ref="F359:H359"/>
    <mergeCell ref="I359:K359"/>
    <mergeCell ref="F360:H360"/>
    <mergeCell ref="I360:K360"/>
    <mergeCell ref="F355:H355"/>
    <mergeCell ref="I355:K355"/>
    <mergeCell ref="F356:H356"/>
    <mergeCell ref="I356:K356"/>
    <mergeCell ref="F357:H357"/>
    <mergeCell ref="I357:K357"/>
    <mergeCell ref="F352:H352"/>
    <mergeCell ref="I352:K352"/>
    <mergeCell ref="F353:H353"/>
    <mergeCell ref="I353:K353"/>
    <mergeCell ref="F354:H354"/>
    <mergeCell ref="I354:K354"/>
    <mergeCell ref="F349:H349"/>
    <mergeCell ref="I349:K349"/>
    <mergeCell ref="F350:H350"/>
    <mergeCell ref="I350:K350"/>
    <mergeCell ref="F351:H351"/>
    <mergeCell ref="I351:K351"/>
    <mergeCell ref="F346:H346"/>
    <mergeCell ref="I346:K346"/>
    <mergeCell ref="F347:H347"/>
    <mergeCell ref="I347:K347"/>
    <mergeCell ref="F348:H348"/>
    <mergeCell ref="I348:K348"/>
    <mergeCell ref="F343:H343"/>
    <mergeCell ref="I343:K343"/>
    <mergeCell ref="F344:H344"/>
    <mergeCell ref="I344:K344"/>
    <mergeCell ref="F345:H345"/>
    <mergeCell ref="I345:K345"/>
    <mergeCell ref="F340:H340"/>
    <mergeCell ref="I340:K340"/>
    <mergeCell ref="F341:H341"/>
    <mergeCell ref="I341:K341"/>
    <mergeCell ref="F342:H342"/>
    <mergeCell ref="I342:K342"/>
    <mergeCell ref="F337:H337"/>
    <mergeCell ref="I337:K337"/>
    <mergeCell ref="F338:H338"/>
    <mergeCell ref="I338:K338"/>
    <mergeCell ref="F339:H339"/>
    <mergeCell ref="I339:K339"/>
    <mergeCell ref="F334:H334"/>
    <mergeCell ref="I334:K334"/>
    <mergeCell ref="F335:H335"/>
    <mergeCell ref="I335:K335"/>
    <mergeCell ref="F336:H336"/>
    <mergeCell ref="I336:K336"/>
    <mergeCell ref="F331:H331"/>
    <mergeCell ref="I331:K331"/>
    <mergeCell ref="F332:H332"/>
    <mergeCell ref="I332:K332"/>
    <mergeCell ref="F333:H333"/>
    <mergeCell ref="I333:K333"/>
    <mergeCell ref="F328:H328"/>
    <mergeCell ref="I328:K328"/>
    <mergeCell ref="F329:H329"/>
    <mergeCell ref="I329:K329"/>
    <mergeCell ref="F330:H330"/>
    <mergeCell ref="I330:K330"/>
    <mergeCell ref="F325:H325"/>
    <mergeCell ref="I325:K325"/>
    <mergeCell ref="F326:H326"/>
    <mergeCell ref="I326:K326"/>
    <mergeCell ref="F327:H327"/>
    <mergeCell ref="I327:K327"/>
    <mergeCell ref="F322:H322"/>
    <mergeCell ref="I322:K322"/>
    <mergeCell ref="F323:H323"/>
    <mergeCell ref="I323:K323"/>
    <mergeCell ref="F324:H324"/>
    <mergeCell ref="I324:K324"/>
    <mergeCell ref="F319:H319"/>
    <mergeCell ref="I319:K319"/>
    <mergeCell ref="F320:H320"/>
    <mergeCell ref="I320:K320"/>
    <mergeCell ref="F321:H321"/>
    <mergeCell ref="I321:K321"/>
    <mergeCell ref="F316:H316"/>
    <mergeCell ref="I316:K316"/>
    <mergeCell ref="F317:H317"/>
    <mergeCell ref="I317:K317"/>
    <mergeCell ref="F318:H318"/>
    <mergeCell ref="I318:K318"/>
    <mergeCell ref="F313:H313"/>
    <mergeCell ref="I313:K313"/>
    <mergeCell ref="F314:H314"/>
    <mergeCell ref="I314:K314"/>
    <mergeCell ref="F315:H315"/>
    <mergeCell ref="I315:K315"/>
    <mergeCell ref="F310:H310"/>
    <mergeCell ref="I310:K310"/>
    <mergeCell ref="F311:H311"/>
    <mergeCell ref="I311:K311"/>
    <mergeCell ref="F312:H312"/>
    <mergeCell ref="I312:K312"/>
    <mergeCell ref="F307:H307"/>
    <mergeCell ref="I307:K307"/>
    <mergeCell ref="F308:H308"/>
    <mergeCell ref="I308:K308"/>
    <mergeCell ref="F309:H309"/>
    <mergeCell ref="I309:K309"/>
    <mergeCell ref="F304:H304"/>
    <mergeCell ref="I304:K304"/>
    <mergeCell ref="F305:H305"/>
    <mergeCell ref="I305:K305"/>
    <mergeCell ref="F306:H306"/>
    <mergeCell ref="I306:K306"/>
    <mergeCell ref="F301:H301"/>
    <mergeCell ref="I301:K301"/>
    <mergeCell ref="F302:H302"/>
    <mergeCell ref="I302:K302"/>
    <mergeCell ref="F303:H303"/>
    <mergeCell ref="I303:K303"/>
    <mergeCell ref="F298:H298"/>
    <mergeCell ref="I298:K298"/>
    <mergeCell ref="F299:H299"/>
    <mergeCell ref="I299:K299"/>
    <mergeCell ref="F300:H300"/>
    <mergeCell ref="I300:K300"/>
    <mergeCell ref="F295:H295"/>
    <mergeCell ref="I295:K295"/>
    <mergeCell ref="F296:H296"/>
    <mergeCell ref="I296:K296"/>
    <mergeCell ref="F297:H297"/>
    <mergeCell ref="I297:K297"/>
    <mergeCell ref="F292:H292"/>
    <mergeCell ref="I292:K292"/>
    <mergeCell ref="F293:H293"/>
    <mergeCell ref="I293:K293"/>
    <mergeCell ref="F294:H294"/>
    <mergeCell ref="I294:K294"/>
    <mergeCell ref="F289:H289"/>
    <mergeCell ref="I289:K289"/>
    <mergeCell ref="F290:H290"/>
    <mergeCell ref="I290:K290"/>
    <mergeCell ref="F291:H291"/>
    <mergeCell ref="I291:K291"/>
    <mergeCell ref="F286:H286"/>
    <mergeCell ref="I286:K286"/>
    <mergeCell ref="F287:H287"/>
    <mergeCell ref="I287:K287"/>
    <mergeCell ref="F288:H288"/>
    <mergeCell ref="I288:K288"/>
    <mergeCell ref="F283:H283"/>
    <mergeCell ref="I283:K283"/>
    <mergeCell ref="F284:H284"/>
    <mergeCell ref="I284:K284"/>
    <mergeCell ref="F285:H285"/>
    <mergeCell ref="I285:K285"/>
    <mergeCell ref="F280:H280"/>
    <mergeCell ref="I280:K280"/>
    <mergeCell ref="F281:H281"/>
    <mergeCell ref="I281:K281"/>
    <mergeCell ref="F282:H282"/>
    <mergeCell ref="I282:K282"/>
    <mergeCell ref="F277:H277"/>
    <mergeCell ref="I277:K277"/>
    <mergeCell ref="F278:H278"/>
    <mergeCell ref="I278:K278"/>
    <mergeCell ref="F279:H279"/>
    <mergeCell ref="I279:K279"/>
    <mergeCell ref="F274:H274"/>
    <mergeCell ref="I274:K274"/>
    <mergeCell ref="F275:H275"/>
    <mergeCell ref="I275:K275"/>
    <mergeCell ref="F276:H276"/>
    <mergeCell ref="I276:K276"/>
    <mergeCell ref="F271:H271"/>
    <mergeCell ref="I271:K271"/>
    <mergeCell ref="F272:H272"/>
    <mergeCell ref="I272:K272"/>
    <mergeCell ref="F273:H273"/>
    <mergeCell ref="I273:K273"/>
    <mergeCell ref="F268:H268"/>
    <mergeCell ref="I268:K268"/>
    <mergeCell ref="F269:H269"/>
    <mergeCell ref="I269:K269"/>
    <mergeCell ref="F270:H270"/>
    <mergeCell ref="I270:K270"/>
    <mergeCell ref="F265:H265"/>
    <mergeCell ref="I265:K265"/>
    <mergeCell ref="F266:H266"/>
    <mergeCell ref="I266:K266"/>
    <mergeCell ref="F267:H267"/>
    <mergeCell ref="I267:K267"/>
    <mergeCell ref="F262:H262"/>
    <mergeCell ref="I262:K262"/>
    <mergeCell ref="F263:H263"/>
    <mergeCell ref="I263:K263"/>
    <mergeCell ref="F264:H264"/>
    <mergeCell ref="I264:K264"/>
    <mergeCell ref="F259:H259"/>
    <mergeCell ref="I259:K259"/>
    <mergeCell ref="F260:H260"/>
    <mergeCell ref="I260:K260"/>
    <mergeCell ref="F261:H261"/>
    <mergeCell ref="I261:K261"/>
    <mergeCell ref="F256:H256"/>
    <mergeCell ref="I256:K256"/>
    <mergeCell ref="F257:H257"/>
    <mergeCell ref="I257:K257"/>
    <mergeCell ref="F258:H258"/>
    <mergeCell ref="I258:K258"/>
    <mergeCell ref="F253:H253"/>
    <mergeCell ref="I253:K253"/>
    <mergeCell ref="F254:H254"/>
    <mergeCell ref="I254:K254"/>
    <mergeCell ref="F255:H255"/>
    <mergeCell ref="I255:K255"/>
    <mergeCell ref="F250:H250"/>
    <mergeCell ref="I250:K250"/>
    <mergeCell ref="F251:H251"/>
    <mergeCell ref="I251:K251"/>
    <mergeCell ref="F252:H252"/>
    <mergeCell ref="I252:K252"/>
    <mergeCell ref="F247:H247"/>
    <mergeCell ref="I247:K247"/>
    <mergeCell ref="F248:H248"/>
    <mergeCell ref="I248:K248"/>
    <mergeCell ref="F249:H249"/>
    <mergeCell ref="I249:K249"/>
    <mergeCell ref="F244:H244"/>
    <mergeCell ref="I244:K244"/>
    <mergeCell ref="F245:H245"/>
    <mergeCell ref="I245:K245"/>
    <mergeCell ref="F246:H246"/>
    <mergeCell ref="I246:K246"/>
    <mergeCell ref="F241:H241"/>
    <mergeCell ref="I241:K241"/>
    <mergeCell ref="F242:H242"/>
    <mergeCell ref="I242:K242"/>
    <mergeCell ref="F243:H243"/>
    <mergeCell ref="I243:K243"/>
    <mergeCell ref="F238:H238"/>
    <mergeCell ref="I238:K238"/>
    <mergeCell ref="F239:H239"/>
    <mergeCell ref="I239:K239"/>
    <mergeCell ref="F240:H240"/>
    <mergeCell ref="I240:K240"/>
    <mergeCell ref="F235:H235"/>
    <mergeCell ref="I235:K235"/>
    <mergeCell ref="F236:H236"/>
    <mergeCell ref="I236:K236"/>
    <mergeCell ref="F237:H237"/>
    <mergeCell ref="I237:K237"/>
    <mergeCell ref="F232:H232"/>
    <mergeCell ref="I232:K232"/>
    <mergeCell ref="F233:H233"/>
    <mergeCell ref="I233:K233"/>
    <mergeCell ref="F234:H234"/>
    <mergeCell ref="I234:K234"/>
    <mergeCell ref="F229:H229"/>
    <mergeCell ref="I229:K229"/>
    <mergeCell ref="F230:H230"/>
    <mergeCell ref="I230:K230"/>
    <mergeCell ref="F231:H231"/>
    <mergeCell ref="I231:K231"/>
    <mergeCell ref="F226:H226"/>
    <mergeCell ref="I226:K226"/>
    <mergeCell ref="F227:H227"/>
    <mergeCell ref="I227:K227"/>
    <mergeCell ref="F228:H228"/>
    <mergeCell ref="I228:K228"/>
    <mergeCell ref="F223:H223"/>
    <mergeCell ref="I223:K223"/>
    <mergeCell ref="F224:H224"/>
    <mergeCell ref="I224:K224"/>
    <mergeCell ref="F225:H225"/>
    <mergeCell ref="I225:K225"/>
    <mergeCell ref="F220:H220"/>
    <mergeCell ref="I220:K220"/>
    <mergeCell ref="F221:H221"/>
    <mergeCell ref="I221:K221"/>
    <mergeCell ref="F222:H222"/>
    <mergeCell ref="I222:K222"/>
    <mergeCell ref="F217:H217"/>
    <mergeCell ref="I217:K217"/>
    <mergeCell ref="F218:H218"/>
    <mergeCell ref="I218:K218"/>
    <mergeCell ref="F219:H219"/>
    <mergeCell ref="I219:K219"/>
    <mergeCell ref="F214:H214"/>
    <mergeCell ref="I214:K214"/>
    <mergeCell ref="F215:H215"/>
    <mergeCell ref="I215:K215"/>
    <mergeCell ref="F216:H216"/>
    <mergeCell ref="I216:K216"/>
    <mergeCell ref="F211:H211"/>
    <mergeCell ref="I211:K211"/>
    <mergeCell ref="F212:H212"/>
    <mergeCell ref="I212:K212"/>
    <mergeCell ref="F213:H213"/>
    <mergeCell ref="I213:K213"/>
    <mergeCell ref="F208:H208"/>
    <mergeCell ref="I208:K208"/>
    <mergeCell ref="F209:H209"/>
    <mergeCell ref="I209:K209"/>
    <mergeCell ref="F210:H210"/>
    <mergeCell ref="I210:K210"/>
    <mergeCell ref="F205:H205"/>
    <mergeCell ref="I205:K205"/>
    <mergeCell ref="F206:H206"/>
    <mergeCell ref="I206:K206"/>
    <mergeCell ref="F207:H207"/>
    <mergeCell ref="I207:K207"/>
    <mergeCell ref="F202:H202"/>
    <mergeCell ref="I202:K202"/>
    <mergeCell ref="F203:H203"/>
    <mergeCell ref="I203:K203"/>
    <mergeCell ref="F204:H204"/>
    <mergeCell ref="I204:K204"/>
    <mergeCell ref="F199:H199"/>
    <mergeCell ref="I199:K199"/>
    <mergeCell ref="F200:H200"/>
    <mergeCell ref="I200:K200"/>
    <mergeCell ref="F201:H201"/>
    <mergeCell ref="I201:K201"/>
    <mergeCell ref="F196:H196"/>
    <mergeCell ref="I196:K196"/>
    <mergeCell ref="F197:H197"/>
    <mergeCell ref="I197:K197"/>
    <mergeCell ref="F198:H198"/>
    <mergeCell ref="I198:K198"/>
    <mergeCell ref="F193:H193"/>
    <mergeCell ref="I193:K193"/>
    <mergeCell ref="F194:H194"/>
    <mergeCell ref="I194:K194"/>
    <mergeCell ref="F195:H195"/>
    <mergeCell ref="I195:K195"/>
    <mergeCell ref="F190:H190"/>
    <mergeCell ref="I190:K190"/>
    <mergeCell ref="F191:H191"/>
    <mergeCell ref="I191:K191"/>
    <mergeCell ref="F192:H192"/>
    <mergeCell ref="I192:K192"/>
    <mergeCell ref="F187:H187"/>
    <mergeCell ref="I187:K187"/>
    <mergeCell ref="F188:H188"/>
    <mergeCell ref="I188:K188"/>
    <mergeCell ref="F189:H189"/>
    <mergeCell ref="I189:K189"/>
    <mergeCell ref="F184:H184"/>
    <mergeCell ref="I184:K184"/>
    <mergeCell ref="F185:H185"/>
    <mergeCell ref="I185:K185"/>
    <mergeCell ref="F186:H186"/>
    <mergeCell ref="I186:K186"/>
    <mergeCell ref="F181:H181"/>
    <mergeCell ref="I181:K181"/>
    <mergeCell ref="F182:H182"/>
    <mergeCell ref="I182:K182"/>
    <mergeCell ref="F183:H183"/>
    <mergeCell ref="I183:K183"/>
    <mergeCell ref="F178:H178"/>
    <mergeCell ref="I178:K178"/>
    <mergeCell ref="F179:H179"/>
    <mergeCell ref="I179:K179"/>
    <mergeCell ref="F180:H180"/>
    <mergeCell ref="I180:K180"/>
    <mergeCell ref="F175:H175"/>
    <mergeCell ref="I175:K175"/>
    <mergeCell ref="F176:H176"/>
    <mergeCell ref="I176:K176"/>
    <mergeCell ref="F177:H177"/>
    <mergeCell ref="I177:K177"/>
    <mergeCell ref="F172:H172"/>
    <mergeCell ref="I172:K172"/>
    <mergeCell ref="F173:H173"/>
    <mergeCell ref="I173:K173"/>
    <mergeCell ref="F174:H174"/>
    <mergeCell ref="I174:K174"/>
    <mergeCell ref="F169:H169"/>
    <mergeCell ref="I169:K169"/>
    <mergeCell ref="F170:H170"/>
    <mergeCell ref="I170:K170"/>
    <mergeCell ref="F171:H171"/>
    <mergeCell ref="I171:K171"/>
    <mergeCell ref="F166:H166"/>
    <mergeCell ref="I166:K166"/>
    <mergeCell ref="F167:H167"/>
    <mergeCell ref="I167:K167"/>
    <mergeCell ref="F168:H168"/>
    <mergeCell ref="I168:K168"/>
    <mergeCell ref="F163:H163"/>
    <mergeCell ref="I163:K163"/>
    <mergeCell ref="F164:H164"/>
    <mergeCell ref="I164:K164"/>
    <mergeCell ref="F165:H165"/>
    <mergeCell ref="I165:K165"/>
    <mergeCell ref="F160:H160"/>
    <mergeCell ref="I160:K160"/>
    <mergeCell ref="F161:H161"/>
    <mergeCell ref="I161:K161"/>
    <mergeCell ref="F162:H162"/>
    <mergeCell ref="I162:K162"/>
    <mergeCell ref="F157:H157"/>
    <mergeCell ref="I157:K157"/>
    <mergeCell ref="F158:H158"/>
    <mergeCell ref="I158:K158"/>
    <mergeCell ref="F159:H159"/>
    <mergeCell ref="I159:K159"/>
    <mergeCell ref="F154:H154"/>
    <mergeCell ref="I154:K154"/>
    <mergeCell ref="F155:H155"/>
    <mergeCell ref="I155:K155"/>
    <mergeCell ref="F156:H156"/>
    <mergeCell ref="I156:K156"/>
    <mergeCell ref="F151:H151"/>
    <mergeCell ref="I151:K151"/>
    <mergeCell ref="F152:H152"/>
    <mergeCell ref="I152:K152"/>
    <mergeCell ref="F153:H153"/>
    <mergeCell ref="I153:K153"/>
    <mergeCell ref="F148:H148"/>
    <mergeCell ref="I148:K148"/>
    <mergeCell ref="F149:H149"/>
    <mergeCell ref="I149:K149"/>
    <mergeCell ref="F150:H150"/>
    <mergeCell ref="I150:K150"/>
    <mergeCell ref="F145:H145"/>
    <mergeCell ref="I145:K145"/>
    <mergeCell ref="F146:H146"/>
    <mergeCell ref="I146:K146"/>
    <mergeCell ref="F147:H147"/>
    <mergeCell ref="I147:K147"/>
    <mergeCell ref="F142:H142"/>
    <mergeCell ref="I142:K142"/>
    <mergeCell ref="F143:H143"/>
    <mergeCell ref="I143:K143"/>
    <mergeCell ref="F144:H144"/>
    <mergeCell ref="I144:K144"/>
    <mergeCell ref="F139:H139"/>
    <mergeCell ref="I139:K139"/>
    <mergeCell ref="F140:H140"/>
    <mergeCell ref="I140:K140"/>
    <mergeCell ref="F141:H141"/>
    <mergeCell ref="I141:K141"/>
    <mergeCell ref="F136:H136"/>
    <mergeCell ref="I136:K136"/>
    <mergeCell ref="F137:H137"/>
    <mergeCell ref="I137:K137"/>
    <mergeCell ref="F138:H138"/>
    <mergeCell ref="I138:K138"/>
    <mergeCell ref="F133:H133"/>
    <mergeCell ref="I133:K133"/>
    <mergeCell ref="F134:H134"/>
    <mergeCell ref="I134:K134"/>
    <mergeCell ref="F135:H135"/>
    <mergeCell ref="I135:K135"/>
    <mergeCell ref="F130:H130"/>
    <mergeCell ref="I130:K130"/>
    <mergeCell ref="F131:H131"/>
    <mergeCell ref="I131:K131"/>
    <mergeCell ref="F132:H132"/>
    <mergeCell ref="I132:K132"/>
    <mergeCell ref="F127:H127"/>
    <mergeCell ref="I127:K127"/>
    <mergeCell ref="F128:H128"/>
    <mergeCell ref="I128:K128"/>
    <mergeCell ref="F129:H129"/>
    <mergeCell ref="I129:K129"/>
    <mergeCell ref="F124:H124"/>
    <mergeCell ref="I124:K124"/>
    <mergeCell ref="F125:H125"/>
    <mergeCell ref="I125:K125"/>
    <mergeCell ref="F126:H126"/>
    <mergeCell ref="I126:K126"/>
    <mergeCell ref="F121:H121"/>
    <mergeCell ref="I121:K121"/>
    <mergeCell ref="F122:H122"/>
    <mergeCell ref="I122:K122"/>
    <mergeCell ref="F123:H123"/>
    <mergeCell ref="I123:K123"/>
    <mergeCell ref="F118:H118"/>
    <mergeCell ref="I118:K118"/>
    <mergeCell ref="F119:H119"/>
    <mergeCell ref="I119:K119"/>
    <mergeCell ref="F120:H120"/>
    <mergeCell ref="I120:K120"/>
    <mergeCell ref="F115:H115"/>
    <mergeCell ref="I115:K115"/>
    <mergeCell ref="F116:H116"/>
    <mergeCell ref="I116:K116"/>
    <mergeCell ref="F117:H117"/>
    <mergeCell ref="I117:K117"/>
    <mergeCell ref="F112:H112"/>
    <mergeCell ref="I112:K112"/>
    <mergeCell ref="F113:H113"/>
    <mergeCell ref="I113:K113"/>
    <mergeCell ref="F114:H114"/>
    <mergeCell ref="I114:K114"/>
    <mergeCell ref="F109:H109"/>
    <mergeCell ref="I109:K109"/>
    <mergeCell ref="F110:H110"/>
    <mergeCell ref="I110:K110"/>
    <mergeCell ref="F111:H111"/>
    <mergeCell ref="I111:K111"/>
    <mergeCell ref="F106:H106"/>
    <mergeCell ref="I106:K106"/>
    <mergeCell ref="F107:H107"/>
    <mergeCell ref="I107:K107"/>
    <mergeCell ref="F108:H108"/>
    <mergeCell ref="I108:K108"/>
    <mergeCell ref="F103:H103"/>
    <mergeCell ref="I103:K103"/>
    <mergeCell ref="F104:H104"/>
    <mergeCell ref="I104:K104"/>
    <mergeCell ref="F105:H105"/>
    <mergeCell ref="I105:K105"/>
    <mergeCell ref="F100:H100"/>
    <mergeCell ref="I100:K100"/>
    <mergeCell ref="F101:H101"/>
    <mergeCell ref="I101:K101"/>
    <mergeCell ref="F102:H102"/>
    <mergeCell ref="I102:K102"/>
    <mergeCell ref="F97:H97"/>
    <mergeCell ref="I97:K97"/>
    <mergeCell ref="F98:H98"/>
    <mergeCell ref="I98:K98"/>
    <mergeCell ref="F99:H99"/>
    <mergeCell ref="I99:K99"/>
    <mergeCell ref="F94:H94"/>
    <mergeCell ref="I94:K94"/>
    <mergeCell ref="F95:H95"/>
    <mergeCell ref="I95:K95"/>
    <mergeCell ref="F96:H96"/>
    <mergeCell ref="I96:K96"/>
    <mergeCell ref="F91:H91"/>
    <mergeCell ref="I91:K91"/>
    <mergeCell ref="F92:H92"/>
    <mergeCell ref="I92:K92"/>
    <mergeCell ref="F93:H93"/>
    <mergeCell ref="I93:K93"/>
    <mergeCell ref="F88:H88"/>
    <mergeCell ref="I88:K88"/>
    <mergeCell ref="F89:H89"/>
    <mergeCell ref="I89:K89"/>
    <mergeCell ref="F90:H90"/>
    <mergeCell ref="I90:K90"/>
    <mergeCell ref="F85:H85"/>
    <mergeCell ref="I85:K85"/>
    <mergeCell ref="F86:H86"/>
    <mergeCell ref="I86:K86"/>
    <mergeCell ref="F87:H87"/>
    <mergeCell ref="I87:K87"/>
    <mergeCell ref="F82:H82"/>
    <mergeCell ref="I82:K82"/>
    <mergeCell ref="F83:H83"/>
    <mergeCell ref="I83:K83"/>
    <mergeCell ref="F84:H84"/>
    <mergeCell ref="I84:K84"/>
    <mergeCell ref="F79:H79"/>
    <mergeCell ref="I79:K79"/>
    <mergeCell ref="F80:H80"/>
    <mergeCell ref="I80:K80"/>
    <mergeCell ref="F81:H81"/>
    <mergeCell ref="I81:K81"/>
    <mergeCell ref="F76:H76"/>
    <mergeCell ref="I76:K76"/>
    <mergeCell ref="F77:H77"/>
    <mergeCell ref="I77:K77"/>
    <mergeCell ref="F78:H78"/>
    <mergeCell ref="I78:K78"/>
    <mergeCell ref="F73:H73"/>
    <mergeCell ref="I73:K73"/>
    <mergeCell ref="F74:H74"/>
    <mergeCell ref="I74:K74"/>
    <mergeCell ref="F75:H75"/>
    <mergeCell ref="I75:K75"/>
    <mergeCell ref="F70:H70"/>
    <mergeCell ref="I70:K70"/>
    <mergeCell ref="F71:H71"/>
    <mergeCell ref="I71:K71"/>
    <mergeCell ref="F72:H72"/>
    <mergeCell ref="I72:K72"/>
    <mergeCell ref="F67:H67"/>
    <mergeCell ref="I67:K67"/>
    <mergeCell ref="F68:H68"/>
    <mergeCell ref="I68:K68"/>
    <mergeCell ref="F69:H69"/>
    <mergeCell ref="I69:K69"/>
    <mergeCell ref="F64:H64"/>
    <mergeCell ref="I64:K64"/>
    <mergeCell ref="F65:H65"/>
    <mergeCell ref="I65:K65"/>
    <mergeCell ref="F66:H66"/>
    <mergeCell ref="I66:K66"/>
    <mergeCell ref="F61:H61"/>
    <mergeCell ref="I61:K61"/>
    <mergeCell ref="F62:H62"/>
    <mergeCell ref="I62:K62"/>
    <mergeCell ref="F63:H63"/>
    <mergeCell ref="I63:K63"/>
    <mergeCell ref="F58:H58"/>
    <mergeCell ref="I58:K58"/>
    <mergeCell ref="F59:H59"/>
    <mergeCell ref="I59:K59"/>
    <mergeCell ref="F60:H60"/>
    <mergeCell ref="I60:K60"/>
    <mergeCell ref="F55:H55"/>
    <mergeCell ref="I55:K55"/>
    <mergeCell ref="F56:H56"/>
    <mergeCell ref="I56:K56"/>
    <mergeCell ref="F57:H57"/>
    <mergeCell ref="I57:K57"/>
    <mergeCell ref="F52:H52"/>
    <mergeCell ref="I52:K52"/>
    <mergeCell ref="F53:H53"/>
    <mergeCell ref="I53:K53"/>
    <mergeCell ref="F54:H54"/>
    <mergeCell ref="I54:K54"/>
    <mergeCell ref="F49:H49"/>
    <mergeCell ref="I49:K49"/>
    <mergeCell ref="F50:H50"/>
    <mergeCell ref="I50:K50"/>
    <mergeCell ref="F51:H51"/>
    <mergeCell ref="I51:K51"/>
    <mergeCell ref="F46:H46"/>
    <mergeCell ref="I46:K46"/>
    <mergeCell ref="F47:H47"/>
    <mergeCell ref="I47:K47"/>
    <mergeCell ref="F48:H48"/>
    <mergeCell ref="I48:K48"/>
    <mergeCell ref="F43:H43"/>
    <mergeCell ref="I43:K43"/>
    <mergeCell ref="F44:H44"/>
    <mergeCell ref="I44:K44"/>
    <mergeCell ref="F45:H45"/>
    <mergeCell ref="I45:K45"/>
    <mergeCell ref="F40:H40"/>
    <mergeCell ref="I40:K40"/>
    <mergeCell ref="F41:H41"/>
    <mergeCell ref="I41:K41"/>
    <mergeCell ref="F42:H42"/>
    <mergeCell ref="I42:K42"/>
    <mergeCell ref="F37:H37"/>
    <mergeCell ref="I37:K37"/>
    <mergeCell ref="F38:H38"/>
    <mergeCell ref="I38:K38"/>
    <mergeCell ref="F39:H39"/>
    <mergeCell ref="I39:K39"/>
    <mergeCell ref="F34:H34"/>
    <mergeCell ref="I34:K34"/>
    <mergeCell ref="F35:H35"/>
    <mergeCell ref="I35:K35"/>
    <mergeCell ref="F36:H36"/>
    <mergeCell ref="I36:K36"/>
    <mergeCell ref="F31:H31"/>
    <mergeCell ref="I31:K31"/>
    <mergeCell ref="F32:H32"/>
    <mergeCell ref="I32:K32"/>
    <mergeCell ref="F33:H33"/>
    <mergeCell ref="I33:K33"/>
    <mergeCell ref="F28:H28"/>
    <mergeCell ref="I28:K28"/>
    <mergeCell ref="F29:H29"/>
    <mergeCell ref="I29:K29"/>
    <mergeCell ref="F30:H30"/>
    <mergeCell ref="I30:K30"/>
    <mergeCell ref="F25:H25"/>
    <mergeCell ref="I25:K25"/>
    <mergeCell ref="F26:H26"/>
    <mergeCell ref="I26:K26"/>
    <mergeCell ref="F27:H27"/>
    <mergeCell ref="I27:K27"/>
    <mergeCell ref="F22:H22"/>
    <mergeCell ref="I22:K22"/>
    <mergeCell ref="F23:H23"/>
    <mergeCell ref="I23:K23"/>
    <mergeCell ref="F24:H24"/>
    <mergeCell ref="I24:K24"/>
    <mergeCell ref="F19:H19"/>
    <mergeCell ref="I19:K19"/>
    <mergeCell ref="F20:H20"/>
    <mergeCell ref="I20:K20"/>
    <mergeCell ref="F21:H21"/>
    <mergeCell ref="I21:K21"/>
    <mergeCell ref="F16:H16"/>
    <mergeCell ref="I16:K16"/>
    <mergeCell ref="F17:H17"/>
    <mergeCell ref="I17:K17"/>
    <mergeCell ref="F18:H18"/>
    <mergeCell ref="I18:K18"/>
    <mergeCell ref="F13:H13"/>
    <mergeCell ref="I13:K13"/>
    <mergeCell ref="F14:H14"/>
    <mergeCell ref="I14:K14"/>
    <mergeCell ref="F15:H15"/>
    <mergeCell ref="I15:K15"/>
    <mergeCell ref="F10:H10"/>
    <mergeCell ref="I10:K10"/>
    <mergeCell ref="F11:H11"/>
    <mergeCell ref="I11:K11"/>
    <mergeCell ref="F12:H12"/>
    <mergeCell ref="I12:K12"/>
    <mergeCell ref="F7:H7"/>
    <mergeCell ref="I7:K7"/>
    <mergeCell ref="F8:H8"/>
    <mergeCell ref="I8:K8"/>
    <mergeCell ref="F9:H9"/>
    <mergeCell ref="I9:K9"/>
    <mergeCell ref="B2:N2"/>
    <mergeCell ref="B4:F4"/>
    <mergeCell ref="B6:D6"/>
    <mergeCell ref="E6:H6"/>
    <mergeCell ref="I6:N6"/>
    <mergeCell ref="H4:J4"/>
  </mergeCells>
  <printOptions/>
  <pageMargins left="0.4431372549019609" right="0.4431372549019609" top="0.4431372549019609" bottom="0.4431372549019609" header="0.5098039215686275" footer="0.509803921568627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rgb="FFE36E00"/>
  </sheetPr>
  <dimension ref="A1:N389"/>
  <sheetViews>
    <sheetView zoomScale="80" zoomScaleNormal="80" zoomScalePageLayoutView="0" workbookViewId="0" topLeftCell="A259">
      <selection activeCell="G259" sqref="G259"/>
    </sheetView>
  </sheetViews>
  <sheetFormatPr defaultColWidth="8.8515625" defaultRowHeight="12.75" outlineLevelRow="1"/>
  <cols>
    <col min="1" max="1" width="13.8515625" style="0" customWidth="1"/>
    <col min="2" max="2" width="60.8515625" style="0" customWidth="1"/>
    <col min="3" max="3" width="41.00390625" style="0" customWidth="1"/>
    <col min="4" max="4" width="40.8515625" style="0" customWidth="1"/>
    <col min="5" max="5" width="6.7109375" style="0" customWidth="1"/>
    <col min="6" max="7" width="41.57421875" style="0" customWidth="1"/>
    <col min="8" max="10" width="8.8515625" style="0" customWidth="1"/>
    <col min="11" max="11" width="10.28125" style="0" bestFit="1" customWidth="1"/>
    <col min="12" max="12" width="12.00390625" style="0" bestFit="1" customWidth="1"/>
  </cols>
  <sheetData>
    <row r="1" spans="1:11" ht="31.5">
      <c r="A1" s="54" t="s">
        <v>1218</v>
      </c>
      <c r="B1" s="54"/>
      <c r="C1" s="55"/>
      <c r="D1" s="55"/>
      <c r="E1" s="55"/>
      <c r="F1" s="117" t="s">
        <v>727</v>
      </c>
      <c r="G1" s="55"/>
      <c r="H1" s="97"/>
      <c r="I1" s="97"/>
      <c r="J1" s="97"/>
      <c r="K1" s="97"/>
    </row>
    <row r="2" spans="1:11" ht="15.75" thickBot="1">
      <c r="A2" s="55"/>
      <c r="B2" s="55"/>
      <c r="C2" s="55"/>
      <c r="D2" s="55"/>
      <c r="E2" s="55"/>
      <c r="F2" s="55"/>
      <c r="G2" s="55"/>
      <c r="H2" s="97"/>
      <c r="I2" s="97"/>
      <c r="J2" s="97"/>
      <c r="K2" s="97"/>
    </row>
    <row r="3" spans="1:11" ht="19.5" thickBot="1">
      <c r="A3" s="59"/>
      <c r="B3" s="60" t="s">
        <v>728</v>
      </c>
      <c r="C3" s="61" t="s">
        <v>1</v>
      </c>
      <c r="D3" s="59"/>
      <c r="E3" s="59"/>
      <c r="F3" s="55"/>
      <c r="G3" s="59"/>
      <c r="H3" s="97"/>
      <c r="I3" s="97"/>
      <c r="J3" s="97"/>
      <c r="K3" s="97"/>
    </row>
    <row r="4" spans="1:11" ht="15.75" thickBot="1">
      <c r="A4" s="58"/>
      <c r="B4" s="58"/>
      <c r="C4" s="58"/>
      <c r="D4" s="58"/>
      <c r="E4" s="58"/>
      <c r="F4" s="58"/>
      <c r="G4" s="55"/>
      <c r="H4" s="97"/>
      <c r="I4" s="97"/>
      <c r="J4" s="97"/>
      <c r="K4" s="97"/>
    </row>
    <row r="5" spans="1:11" ht="18.75">
      <c r="A5" s="65"/>
      <c r="B5" s="66" t="s">
        <v>1219</v>
      </c>
      <c r="C5" s="65"/>
      <c r="D5" s="58"/>
      <c r="E5" s="67"/>
      <c r="F5" s="67"/>
      <c r="G5" s="55"/>
      <c r="H5" s="97"/>
      <c r="I5" s="97"/>
      <c r="J5" s="97"/>
      <c r="K5" s="118"/>
    </row>
    <row r="6" spans="1:11" ht="15">
      <c r="A6" s="58"/>
      <c r="B6" s="69" t="s">
        <v>1220</v>
      </c>
      <c r="C6" s="58"/>
      <c r="D6" s="58"/>
      <c r="E6" s="58"/>
      <c r="F6" s="58"/>
      <c r="G6" s="55"/>
      <c r="H6" s="97"/>
      <c r="I6" s="97"/>
      <c r="J6" s="97"/>
      <c r="K6" s="97"/>
    </row>
    <row r="7" spans="1:11" ht="15">
      <c r="A7" s="58"/>
      <c r="B7" s="119" t="s">
        <v>1221</v>
      </c>
      <c r="C7" s="58"/>
      <c r="D7" s="58"/>
      <c r="E7" s="58"/>
      <c r="F7" s="58"/>
      <c r="G7" s="55"/>
      <c r="H7" s="97"/>
      <c r="I7" s="97"/>
      <c r="J7" s="97"/>
      <c r="K7" s="97"/>
    </row>
    <row r="8" spans="1:11" ht="15.75" thickBot="1">
      <c r="A8" s="58"/>
      <c r="B8" s="120" t="s">
        <v>1222</v>
      </c>
      <c r="C8" s="58"/>
      <c r="D8" s="58"/>
      <c r="E8" s="58"/>
      <c r="F8" s="58"/>
      <c r="G8" s="55"/>
      <c r="H8" s="97"/>
      <c r="I8" s="97"/>
      <c r="J8" s="97"/>
      <c r="K8" s="97"/>
    </row>
    <row r="9" spans="1:11" ht="15">
      <c r="A9" s="58"/>
      <c r="B9" s="71"/>
      <c r="C9" s="58"/>
      <c r="D9" s="58"/>
      <c r="E9" s="58"/>
      <c r="F9" s="58"/>
      <c r="G9" s="55"/>
      <c r="H9" s="97"/>
      <c r="I9" s="97"/>
      <c r="J9" s="97"/>
      <c r="K9" s="97"/>
    </row>
    <row r="10" spans="1:11" ht="37.5">
      <c r="A10" s="72" t="s">
        <v>736</v>
      </c>
      <c r="B10" s="72" t="s">
        <v>1220</v>
      </c>
      <c r="C10" s="73"/>
      <c r="D10" s="73"/>
      <c r="E10" s="73"/>
      <c r="F10" s="73"/>
      <c r="G10" s="74"/>
      <c r="H10" s="97"/>
      <c r="I10" s="97"/>
      <c r="J10" s="97"/>
      <c r="K10" s="97"/>
    </row>
    <row r="11" spans="1:11" ht="15" customHeight="1">
      <c r="A11" s="83"/>
      <c r="B11" s="84" t="s">
        <v>1223</v>
      </c>
      <c r="C11" s="83" t="s">
        <v>773</v>
      </c>
      <c r="D11" s="83"/>
      <c r="E11" s="83"/>
      <c r="F11" s="86" t="s">
        <v>1224</v>
      </c>
      <c r="G11" s="86"/>
      <c r="H11" s="97"/>
      <c r="I11" s="97"/>
      <c r="J11" s="97"/>
      <c r="K11" s="97"/>
    </row>
    <row r="12" spans="1:11" ht="15">
      <c r="A12" s="58" t="s">
        <v>1225</v>
      </c>
      <c r="B12" s="58" t="s">
        <v>1226</v>
      </c>
      <c r="C12" s="82">
        <v>2920.447501250014</v>
      </c>
      <c r="D12" s="58"/>
      <c r="E12" s="58"/>
      <c r="F12" s="94">
        <f>IF($C$15=0,"",IF(C12="[for completion]","",C12/$C$15))</f>
        <v>1</v>
      </c>
      <c r="G12" s="55"/>
      <c r="H12" s="97"/>
      <c r="I12" s="97"/>
      <c r="J12" s="97"/>
      <c r="K12" s="97"/>
    </row>
    <row r="13" spans="1:11" ht="15">
      <c r="A13" s="58" t="s">
        <v>1227</v>
      </c>
      <c r="B13" s="58" t="s">
        <v>1228</v>
      </c>
      <c r="C13" s="82">
        <v>0</v>
      </c>
      <c r="D13" s="58"/>
      <c r="E13" s="58"/>
      <c r="F13" s="94">
        <f>IF($C$15=0,"",IF(C13="[for completion]","",C13/$C$15))</f>
        <v>0</v>
      </c>
      <c r="G13" s="55"/>
      <c r="H13" s="97"/>
      <c r="I13" s="97"/>
      <c r="J13" s="97"/>
      <c r="K13" s="97"/>
    </row>
    <row r="14" spans="1:11" ht="15">
      <c r="A14" s="58" t="s">
        <v>1229</v>
      </c>
      <c r="B14" s="58" t="s">
        <v>3</v>
      </c>
      <c r="C14" s="82">
        <v>0</v>
      </c>
      <c r="D14" s="58"/>
      <c r="E14" s="58"/>
      <c r="F14" s="94">
        <f>IF($C$15=0,"",IF(C14="[for completion]","",C14/$C$15))</f>
        <v>0</v>
      </c>
      <c r="G14" s="55"/>
      <c r="H14" s="97"/>
      <c r="I14" s="97"/>
      <c r="J14" s="97"/>
      <c r="K14" s="97"/>
    </row>
    <row r="15" spans="1:11" ht="15">
      <c r="A15" s="58" t="s">
        <v>1230</v>
      </c>
      <c r="B15" s="121" t="s">
        <v>4</v>
      </c>
      <c r="C15" s="82">
        <f>SUM(C12:C14)</f>
        <v>2920.447501250014</v>
      </c>
      <c r="D15" s="58"/>
      <c r="E15" s="58"/>
      <c r="F15" s="91">
        <f>SUM(F12:F14)</f>
        <v>1</v>
      </c>
      <c r="G15" s="55"/>
      <c r="H15" s="97"/>
      <c r="I15" s="97"/>
      <c r="J15" s="97"/>
      <c r="K15" s="97"/>
    </row>
    <row r="16" spans="1:11" ht="15" hidden="1" outlineLevel="1">
      <c r="A16" s="58" t="s">
        <v>1231</v>
      </c>
      <c r="B16" s="96" t="s">
        <v>1232</v>
      </c>
      <c r="C16" s="58"/>
      <c r="D16" s="58"/>
      <c r="E16" s="58"/>
      <c r="F16" s="94">
        <f aca="true" t="shared" si="0" ref="F16:F26">IF($C$15=0,"",IF(C16="[for completion]","",C16/$C$15))</f>
        <v>0</v>
      </c>
      <c r="G16" s="55"/>
      <c r="H16" s="97"/>
      <c r="I16" s="97"/>
      <c r="J16" s="97"/>
      <c r="K16" s="97"/>
    </row>
    <row r="17" spans="1:7" ht="15" hidden="1" outlineLevel="1">
      <c r="A17" s="58" t="s">
        <v>1233</v>
      </c>
      <c r="B17" s="96" t="s">
        <v>1234</v>
      </c>
      <c r="C17" s="58"/>
      <c r="D17" s="58"/>
      <c r="E17" s="58"/>
      <c r="F17" s="94">
        <f t="shared" si="0"/>
        <v>0</v>
      </c>
      <c r="G17" s="55"/>
    </row>
    <row r="18" spans="1:7" ht="15" hidden="1" outlineLevel="1">
      <c r="A18" s="58" t="s">
        <v>1235</v>
      </c>
      <c r="B18" s="96" t="s">
        <v>812</v>
      </c>
      <c r="C18" s="58"/>
      <c r="D18" s="58"/>
      <c r="E18" s="58"/>
      <c r="F18" s="94">
        <f t="shared" si="0"/>
        <v>0</v>
      </c>
      <c r="G18" s="55"/>
    </row>
    <row r="19" spans="1:7" ht="15" hidden="1" outlineLevel="1">
      <c r="A19" s="58" t="s">
        <v>1236</v>
      </c>
      <c r="B19" s="96" t="s">
        <v>812</v>
      </c>
      <c r="C19" s="58"/>
      <c r="D19" s="58"/>
      <c r="E19" s="58"/>
      <c r="F19" s="94">
        <f t="shared" si="0"/>
        <v>0</v>
      </c>
      <c r="G19" s="55"/>
    </row>
    <row r="20" spans="1:7" ht="15" hidden="1" outlineLevel="1">
      <c r="A20" s="58" t="s">
        <v>1237</v>
      </c>
      <c r="B20" s="96" t="s">
        <v>812</v>
      </c>
      <c r="C20" s="58"/>
      <c r="D20" s="58"/>
      <c r="E20" s="58"/>
      <c r="F20" s="94">
        <f t="shared" si="0"/>
        <v>0</v>
      </c>
      <c r="G20" s="55"/>
    </row>
    <row r="21" spans="1:7" ht="15" hidden="1" outlineLevel="1">
      <c r="A21" s="58" t="s">
        <v>1238</v>
      </c>
      <c r="B21" s="96" t="s">
        <v>812</v>
      </c>
      <c r="C21" s="58"/>
      <c r="D21" s="58"/>
      <c r="E21" s="58"/>
      <c r="F21" s="94">
        <f t="shared" si="0"/>
        <v>0</v>
      </c>
      <c r="G21" s="55"/>
    </row>
    <row r="22" spans="1:7" ht="15" hidden="1" outlineLevel="1">
      <c r="A22" s="58" t="s">
        <v>1239</v>
      </c>
      <c r="B22" s="96" t="s">
        <v>812</v>
      </c>
      <c r="C22" s="58"/>
      <c r="D22" s="58"/>
      <c r="E22" s="58"/>
      <c r="F22" s="94">
        <f t="shared" si="0"/>
        <v>0</v>
      </c>
      <c r="G22" s="55"/>
    </row>
    <row r="23" spans="1:7" ht="15" hidden="1" outlineLevel="1">
      <c r="A23" s="58" t="s">
        <v>1240</v>
      </c>
      <c r="B23" s="96" t="s">
        <v>812</v>
      </c>
      <c r="C23" s="58"/>
      <c r="D23" s="58"/>
      <c r="E23" s="58"/>
      <c r="F23" s="94">
        <f t="shared" si="0"/>
        <v>0</v>
      </c>
      <c r="G23" s="55"/>
    </row>
    <row r="24" spans="1:7" ht="15" hidden="1" outlineLevel="1">
      <c r="A24" s="58" t="s">
        <v>1241</v>
      </c>
      <c r="B24" s="96" t="s">
        <v>812</v>
      </c>
      <c r="C24" s="58"/>
      <c r="D24" s="58"/>
      <c r="E24" s="58"/>
      <c r="F24" s="94">
        <f t="shared" si="0"/>
        <v>0</v>
      </c>
      <c r="G24" s="55"/>
    </row>
    <row r="25" spans="1:7" ht="15" hidden="1" outlineLevel="1">
      <c r="A25" s="58" t="s">
        <v>1242</v>
      </c>
      <c r="B25" s="96" t="s">
        <v>812</v>
      </c>
      <c r="C25" s="58"/>
      <c r="D25" s="58"/>
      <c r="E25" s="58"/>
      <c r="F25" s="94">
        <f t="shared" si="0"/>
        <v>0</v>
      </c>
      <c r="G25" s="55"/>
    </row>
    <row r="26" spans="1:7" ht="15" hidden="1" outlineLevel="1">
      <c r="A26" s="58" t="s">
        <v>1243</v>
      </c>
      <c r="B26" s="96" t="s">
        <v>812</v>
      </c>
      <c r="C26" s="97"/>
      <c r="D26" s="97"/>
      <c r="E26" s="97"/>
      <c r="F26" s="94">
        <f t="shared" si="0"/>
        <v>0</v>
      </c>
      <c r="G26" s="55"/>
    </row>
    <row r="27" spans="1:7" ht="15" customHeight="1" collapsed="1">
      <c r="A27" s="83"/>
      <c r="B27" s="84" t="s">
        <v>1244</v>
      </c>
      <c r="C27" s="83" t="s">
        <v>1245</v>
      </c>
      <c r="D27" s="83" t="s">
        <v>1246</v>
      </c>
      <c r="E27" s="85"/>
      <c r="F27" s="83" t="s">
        <v>1247</v>
      </c>
      <c r="G27" s="86"/>
    </row>
    <row r="28" spans="1:7" ht="15">
      <c r="A28" s="58" t="s">
        <v>1248</v>
      </c>
      <c r="B28" s="58" t="s">
        <v>1249</v>
      </c>
      <c r="C28" s="82">
        <v>36571</v>
      </c>
      <c r="D28" s="82" t="s">
        <v>0</v>
      </c>
      <c r="E28" s="58"/>
      <c r="F28" s="82">
        <f>D28+C28</f>
        <v>36571</v>
      </c>
      <c r="G28" s="55"/>
    </row>
    <row r="29" spans="1:7" ht="15" hidden="1" outlineLevel="1">
      <c r="A29" s="58" t="s">
        <v>1250</v>
      </c>
      <c r="B29" s="78" t="s">
        <v>1251</v>
      </c>
      <c r="C29" s="82">
        <v>22441</v>
      </c>
      <c r="D29" s="82" t="s">
        <v>0</v>
      </c>
      <c r="E29" s="58"/>
      <c r="F29" s="82">
        <f>D29+C29</f>
        <v>22441</v>
      </c>
      <c r="G29" s="55"/>
    </row>
    <row r="30" spans="1:7" ht="15" hidden="1" outlineLevel="1">
      <c r="A30" s="58" t="s">
        <v>1252</v>
      </c>
      <c r="B30" s="78" t="s">
        <v>1253</v>
      </c>
      <c r="C30" s="58"/>
      <c r="D30" s="58"/>
      <c r="E30" s="58"/>
      <c r="F30" s="58"/>
      <c r="G30" s="55"/>
    </row>
    <row r="31" spans="1:7" ht="15" hidden="1" outlineLevel="1">
      <c r="A31" s="58" t="s">
        <v>1254</v>
      </c>
      <c r="B31" s="78"/>
      <c r="C31" s="58"/>
      <c r="D31" s="58"/>
      <c r="E31" s="58"/>
      <c r="F31" s="58"/>
      <c r="G31" s="55"/>
    </row>
    <row r="32" spans="1:7" ht="15" hidden="1" outlineLevel="1">
      <c r="A32" s="58" t="s">
        <v>1255</v>
      </c>
      <c r="B32" s="78"/>
      <c r="C32" s="58"/>
      <c r="D32" s="58"/>
      <c r="E32" s="58"/>
      <c r="F32" s="58"/>
      <c r="G32" s="55"/>
    </row>
    <row r="33" spans="1:8" ht="15" hidden="1" outlineLevel="1">
      <c r="A33" s="58" t="s">
        <v>1256</v>
      </c>
      <c r="B33" s="78"/>
      <c r="C33" s="58"/>
      <c r="D33" s="58"/>
      <c r="E33" s="58"/>
      <c r="F33" s="58"/>
      <c r="G33" s="55"/>
      <c r="H33" s="97"/>
    </row>
    <row r="34" spans="1:8" ht="15" hidden="1" outlineLevel="1">
      <c r="A34" s="58" t="s">
        <v>1257</v>
      </c>
      <c r="B34" s="78"/>
      <c r="C34" s="58"/>
      <c r="D34" s="58"/>
      <c r="E34" s="58"/>
      <c r="F34" s="58"/>
      <c r="G34" s="55"/>
      <c r="H34" s="97"/>
    </row>
    <row r="35" spans="1:8" ht="15" customHeight="1" collapsed="1">
      <c r="A35" s="83"/>
      <c r="B35" s="84" t="s">
        <v>1258</v>
      </c>
      <c r="C35" s="83" t="s">
        <v>1259</v>
      </c>
      <c r="D35" s="83" t="s">
        <v>1260</v>
      </c>
      <c r="E35" s="85"/>
      <c r="F35" s="86" t="s">
        <v>1224</v>
      </c>
      <c r="G35" s="86"/>
      <c r="H35" s="97"/>
    </row>
    <row r="36" spans="1:8" ht="15">
      <c r="A36" s="58" t="s">
        <v>1261</v>
      </c>
      <c r="B36" s="58" t="s">
        <v>1262</v>
      </c>
      <c r="C36" s="93">
        <v>0.008130517504538868</v>
      </c>
      <c r="D36" s="93">
        <v>0</v>
      </c>
      <c r="E36" s="58"/>
      <c r="F36" s="122">
        <f>D36+C36</f>
        <v>0.008130517504538868</v>
      </c>
      <c r="G36" s="55"/>
      <c r="H36" s="97"/>
    </row>
    <row r="37" spans="1:8" ht="15" hidden="1" outlineLevel="1">
      <c r="A37" s="58" t="s">
        <v>1263</v>
      </c>
      <c r="B37" s="58"/>
      <c r="C37" s="58"/>
      <c r="D37" s="58"/>
      <c r="E37" s="58"/>
      <c r="F37" s="58"/>
      <c r="G37" s="55"/>
      <c r="H37" s="97"/>
    </row>
    <row r="38" spans="1:8" ht="15" hidden="1" outlineLevel="1">
      <c r="A38" s="58" t="s">
        <v>1264</v>
      </c>
      <c r="B38" s="58"/>
      <c r="C38" s="58"/>
      <c r="D38" s="58"/>
      <c r="E38" s="58"/>
      <c r="F38" s="58"/>
      <c r="G38" s="55"/>
      <c r="H38" s="97"/>
    </row>
    <row r="39" spans="1:8" ht="15" hidden="1" outlineLevel="1">
      <c r="A39" s="58" t="s">
        <v>1265</v>
      </c>
      <c r="B39" s="58"/>
      <c r="C39" s="58"/>
      <c r="D39" s="58"/>
      <c r="E39" s="58"/>
      <c r="F39" s="58"/>
      <c r="G39" s="55"/>
      <c r="H39" s="97"/>
    </row>
    <row r="40" spans="1:8" ht="15" hidden="1" outlineLevel="1">
      <c r="A40" s="58" t="s">
        <v>1266</v>
      </c>
      <c r="B40" s="58"/>
      <c r="C40" s="58"/>
      <c r="D40" s="58"/>
      <c r="E40" s="58"/>
      <c r="F40" s="58"/>
      <c r="G40" s="55"/>
      <c r="H40" s="97"/>
    </row>
    <row r="41" spans="1:8" ht="15" hidden="1" outlineLevel="1">
      <c r="A41" s="58" t="s">
        <v>1267</v>
      </c>
      <c r="B41" s="58"/>
      <c r="C41" s="58"/>
      <c r="D41" s="58"/>
      <c r="E41" s="58"/>
      <c r="F41" s="58"/>
      <c r="G41" s="55"/>
      <c r="H41" s="97"/>
    </row>
    <row r="42" spans="1:8" ht="15" hidden="1" outlineLevel="1">
      <c r="A42" s="58" t="s">
        <v>1268</v>
      </c>
      <c r="B42" s="58"/>
      <c r="C42" s="58"/>
      <c r="D42" s="58"/>
      <c r="E42" s="58"/>
      <c r="F42" s="58"/>
      <c r="G42" s="55"/>
      <c r="H42" s="97"/>
    </row>
    <row r="43" spans="1:8" ht="15" customHeight="1" collapsed="1">
      <c r="A43" s="83"/>
      <c r="B43" s="84" t="s">
        <v>1269</v>
      </c>
      <c r="C43" s="83" t="s">
        <v>1259</v>
      </c>
      <c r="D43" s="83" t="s">
        <v>1260</v>
      </c>
      <c r="E43" s="85"/>
      <c r="F43" s="86" t="s">
        <v>1224</v>
      </c>
      <c r="G43" s="86"/>
      <c r="H43" s="97"/>
    </row>
    <row r="44" spans="1:8" ht="15">
      <c r="A44" s="58" t="s">
        <v>1270</v>
      </c>
      <c r="B44" s="123" t="s">
        <v>1271</v>
      </c>
      <c r="C44" s="123" t="s">
        <v>2041</v>
      </c>
      <c r="D44" s="123">
        <v>0</v>
      </c>
      <c r="E44" s="58"/>
      <c r="F44" s="124">
        <f>D44*1+C44</f>
        <v>1</v>
      </c>
      <c r="G44" s="58"/>
      <c r="H44" s="97"/>
    </row>
    <row r="45" spans="1:8" ht="15">
      <c r="A45" s="58" t="s">
        <v>1272</v>
      </c>
      <c r="B45" s="58" t="s">
        <v>1273</v>
      </c>
      <c r="C45" s="58">
        <v>0</v>
      </c>
      <c r="D45" s="58">
        <v>0</v>
      </c>
      <c r="E45" s="58"/>
      <c r="F45" s="58">
        <f>D45+C45</f>
        <v>0</v>
      </c>
      <c r="G45" s="58"/>
      <c r="H45" s="97"/>
    </row>
    <row r="46" spans="1:8" ht="15">
      <c r="A46" s="58" t="s">
        <v>1274</v>
      </c>
      <c r="B46" s="58" t="s">
        <v>707</v>
      </c>
      <c r="C46" s="58" t="s">
        <v>2041</v>
      </c>
      <c r="D46" s="58" t="s">
        <v>2039</v>
      </c>
      <c r="E46" s="58"/>
      <c r="F46" s="125">
        <f aca="true" t="shared" si="1" ref="F46:F87">D46+C46</f>
        <v>1</v>
      </c>
      <c r="G46" s="58"/>
      <c r="H46" s="97"/>
    </row>
    <row r="47" spans="1:8" ht="15">
      <c r="A47" s="58" t="s">
        <v>1275</v>
      </c>
      <c r="B47" s="58" t="s">
        <v>1276</v>
      </c>
      <c r="C47" s="58">
        <v>0</v>
      </c>
      <c r="D47" s="58">
        <v>0</v>
      </c>
      <c r="E47" s="58"/>
      <c r="F47" s="58">
        <f t="shared" si="1"/>
        <v>0</v>
      </c>
      <c r="G47" s="58"/>
      <c r="H47" s="97"/>
    </row>
    <row r="48" spans="1:8" ht="15">
      <c r="A48" s="58" t="s">
        <v>1277</v>
      </c>
      <c r="B48" s="58" t="s">
        <v>1278</v>
      </c>
      <c r="C48" s="58">
        <v>0</v>
      </c>
      <c r="D48" s="58">
        <v>0</v>
      </c>
      <c r="E48" s="58"/>
      <c r="F48" s="58">
        <f t="shared" si="1"/>
        <v>0</v>
      </c>
      <c r="G48" s="58"/>
      <c r="H48" s="97"/>
    </row>
    <row r="49" spans="1:12" ht="15">
      <c r="A49" s="58" t="s">
        <v>1279</v>
      </c>
      <c r="B49" s="58" t="s">
        <v>1280</v>
      </c>
      <c r="C49" s="58">
        <v>0</v>
      </c>
      <c r="D49" s="58">
        <v>0</v>
      </c>
      <c r="E49" s="58"/>
      <c r="F49" s="58">
        <f t="shared" si="1"/>
        <v>0</v>
      </c>
      <c r="G49" s="58"/>
      <c r="H49" s="97"/>
      <c r="I49" s="97"/>
      <c r="J49" s="97"/>
      <c r="K49" s="97"/>
      <c r="L49" s="97"/>
    </row>
    <row r="50" spans="1:12" ht="15">
      <c r="A50" s="58" t="s">
        <v>1281</v>
      </c>
      <c r="B50" s="58" t="s">
        <v>1282</v>
      </c>
      <c r="C50" s="58">
        <v>0</v>
      </c>
      <c r="D50" s="58">
        <v>0</v>
      </c>
      <c r="E50" s="58"/>
      <c r="F50" s="58">
        <f t="shared" si="1"/>
        <v>0</v>
      </c>
      <c r="G50" s="58"/>
      <c r="H50" s="97"/>
      <c r="I50" s="97"/>
      <c r="J50" s="97"/>
      <c r="K50" s="97"/>
      <c r="L50" s="97"/>
    </row>
    <row r="51" spans="1:12" ht="15">
      <c r="A51" s="58" t="s">
        <v>1283</v>
      </c>
      <c r="B51" s="58" t="s">
        <v>1284</v>
      </c>
      <c r="C51" s="58">
        <v>0</v>
      </c>
      <c r="D51" s="58">
        <v>0</v>
      </c>
      <c r="E51" s="58"/>
      <c r="F51" s="58">
        <f t="shared" si="1"/>
        <v>0</v>
      </c>
      <c r="G51" s="58"/>
      <c r="H51" s="97"/>
      <c r="I51" s="97"/>
      <c r="J51" s="97"/>
      <c r="K51" s="97"/>
      <c r="L51" s="97"/>
    </row>
    <row r="52" spans="1:12" ht="15">
      <c r="A52" s="58" t="s">
        <v>1285</v>
      </c>
      <c r="B52" s="58" t="s">
        <v>1286</v>
      </c>
      <c r="C52" s="58">
        <v>0</v>
      </c>
      <c r="D52" s="58">
        <v>0</v>
      </c>
      <c r="E52" s="58"/>
      <c r="F52" s="58">
        <f t="shared" si="1"/>
        <v>0</v>
      </c>
      <c r="G52" s="58"/>
      <c r="H52" s="97"/>
      <c r="I52" s="97"/>
      <c r="J52" s="97"/>
      <c r="K52" s="97"/>
      <c r="L52" s="97"/>
    </row>
    <row r="53" spans="1:12" ht="15">
      <c r="A53" s="58" t="s">
        <v>1287</v>
      </c>
      <c r="B53" s="58" t="s">
        <v>1288</v>
      </c>
      <c r="C53" s="58">
        <v>0</v>
      </c>
      <c r="D53" s="58">
        <v>0</v>
      </c>
      <c r="E53" s="58"/>
      <c r="F53" s="58">
        <f t="shared" si="1"/>
        <v>0</v>
      </c>
      <c r="G53" s="58"/>
      <c r="H53" s="97"/>
      <c r="I53" s="97"/>
      <c r="J53" s="97"/>
      <c r="K53" s="97"/>
      <c r="L53" s="97"/>
    </row>
    <row r="54" spans="1:12" ht="15">
      <c r="A54" s="58" t="s">
        <v>1289</v>
      </c>
      <c r="B54" s="58" t="s">
        <v>1290</v>
      </c>
      <c r="C54" s="58">
        <v>0</v>
      </c>
      <c r="D54" s="58">
        <v>0</v>
      </c>
      <c r="E54" s="58"/>
      <c r="F54" s="58">
        <f t="shared" si="1"/>
        <v>0</v>
      </c>
      <c r="G54" s="58"/>
      <c r="H54" s="97"/>
      <c r="I54" s="97"/>
      <c r="J54" s="97"/>
      <c r="K54" s="97"/>
      <c r="L54" s="97"/>
    </row>
    <row r="55" spans="1:12" ht="15">
      <c r="A55" s="58" t="s">
        <v>1291</v>
      </c>
      <c r="B55" s="58" t="s">
        <v>1292</v>
      </c>
      <c r="C55" s="58">
        <v>0</v>
      </c>
      <c r="D55" s="58">
        <v>0</v>
      </c>
      <c r="E55" s="58"/>
      <c r="F55" s="58">
        <f t="shared" si="1"/>
        <v>0</v>
      </c>
      <c r="G55" s="58"/>
      <c r="H55" s="97"/>
      <c r="I55" s="97"/>
      <c r="J55" s="97"/>
      <c r="K55" s="97"/>
      <c r="L55" s="97"/>
    </row>
    <row r="56" spans="1:12" ht="15">
      <c r="A56" s="58" t="s">
        <v>1293</v>
      </c>
      <c r="B56" s="58" t="s">
        <v>1294</v>
      </c>
      <c r="C56" s="58">
        <v>0</v>
      </c>
      <c r="D56" s="58">
        <v>0</v>
      </c>
      <c r="E56" s="58"/>
      <c r="F56" s="58">
        <f t="shared" si="1"/>
        <v>0</v>
      </c>
      <c r="G56" s="58"/>
      <c r="H56" s="97"/>
      <c r="I56" s="97"/>
      <c r="J56" s="97"/>
      <c r="K56" s="97"/>
      <c r="L56" s="97"/>
    </row>
    <row r="57" spans="1:12" ht="15">
      <c r="A57" s="58" t="s">
        <v>1295</v>
      </c>
      <c r="B57" s="58" t="s">
        <v>1296</v>
      </c>
      <c r="C57" s="58">
        <v>0</v>
      </c>
      <c r="D57" s="58">
        <v>0</v>
      </c>
      <c r="E57" s="58"/>
      <c r="F57" s="58">
        <f t="shared" si="1"/>
        <v>0</v>
      </c>
      <c r="G57" s="58"/>
      <c r="H57" s="97"/>
      <c r="I57" s="97"/>
      <c r="J57" s="97"/>
      <c r="K57" s="97"/>
      <c r="L57" s="97"/>
    </row>
    <row r="58" spans="1:12" ht="15">
      <c r="A58" s="58" t="s">
        <v>1297</v>
      </c>
      <c r="B58" s="58" t="s">
        <v>1298</v>
      </c>
      <c r="C58" s="58">
        <v>0</v>
      </c>
      <c r="D58" s="58">
        <v>0</v>
      </c>
      <c r="E58" s="58"/>
      <c r="F58" s="58">
        <f t="shared" si="1"/>
        <v>0</v>
      </c>
      <c r="G58" s="58"/>
      <c r="H58" s="97"/>
      <c r="I58" s="97"/>
      <c r="J58" s="97"/>
      <c r="K58" s="97"/>
      <c r="L58" s="97"/>
    </row>
    <row r="59" spans="1:12" ht="15">
      <c r="A59" s="58" t="s">
        <v>1299</v>
      </c>
      <c r="B59" s="58" t="s">
        <v>1300</v>
      </c>
      <c r="C59" s="58">
        <v>0</v>
      </c>
      <c r="D59" s="58">
        <v>0</v>
      </c>
      <c r="E59" s="58"/>
      <c r="F59" s="58">
        <f t="shared" si="1"/>
        <v>0</v>
      </c>
      <c r="G59" s="58"/>
      <c r="H59" s="97"/>
      <c r="I59" s="97"/>
      <c r="J59" s="97"/>
      <c r="K59" s="97"/>
      <c r="L59" s="97"/>
    </row>
    <row r="60" spans="1:12" ht="15">
      <c r="A60" s="58" t="s">
        <v>1301</v>
      </c>
      <c r="B60" s="58" t="s">
        <v>1302</v>
      </c>
      <c r="C60" s="58">
        <v>0</v>
      </c>
      <c r="D60" s="58">
        <v>0</v>
      </c>
      <c r="E60" s="58"/>
      <c r="F60" s="58">
        <f t="shared" si="1"/>
        <v>0</v>
      </c>
      <c r="G60" s="58"/>
      <c r="H60" s="97"/>
      <c r="I60" s="97"/>
      <c r="J60" s="97"/>
      <c r="K60" s="97"/>
      <c r="L60" s="97"/>
    </row>
    <row r="61" spans="1:12" ht="15">
      <c r="A61" s="58" t="s">
        <v>1303</v>
      </c>
      <c r="B61" s="58" t="s">
        <v>1304</v>
      </c>
      <c r="C61" s="58">
        <v>0</v>
      </c>
      <c r="D61" s="58">
        <v>0</v>
      </c>
      <c r="E61" s="58"/>
      <c r="F61" s="58">
        <f t="shared" si="1"/>
        <v>0</v>
      </c>
      <c r="G61" s="58"/>
      <c r="H61" s="97"/>
      <c r="I61" s="97"/>
      <c r="J61" s="97"/>
      <c r="K61" s="97"/>
      <c r="L61" s="118"/>
    </row>
    <row r="62" spans="1:12" ht="15">
      <c r="A62" s="58" t="s">
        <v>1305</v>
      </c>
      <c r="B62" s="58" t="s">
        <v>1306</v>
      </c>
      <c r="C62" s="58">
        <v>0</v>
      </c>
      <c r="D62" s="58">
        <v>0</v>
      </c>
      <c r="E62" s="58"/>
      <c r="F62" s="58">
        <f t="shared" si="1"/>
        <v>0</v>
      </c>
      <c r="G62" s="58"/>
      <c r="H62" s="97"/>
      <c r="I62" s="97"/>
      <c r="J62" s="97"/>
      <c r="K62" s="97"/>
      <c r="L62" s="126"/>
    </row>
    <row r="63" spans="1:12" ht="15">
      <c r="A63" s="58" t="s">
        <v>1307</v>
      </c>
      <c r="B63" s="58" t="s">
        <v>6</v>
      </c>
      <c r="C63" s="58">
        <v>0</v>
      </c>
      <c r="D63" s="58">
        <v>0</v>
      </c>
      <c r="E63" s="58"/>
      <c r="F63" s="58">
        <f t="shared" si="1"/>
        <v>0</v>
      </c>
      <c r="G63" s="58"/>
      <c r="H63" s="97"/>
      <c r="I63" s="97"/>
      <c r="J63" s="97"/>
      <c r="K63" s="97"/>
      <c r="L63" s="97"/>
    </row>
    <row r="64" spans="1:12" ht="15">
      <c r="A64" s="58" t="s">
        <v>1308</v>
      </c>
      <c r="B64" s="58" t="s">
        <v>1309</v>
      </c>
      <c r="C64" s="58">
        <v>0</v>
      </c>
      <c r="D64" s="58">
        <v>0</v>
      </c>
      <c r="E64" s="58"/>
      <c r="F64" s="58">
        <f t="shared" si="1"/>
        <v>0</v>
      </c>
      <c r="G64" s="58"/>
      <c r="H64" s="97"/>
      <c r="I64" s="97"/>
      <c r="J64" s="97"/>
      <c r="K64" s="97"/>
      <c r="L64" s="97"/>
    </row>
    <row r="65" spans="1:7" ht="15">
      <c r="A65" s="58" t="s">
        <v>1310</v>
      </c>
      <c r="B65" s="58" t="s">
        <v>1311</v>
      </c>
      <c r="C65" s="58">
        <v>0</v>
      </c>
      <c r="D65" s="58">
        <v>0</v>
      </c>
      <c r="E65" s="58"/>
      <c r="F65" s="58">
        <f t="shared" si="1"/>
        <v>0</v>
      </c>
      <c r="G65" s="58"/>
    </row>
    <row r="66" spans="1:7" ht="15">
      <c r="A66" s="58" t="s">
        <v>1312</v>
      </c>
      <c r="B66" s="58" t="s">
        <v>1313</v>
      </c>
      <c r="C66" s="58">
        <v>0</v>
      </c>
      <c r="D66" s="58">
        <v>0</v>
      </c>
      <c r="E66" s="58"/>
      <c r="F66" s="58">
        <f t="shared" si="1"/>
        <v>0</v>
      </c>
      <c r="G66" s="58"/>
    </row>
    <row r="67" spans="1:7" ht="15">
      <c r="A67" s="58" t="s">
        <v>1314</v>
      </c>
      <c r="B67" s="58" t="s">
        <v>1315</v>
      </c>
      <c r="C67" s="58">
        <v>0</v>
      </c>
      <c r="D67" s="58">
        <v>0</v>
      </c>
      <c r="E67" s="58"/>
      <c r="F67" s="58">
        <f t="shared" si="1"/>
        <v>0</v>
      </c>
      <c r="G67" s="58"/>
    </row>
    <row r="68" spans="1:7" ht="15">
      <c r="A68" s="58" t="s">
        <v>1316</v>
      </c>
      <c r="B68" s="58" t="s">
        <v>1317</v>
      </c>
      <c r="C68" s="58">
        <v>0</v>
      </c>
      <c r="D68" s="58">
        <v>0</v>
      </c>
      <c r="E68" s="58"/>
      <c r="F68" s="58">
        <f t="shared" si="1"/>
        <v>0</v>
      </c>
      <c r="G68" s="58"/>
    </row>
    <row r="69" spans="1:7" ht="15">
      <c r="A69" s="58" t="s">
        <v>1318</v>
      </c>
      <c r="B69" s="58" t="s">
        <v>1319</v>
      </c>
      <c r="C69" s="58">
        <v>0</v>
      </c>
      <c r="D69" s="58">
        <v>0</v>
      </c>
      <c r="E69" s="58"/>
      <c r="F69" s="58">
        <f t="shared" si="1"/>
        <v>0</v>
      </c>
      <c r="G69" s="58"/>
    </row>
    <row r="70" spans="1:7" ht="15">
      <c r="A70" s="58" t="s">
        <v>1320</v>
      </c>
      <c r="B70" s="58" t="s">
        <v>1321</v>
      </c>
      <c r="C70" s="58">
        <v>0</v>
      </c>
      <c r="D70" s="58">
        <v>0</v>
      </c>
      <c r="E70" s="58"/>
      <c r="F70" s="58">
        <f t="shared" si="1"/>
        <v>0</v>
      </c>
      <c r="G70" s="58"/>
    </row>
    <row r="71" spans="1:7" ht="15">
      <c r="A71" s="58" t="s">
        <v>1322</v>
      </c>
      <c r="B71" s="58" t="s">
        <v>1323</v>
      </c>
      <c r="C71" s="58">
        <v>0</v>
      </c>
      <c r="D71" s="58">
        <v>0</v>
      </c>
      <c r="E71" s="58"/>
      <c r="F71" s="58">
        <f t="shared" si="1"/>
        <v>0</v>
      </c>
      <c r="G71" s="58"/>
    </row>
    <row r="72" spans="1:7" ht="15">
      <c r="A72" s="58" t="s">
        <v>1324</v>
      </c>
      <c r="B72" s="58" t="s">
        <v>1325</v>
      </c>
      <c r="C72" s="58">
        <v>0</v>
      </c>
      <c r="D72" s="58">
        <v>0</v>
      </c>
      <c r="E72" s="58"/>
      <c r="F72" s="58">
        <f t="shared" si="1"/>
        <v>0</v>
      </c>
      <c r="G72" s="58"/>
    </row>
    <row r="73" spans="1:7" ht="15">
      <c r="A73" s="58" t="s">
        <v>1326</v>
      </c>
      <c r="B73" s="123" t="s">
        <v>1004</v>
      </c>
      <c r="C73" s="58" t="s">
        <v>2039</v>
      </c>
      <c r="D73" s="58" t="s">
        <v>2039</v>
      </c>
      <c r="E73" s="58"/>
      <c r="F73" s="58">
        <f t="shared" si="1"/>
        <v>0</v>
      </c>
      <c r="G73" s="58"/>
    </row>
    <row r="74" spans="1:7" ht="15">
      <c r="A74" s="58" t="s">
        <v>1327</v>
      </c>
      <c r="B74" s="58" t="s">
        <v>1328</v>
      </c>
      <c r="C74" s="58">
        <v>0</v>
      </c>
      <c r="D74" s="58">
        <v>0</v>
      </c>
      <c r="E74" s="58"/>
      <c r="F74" s="58">
        <f t="shared" si="1"/>
        <v>0</v>
      </c>
      <c r="G74" s="58"/>
    </row>
    <row r="75" spans="1:7" ht="15">
      <c r="A75" s="58" t="s">
        <v>1329</v>
      </c>
      <c r="B75" s="58" t="s">
        <v>1330</v>
      </c>
      <c r="C75" s="58">
        <v>0</v>
      </c>
      <c r="D75" s="58">
        <v>0</v>
      </c>
      <c r="E75" s="58"/>
      <c r="F75" s="58">
        <f t="shared" si="1"/>
        <v>0</v>
      </c>
      <c r="G75" s="58"/>
    </row>
    <row r="76" spans="1:7" ht="15">
      <c r="A76" s="58" t="s">
        <v>1331</v>
      </c>
      <c r="B76" s="58" t="s">
        <v>1332</v>
      </c>
      <c r="C76" s="58">
        <v>0</v>
      </c>
      <c r="D76" s="58">
        <v>0</v>
      </c>
      <c r="E76" s="58"/>
      <c r="F76" s="58">
        <f t="shared" si="1"/>
        <v>0</v>
      </c>
      <c r="G76" s="58"/>
    </row>
    <row r="77" spans="1:7" ht="15">
      <c r="A77" s="58" t="s">
        <v>1333</v>
      </c>
      <c r="B77" s="123" t="s">
        <v>3</v>
      </c>
      <c r="C77" s="58" t="s">
        <v>2039</v>
      </c>
      <c r="D77" s="58" t="s">
        <v>2039</v>
      </c>
      <c r="E77" s="58"/>
      <c r="F77" s="58">
        <f t="shared" si="1"/>
        <v>0</v>
      </c>
      <c r="G77" s="58"/>
    </row>
    <row r="78" spans="1:7" ht="15">
      <c r="A78" s="58" t="s">
        <v>1334</v>
      </c>
      <c r="B78" s="80" t="s">
        <v>1006</v>
      </c>
      <c r="C78" s="58">
        <v>0</v>
      </c>
      <c r="D78" s="58">
        <v>0</v>
      </c>
      <c r="E78" s="58"/>
      <c r="F78" s="58">
        <f t="shared" si="1"/>
        <v>0</v>
      </c>
      <c r="G78" s="58"/>
    </row>
    <row r="79" spans="1:7" ht="15">
      <c r="A79" s="58" t="s">
        <v>1335</v>
      </c>
      <c r="B79" s="80" t="s">
        <v>1008</v>
      </c>
      <c r="C79" s="58">
        <v>0</v>
      </c>
      <c r="D79" s="58">
        <v>0</v>
      </c>
      <c r="E79" s="58"/>
      <c r="F79" s="58">
        <f t="shared" si="1"/>
        <v>0</v>
      </c>
      <c r="G79" s="58"/>
    </row>
    <row r="80" spans="1:7" ht="15">
      <c r="A80" s="58" t="s">
        <v>1336</v>
      </c>
      <c r="B80" s="80" t="s">
        <v>1010</v>
      </c>
      <c r="C80" s="58">
        <v>0</v>
      </c>
      <c r="D80" s="58">
        <v>0</v>
      </c>
      <c r="E80" s="58"/>
      <c r="F80" s="58">
        <f t="shared" si="1"/>
        <v>0</v>
      </c>
      <c r="G80" s="58"/>
    </row>
    <row r="81" spans="1:7" ht="15">
      <c r="A81" s="58" t="s">
        <v>1337</v>
      </c>
      <c r="B81" s="80" t="s">
        <v>1012</v>
      </c>
      <c r="C81" s="58">
        <v>0</v>
      </c>
      <c r="D81" s="58">
        <v>0</v>
      </c>
      <c r="E81" s="58"/>
      <c r="F81" s="58">
        <f t="shared" si="1"/>
        <v>0</v>
      </c>
      <c r="G81" s="58"/>
    </row>
    <row r="82" spans="1:7" ht="15">
      <c r="A82" s="58" t="s">
        <v>1338</v>
      </c>
      <c r="B82" s="80" t="s">
        <v>1014</v>
      </c>
      <c r="C82" s="58">
        <v>0</v>
      </c>
      <c r="D82" s="58">
        <v>0</v>
      </c>
      <c r="E82" s="58"/>
      <c r="F82" s="58">
        <f t="shared" si="1"/>
        <v>0</v>
      </c>
      <c r="G82" s="58"/>
    </row>
    <row r="83" spans="1:7" ht="15">
      <c r="A83" s="58" t="s">
        <v>1339</v>
      </c>
      <c r="B83" s="80" t="s">
        <v>1016</v>
      </c>
      <c r="C83" s="58">
        <v>0</v>
      </c>
      <c r="D83" s="58">
        <v>0</v>
      </c>
      <c r="E83" s="58"/>
      <c r="F83" s="58">
        <f t="shared" si="1"/>
        <v>0</v>
      </c>
      <c r="G83" s="58"/>
    </row>
    <row r="84" spans="1:7" ht="15">
      <c r="A84" s="58" t="s">
        <v>1340</v>
      </c>
      <c r="B84" s="80" t="s">
        <v>1018</v>
      </c>
      <c r="C84" s="58">
        <v>0</v>
      </c>
      <c r="D84" s="58">
        <v>0</v>
      </c>
      <c r="E84" s="58"/>
      <c r="F84" s="58">
        <f t="shared" si="1"/>
        <v>0</v>
      </c>
      <c r="G84" s="58"/>
    </row>
    <row r="85" spans="1:7" ht="15">
      <c r="A85" s="58" t="s">
        <v>1341</v>
      </c>
      <c r="B85" s="80" t="s">
        <v>1020</v>
      </c>
      <c r="C85" s="58">
        <v>0</v>
      </c>
      <c r="D85" s="58">
        <v>0</v>
      </c>
      <c r="E85" s="58"/>
      <c r="F85" s="58">
        <f t="shared" si="1"/>
        <v>0</v>
      </c>
      <c r="G85" s="58"/>
    </row>
    <row r="86" spans="1:7" ht="15">
      <c r="A86" s="58" t="s">
        <v>1342</v>
      </c>
      <c r="B86" s="80" t="s">
        <v>1022</v>
      </c>
      <c r="C86" s="58">
        <v>0</v>
      </c>
      <c r="D86" s="58">
        <v>0</v>
      </c>
      <c r="E86" s="58"/>
      <c r="F86" s="58">
        <f t="shared" si="1"/>
        <v>0</v>
      </c>
      <c r="G86" s="58"/>
    </row>
    <row r="87" spans="1:7" ht="15">
      <c r="A87" s="58" t="s">
        <v>1343</v>
      </c>
      <c r="B87" s="80" t="s">
        <v>3</v>
      </c>
      <c r="C87" s="58">
        <v>0</v>
      </c>
      <c r="D87" s="58">
        <v>0</v>
      </c>
      <c r="E87" s="58"/>
      <c r="F87" s="58">
        <f t="shared" si="1"/>
        <v>0</v>
      </c>
      <c r="G87" s="58"/>
    </row>
    <row r="88" spans="1:7" ht="15" hidden="1" outlineLevel="1">
      <c r="A88" s="58" t="s">
        <v>1344</v>
      </c>
      <c r="B88" s="96" t="s">
        <v>812</v>
      </c>
      <c r="C88" s="58"/>
      <c r="D88" s="58"/>
      <c r="E88" s="58"/>
      <c r="F88" s="58"/>
      <c r="G88" s="58"/>
    </row>
    <row r="89" spans="1:7" ht="15" hidden="1" outlineLevel="1">
      <c r="A89" s="58" t="s">
        <v>1345</v>
      </c>
      <c r="B89" s="96" t="s">
        <v>812</v>
      </c>
      <c r="C89" s="58"/>
      <c r="D89" s="58"/>
      <c r="E89" s="58"/>
      <c r="F89" s="58"/>
      <c r="G89" s="58"/>
    </row>
    <row r="90" spans="1:7" ht="15" hidden="1" outlineLevel="1">
      <c r="A90" s="58" t="s">
        <v>1346</v>
      </c>
      <c r="B90" s="96" t="s">
        <v>812</v>
      </c>
      <c r="C90" s="58"/>
      <c r="D90" s="58"/>
      <c r="E90" s="58"/>
      <c r="F90" s="58"/>
      <c r="G90" s="58"/>
    </row>
    <row r="91" spans="1:7" ht="15" hidden="1" outlineLevel="1">
      <c r="A91" s="58" t="s">
        <v>1347</v>
      </c>
      <c r="B91" s="96" t="s">
        <v>812</v>
      </c>
      <c r="C91" s="58"/>
      <c r="D91" s="58"/>
      <c r="E91" s="58"/>
      <c r="F91" s="58"/>
      <c r="G91" s="58"/>
    </row>
    <row r="92" spans="1:7" ht="15" hidden="1" outlineLevel="1">
      <c r="A92" s="58" t="s">
        <v>1348</v>
      </c>
      <c r="B92" s="96" t="s">
        <v>812</v>
      </c>
      <c r="C92" s="58"/>
      <c r="D92" s="58"/>
      <c r="E92" s="58"/>
      <c r="F92" s="58"/>
      <c r="G92" s="58"/>
    </row>
    <row r="93" spans="1:7" ht="15" hidden="1" outlineLevel="1">
      <c r="A93" s="58" t="s">
        <v>1349</v>
      </c>
      <c r="B93" s="96" t="s">
        <v>812</v>
      </c>
      <c r="C93" s="58"/>
      <c r="D93" s="58"/>
      <c r="E93" s="58"/>
      <c r="F93" s="58"/>
      <c r="G93" s="58"/>
    </row>
    <row r="94" spans="1:7" ht="15" hidden="1" outlineLevel="1">
      <c r="A94" s="58" t="s">
        <v>1350</v>
      </c>
      <c r="B94" s="96" t="s">
        <v>812</v>
      </c>
      <c r="C94" s="58"/>
      <c r="D94" s="58"/>
      <c r="E94" s="58"/>
      <c r="F94" s="58"/>
      <c r="G94" s="58"/>
    </row>
    <row r="95" spans="1:7" ht="15" hidden="1" outlineLevel="1">
      <c r="A95" s="58" t="s">
        <v>1351</v>
      </c>
      <c r="B95" s="96" t="s">
        <v>812</v>
      </c>
      <c r="C95" s="58"/>
      <c r="D95" s="58"/>
      <c r="E95" s="58"/>
      <c r="F95" s="58"/>
      <c r="G95" s="58"/>
    </row>
    <row r="96" spans="1:7" ht="15" hidden="1" outlineLevel="1">
      <c r="A96" s="58" t="s">
        <v>1352</v>
      </c>
      <c r="B96" s="96" t="s">
        <v>812</v>
      </c>
      <c r="C96" s="58"/>
      <c r="D96" s="58"/>
      <c r="E96" s="58"/>
      <c r="F96" s="58"/>
      <c r="G96" s="58"/>
    </row>
    <row r="97" spans="1:7" ht="15" hidden="1" outlineLevel="1">
      <c r="A97" s="58" t="s">
        <v>1353</v>
      </c>
      <c r="B97" s="96" t="s">
        <v>812</v>
      </c>
      <c r="C97" s="58"/>
      <c r="D97" s="58"/>
      <c r="E97" s="58"/>
      <c r="F97" s="58"/>
      <c r="G97" s="58"/>
    </row>
    <row r="98" spans="1:7" ht="15" customHeight="1" collapsed="1">
      <c r="A98" s="83"/>
      <c r="B98" s="84" t="s">
        <v>1354</v>
      </c>
      <c r="C98" s="83" t="s">
        <v>1259</v>
      </c>
      <c r="D98" s="83" t="s">
        <v>1260</v>
      </c>
      <c r="E98" s="85"/>
      <c r="F98" s="86" t="s">
        <v>1224</v>
      </c>
      <c r="G98" s="86"/>
    </row>
    <row r="99" spans="1:7" ht="15">
      <c r="A99" s="58" t="s">
        <v>1355</v>
      </c>
      <c r="B99" s="80" t="s">
        <v>7</v>
      </c>
      <c r="C99" s="127">
        <v>0.16714470450198787</v>
      </c>
      <c r="D99" s="127">
        <v>0</v>
      </c>
      <c r="E99" s="58"/>
      <c r="F99" s="122">
        <f>D99+C99</f>
        <v>0.16714470450198787</v>
      </c>
      <c r="G99" s="58"/>
    </row>
    <row r="100" spans="1:7" ht="15">
      <c r="A100" s="58" t="s">
        <v>1356</v>
      </c>
      <c r="B100" s="80" t="s">
        <v>8</v>
      </c>
      <c r="C100" s="127">
        <v>0.14348843761123564</v>
      </c>
      <c r="D100" s="127">
        <v>0</v>
      </c>
      <c r="E100" s="58"/>
      <c r="F100" s="122">
        <f aca="true" t="shared" si="2" ref="F100:F128">D100+C100</f>
        <v>0.14348843761123564</v>
      </c>
      <c r="G100" s="58"/>
    </row>
    <row r="101" spans="1:7" ht="15">
      <c r="A101" s="58" t="s">
        <v>1357</v>
      </c>
      <c r="B101" s="80" t="s">
        <v>9</v>
      </c>
      <c r="C101" s="127">
        <v>0.1483223674024603</v>
      </c>
      <c r="D101" s="127">
        <v>0</v>
      </c>
      <c r="E101" s="58"/>
      <c r="F101" s="122">
        <f t="shared" si="2"/>
        <v>0.1483223674024603</v>
      </c>
      <c r="G101" s="58"/>
    </row>
    <row r="102" spans="1:7" ht="15">
      <c r="A102" s="58" t="s">
        <v>1358</v>
      </c>
      <c r="B102" s="80" t="s">
        <v>10</v>
      </c>
      <c r="C102" s="127">
        <v>0.11202903480372924</v>
      </c>
      <c r="D102" s="127">
        <v>0</v>
      </c>
      <c r="E102" s="58"/>
      <c r="F102" s="122">
        <f t="shared" si="2"/>
        <v>0.11202903480372924</v>
      </c>
      <c r="G102" s="58"/>
    </row>
    <row r="103" spans="1:7" ht="15">
      <c r="A103" s="58" t="s">
        <v>1359</v>
      </c>
      <c r="B103" s="80" t="s">
        <v>11</v>
      </c>
      <c r="C103" s="127">
        <v>0.10968538299794577</v>
      </c>
      <c r="D103" s="127">
        <v>0</v>
      </c>
      <c r="E103" s="58"/>
      <c r="F103" s="122">
        <f t="shared" si="2"/>
        <v>0.10968538299794577</v>
      </c>
      <c r="G103" s="58"/>
    </row>
    <row r="104" spans="1:7" ht="15">
      <c r="A104" s="58" t="s">
        <v>1360</v>
      </c>
      <c r="B104" s="80" t="s">
        <v>12</v>
      </c>
      <c r="C104" s="127">
        <v>0.06372241755085378</v>
      </c>
      <c r="D104" s="127">
        <v>0</v>
      </c>
      <c r="E104" s="58"/>
      <c r="F104" s="122">
        <f t="shared" si="2"/>
        <v>0.06372241755085378</v>
      </c>
      <c r="G104" s="58"/>
    </row>
    <row r="105" spans="1:7" ht="15">
      <c r="A105" s="58" t="s">
        <v>1361</v>
      </c>
      <c r="B105" s="80" t="s">
        <v>13</v>
      </c>
      <c r="C105" s="127">
        <v>0.0811830981856449</v>
      </c>
      <c r="D105" s="127">
        <v>0</v>
      </c>
      <c r="E105" s="58"/>
      <c r="F105" s="122">
        <f t="shared" si="2"/>
        <v>0.0811830981856449</v>
      </c>
      <c r="G105" s="58"/>
    </row>
    <row r="106" spans="1:7" ht="15">
      <c r="A106" s="58" t="s">
        <v>1362</v>
      </c>
      <c r="B106" s="80" t="s">
        <v>14</v>
      </c>
      <c r="C106" s="127">
        <v>0.06248126139637801</v>
      </c>
      <c r="D106" s="127">
        <v>0</v>
      </c>
      <c r="E106" s="58"/>
      <c r="F106" s="122">
        <f t="shared" si="2"/>
        <v>0.06248126139637801</v>
      </c>
      <c r="G106" s="58"/>
    </row>
    <row r="107" spans="1:7" ht="15">
      <c r="A107" s="58" t="s">
        <v>1363</v>
      </c>
      <c r="B107" s="80" t="s">
        <v>15</v>
      </c>
      <c r="C107" s="127">
        <v>0.052862726295857594</v>
      </c>
      <c r="D107" s="127">
        <v>0</v>
      </c>
      <c r="E107" s="58"/>
      <c r="F107" s="122">
        <f t="shared" si="2"/>
        <v>0.052862726295857594</v>
      </c>
      <c r="G107" s="58"/>
    </row>
    <row r="108" spans="1:7" ht="15">
      <c r="A108" s="58" t="s">
        <v>1364</v>
      </c>
      <c r="B108" s="80" t="s">
        <v>16</v>
      </c>
      <c r="C108" s="127">
        <v>0.03565728703064453</v>
      </c>
      <c r="D108" s="127">
        <v>0</v>
      </c>
      <c r="E108" s="58"/>
      <c r="F108" s="122">
        <f t="shared" si="2"/>
        <v>0.03565728703064453</v>
      </c>
      <c r="G108" s="58"/>
    </row>
    <row r="109" spans="1:7" ht="15">
      <c r="A109" s="58" t="s">
        <v>1365</v>
      </c>
      <c r="B109" s="80" t="s">
        <v>6</v>
      </c>
      <c r="C109" s="127">
        <v>0.023074786395289263</v>
      </c>
      <c r="D109" s="127">
        <v>0</v>
      </c>
      <c r="E109" s="58"/>
      <c r="F109" s="122">
        <f t="shared" si="2"/>
        <v>0.023074786395289263</v>
      </c>
      <c r="G109" s="58"/>
    </row>
    <row r="110" spans="1:7" ht="15">
      <c r="A110" s="58" t="s">
        <v>1366</v>
      </c>
      <c r="B110" s="80" t="s">
        <v>3</v>
      </c>
      <c r="C110" s="127">
        <v>0.0003484958279730693</v>
      </c>
      <c r="D110" s="127">
        <v>0</v>
      </c>
      <c r="E110" s="58"/>
      <c r="F110" s="122">
        <f t="shared" si="2"/>
        <v>0.0003484958279730693</v>
      </c>
      <c r="G110" s="58"/>
    </row>
    <row r="111" spans="1:7" ht="15">
      <c r="A111" s="58" t="s">
        <v>1367</v>
      </c>
      <c r="B111" s="80" t="s">
        <v>1386</v>
      </c>
      <c r="C111" s="127">
        <v>0</v>
      </c>
      <c r="D111" s="127">
        <v>0</v>
      </c>
      <c r="E111" s="58"/>
      <c r="F111" s="122">
        <f t="shared" si="2"/>
        <v>0</v>
      </c>
      <c r="G111" s="58"/>
    </row>
    <row r="112" spans="1:7" ht="15">
      <c r="A112" s="58" t="s">
        <v>1368</v>
      </c>
      <c r="B112" s="80" t="s">
        <v>1386</v>
      </c>
      <c r="C112" s="127">
        <v>0</v>
      </c>
      <c r="D112" s="127">
        <v>0</v>
      </c>
      <c r="E112" s="58"/>
      <c r="F112" s="122">
        <f t="shared" si="2"/>
        <v>0</v>
      </c>
      <c r="G112" s="58"/>
    </row>
    <row r="113" spans="1:7" ht="15">
      <c r="A113" s="58" t="s">
        <v>1369</v>
      </c>
      <c r="B113" s="80" t="s">
        <v>1386</v>
      </c>
      <c r="C113" s="127">
        <v>0</v>
      </c>
      <c r="D113" s="127">
        <v>0</v>
      </c>
      <c r="E113" s="58"/>
      <c r="F113" s="122">
        <f t="shared" si="2"/>
        <v>0</v>
      </c>
      <c r="G113" s="58"/>
    </row>
    <row r="114" spans="1:7" ht="15">
      <c r="A114" s="58" t="s">
        <v>1370</v>
      </c>
      <c r="B114" s="80" t="s">
        <v>1386</v>
      </c>
      <c r="C114" s="127">
        <v>0</v>
      </c>
      <c r="D114" s="127">
        <v>0</v>
      </c>
      <c r="E114" s="58"/>
      <c r="F114" s="122">
        <f t="shared" si="2"/>
        <v>0</v>
      </c>
      <c r="G114" s="58"/>
    </row>
    <row r="115" spans="1:7" ht="15">
      <c r="A115" s="58" t="s">
        <v>1371</v>
      </c>
      <c r="B115" s="80" t="s">
        <v>1386</v>
      </c>
      <c r="C115" s="127">
        <v>0</v>
      </c>
      <c r="D115" s="127">
        <v>0</v>
      </c>
      <c r="E115" s="58"/>
      <c r="F115" s="122">
        <f t="shared" si="2"/>
        <v>0</v>
      </c>
      <c r="G115" s="58"/>
    </row>
    <row r="116" spans="1:7" ht="15">
      <c r="A116" s="58" t="s">
        <v>1372</v>
      </c>
      <c r="B116" s="80" t="s">
        <v>1386</v>
      </c>
      <c r="C116" s="127">
        <v>0</v>
      </c>
      <c r="D116" s="127">
        <v>0</v>
      </c>
      <c r="E116" s="58"/>
      <c r="F116" s="122">
        <f t="shared" si="2"/>
        <v>0</v>
      </c>
      <c r="G116" s="58"/>
    </row>
    <row r="117" spans="1:7" ht="15">
      <c r="A117" s="58" t="s">
        <v>1373</v>
      </c>
      <c r="B117" s="80" t="s">
        <v>1386</v>
      </c>
      <c r="C117" s="127">
        <v>0</v>
      </c>
      <c r="D117" s="127">
        <v>0</v>
      </c>
      <c r="E117" s="58"/>
      <c r="F117" s="122">
        <f t="shared" si="2"/>
        <v>0</v>
      </c>
      <c r="G117" s="58"/>
    </row>
    <row r="118" spans="1:7" ht="15">
      <c r="A118" s="58" t="s">
        <v>1374</v>
      </c>
      <c r="B118" s="80" t="s">
        <v>1386</v>
      </c>
      <c r="C118" s="127">
        <v>0</v>
      </c>
      <c r="D118" s="127">
        <v>0</v>
      </c>
      <c r="E118" s="58"/>
      <c r="F118" s="122">
        <f t="shared" si="2"/>
        <v>0</v>
      </c>
      <c r="G118" s="58"/>
    </row>
    <row r="119" spans="1:7" ht="15">
      <c r="A119" s="58" t="s">
        <v>1375</v>
      </c>
      <c r="B119" s="80" t="s">
        <v>1386</v>
      </c>
      <c r="C119" s="127">
        <v>0</v>
      </c>
      <c r="D119" s="127">
        <v>0</v>
      </c>
      <c r="E119" s="58"/>
      <c r="F119" s="122">
        <f t="shared" si="2"/>
        <v>0</v>
      </c>
      <c r="G119" s="58"/>
    </row>
    <row r="120" spans="1:7" ht="15">
      <c r="A120" s="58" t="s">
        <v>1376</v>
      </c>
      <c r="B120" s="80" t="s">
        <v>1386</v>
      </c>
      <c r="C120" s="127">
        <v>0</v>
      </c>
      <c r="D120" s="127">
        <v>0</v>
      </c>
      <c r="E120" s="58"/>
      <c r="F120" s="122">
        <f t="shared" si="2"/>
        <v>0</v>
      </c>
      <c r="G120" s="58"/>
    </row>
    <row r="121" spans="1:7" ht="15">
      <c r="A121" s="58" t="s">
        <v>1377</v>
      </c>
      <c r="B121" s="80" t="s">
        <v>1386</v>
      </c>
      <c r="C121" s="127">
        <v>0</v>
      </c>
      <c r="D121" s="127">
        <v>0</v>
      </c>
      <c r="E121" s="58"/>
      <c r="F121" s="122">
        <f t="shared" si="2"/>
        <v>0</v>
      </c>
      <c r="G121" s="58"/>
    </row>
    <row r="122" spans="1:7" ht="15">
      <c r="A122" s="58" t="s">
        <v>1378</v>
      </c>
      <c r="B122" s="80" t="s">
        <v>1386</v>
      </c>
      <c r="C122" s="127">
        <v>0</v>
      </c>
      <c r="D122" s="127">
        <v>0</v>
      </c>
      <c r="E122" s="58"/>
      <c r="F122" s="122">
        <f t="shared" si="2"/>
        <v>0</v>
      </c>
      <c r="G122" s="58"/>
    </row>
    <row r="123" spans="1:7" ht="15">
      <c r="A123" s="58" t="s">
        <v>1379</v>
      </c>
      <c r="B123" s="80" t="s">
        <v>1386</v>
      </c>
      <c r="C123" s="127">
        <v>0</v>
      </c>
      <c r="D123" s="127">
        <v>0</v>
      </c>
      <c r="E123" s="58"/>
      <c r="F123" s="122">
        <f t="shared" si="2"/>
        <v>0</v>
      </c>
      <c r="G123" s="58"/>
    </row>
    <row r="124" spans="1:7" ht="15">
      <c r="A124" s="58" t="s">
        <v>1380</v>
      </c>
      <c r="B124" s="80" t="s">
        <v>1386</v>
      </c>
      <c r="C124" s="127">
        <v>0</v>
      </c>
      <c r="D124" s="127">
        <v>0</v>
      </c>
      <c r="E124" s="58"/>
      <c r="F124" s="122">
        <f t="shared" si="2"/>
        <v>0</v>
      </c>
      <c r="G124" s="58"/>
    </row>
    <row r="125" spans="1:7" ht="15">
      <c r="A125" s="58" t="s">
        <v>1381</v>
      </c>
      <c r="B125" s="80" t="s">
        <v>1386</v>
      </c>
      <c r="C125" s="127">
        <v>0</v>
      </c>
      <c r="D125" s="127">
        <v>0</v>
      </c>
      <c r="E125" s="58"/>
      <c r="F125" s="122">
        <f t="shared" si="2"/>
        <v>0</v>
      </c>
      <c r="G125" s="58"/>
    </row>
    <row r="126" spans="1:7" ht="15">
      <c r="A126" s="58" t="s">
        <v>1382</v>
      </c>
      <c r="B126" s="80" t="s">
        <v>1386</v>
      </c>
      <c r="C126" s="127">
        <v>0</v>
      </c>
      <c r="D126" s="127">
        <v>0</v>
      </c>
      <c r="E126" s="58"/>
      <c r="F126" s="122">
        <f t="shared" si="2"/>
        <v>0</v>
      </c>
      <c r="G126" s="58"/>
    </row>
    <row r="127" spans="1:7" ht="15">
      <c r="A127" s="58" t="s">
        <v>1383</v>
      </c>
      <c r="B127" s="80" t="s">
        <v>1386</v>
      </c>
      <c r="C127" s="127">
        <v>0</v>
      </c>
      <c r="D127" s="127">
        <v>0</v>
      </c>
      <c r="E127" s="58"/>
      <c r="F127" s="122">
        <f t="shared" si="2"/>
        <v>0</v>
      </c>
      <c r="G127" s="58"/>
    </row>
    <row r="128" spans="1:7" ht="15">
      <c r="A128" s="58" t="s">
        <v>1384</v>
      </c>
      <c r="B128" s="80" t="s">
        <v>1386</v>
      </c>
      <c r="C128" s="127">
        <v>0</v>
      </c>
      <c r="D128" s="127">
        <v>0</v>
      </c>
      <c r="E128" s="58"/>
      <c r="F128" s="122">
        <f t="shared" si="2"/>
        <v>0</v>
      </c>
      <c r="G128" s="58"/>
    </row>
    <row r="129" spans="1:7" ht="15">
      <c r="A129" s="128" t="s">
        <v>1385</v>
      </c>
      <c r="B129" s="129" t="s">
        <v>1386</v>
      </c>
      <c r="C129" s="130" t="s">
        <v>1155</v>
      </c>
      <c r="D129" s="130" t="s">
        <v>1155</v>
      </c>
      <c r="E129" s="130"/>
      <c r="F129" s="130" t="s">
        <v>1155</v>
      </c>
      <c r="G129" s="128"/>
    </row>
    <row r="130" spans="1:7" s="97" customFormat="1" ht="15">
      <c r="A130" s="128" t="s">
        <v>1387</v>
      </c>
      <c r="B130" s="129" t="s">
        <v>1386</v>
      </c>
      <c r="C130" s="130" t="s">
        <v>1155</v>
      </c>
      <c r="D130" s="130" t="s">
        <v>1155</v>
      </c>
      <c r="E130" s="130"/>
      <c r="F130" s="130" t="s">
        <v>1155</v>
      </c>
      <c r="G130" s="128"/>
    </row>
    <row r="131" spans="1:7" s="97" customFormat="1" ht="15">
      <c r="A131" s="128" t="s">
        <v>1388</v>
      </c>
      <c r="B131" s="129" t="s">
        <v>1386</v>
      </c>
      <c r="C131" s="130" t="s">
        <v>1155</v>
      </c>
      <c r="D131" s="130" t="s">
        <v>1155</v>
      </c>
      <c r="E131" s="130"/>
      <c r="F131" s="130" t="s">
        <v>1155</v>
      </c>
      <c r="G131" s="128"/>
    </row>
    <row r="132" spans="1:7" s="97" customFormat="1" ht="15">
      <c r="A132" s="128" t="s">
        <v>1389</v>
      </c>
      <c r="B132" s="129" t="s">
        <v>1386</v>
      </c>
      <c r="C132" s="130" t="s">
        <v>1155</v>
      </c>
      <c r="D132" s="130" t="s">
        <v>1155</v>
      </c>
      <c r="E132" s="130"/>
      <c r="F132" s="130" t="s">
        <v>1155</v>
      </c>
      <c r="G132" s="128"/>
    </row>
    <row r="133" spans="1:7" s="97" customFormat="1" ht="15">
      <c r="A133" s="128" t="s">
        <v>1390</v>
      </c>
      <c r="B133" s="129" t="s">
        <v>1386</v>
      </c>
      <c r="C133" s="130" t="s">
        <v>1155</v>
      </c>
      <c r="D133" s="130" t="s">
        <v>1155</v>
      </c>
      <c r="E133" s="130"/>
      <c r="F133" s="130" t="s">
        <v>1155</v>
      </c>
      <c r="G133" s="128"/>
    </row>
    <row r="134" spans="1:7" s="97" customFormat="1" ht="15">
      <c r="A134" s="128" t="s">
        <v>1391</v>
      </c>
      <c r="B134" s="129" t="s">
        <v>1386</v>
      </c>
      <c r="C134" s="130" t="s">
        <v>1155</v>
      </c>
      <c r="D134" s="130" t="s">
        <v>1155</v>
      </c>
      <c r="E134" s="130"/>
      <c r="F134" s="130" t="s">
        <v>1155</v>
      </c>
      <c r="G134" s="128"/>
    </row>
    <row r="135" spans="1:7" s="97" customFormat="1" ht="15">
      <c r="A135" s="128" t="s">
        <v>1392</v>
      </c>
      <c r="B135" s="129" t="s">
        <v>1386</v>
      </c>
      <c r="C135" s="130" t="s">
        <v>1155</v>
      </c>
      <c r="D135" s="130" t="s">
        <v>1155</v>
      </c>
      <c r="E135" s="130"/>
      <c r="F135" s="130" t="s">
        <v>1155</v>
      </c>
      <c r="G135" s="128"/>
    </row>
    <row r="136" spans="1:7" s="97" customFormat="1" ht="15">
      <c r="A136" s="128" t="s">
        <v>1393</v>
      </c>
      <c r="B136" s="129" t="s">
        <v>1386</v>
      </c>
      <c r="C136" s="130" t="s">
        <v>1155</v>
      </c>
      <c r="D136" s="130" t="s">
        <v>1155</v>
      </c>
      <c r="E136" s="130"/>
      <c r="F136" s="130" t="s">
        <v>1155</v>
      </c>
      <c r="G136" s="128"/>
    </row>
    <row r="137" spans="1:7" s="97" customFormat="1" ht="15">
      <c r="A137" s="128" t="s">
        <v>1394</v>
      </c>
      <c r="B137" s="129" t="s">
        <v>1386</v>
      </c>
      <c r="C137" s="130" t="s">
        <v>1155</v>
      </c>
      <c r="D137" s="130" t="s">
        <v>1155</v>
      </c>
      <c r="E137" s="130"/>
      <c r="F137" s="130" t="s">
        <v>1155</v>
      </c>
      <c r="G137" s="128"/>
    </row>
    <row r="138" spans="1:7" s="97" customFormat="1" ht="15">
      <c r="A138" s="128" t="s">
        <v>1395</v>
      </c>
      <c r="B138" s="129" t="s">
        <v>1386</v>
      </c>
      <c r="C138" s="130" t="s">
        <v>1155</v>
      </c>
      <c r="D138" s="130" t="s">
        <v>1155</v>
      </c>
      <c r="E138" s="130"/>
      <c r="F138" s="130" t="s">
        <v>1155</v>
      </c>
      <c r="G138" s="128"/>
    </row>
    <row r="139" spans="1:7" s="97" customFormat="1" ht="15">
      <c r="A139" s="128" t="s">
        <v>1396</v>
      </c>
      <c r="B139" s="129" t="s">
        <v>1386</v>
      </c>
      <c r="C139" s="130" t="s">
        <v>1155</v>
      </c>
      <c r="D139" s="130" t="s">
        <v>1155</v>
      </c>
      <c r="E139" s="130"/>
      <c r="F139" s="130" t="s">
        <v>1155</v>
      </c>
      <c r="G139" s="128"/>
    </row>
    <row r="140" spans="1:7" s="97" customFormat="1" ht="15">
      <c r="A140" s="128" t="s">
        <v>1397</v>
      </c>
      <c r="B140" s="129" t="s">
        <v>1386</v>
      </c>
      <c r="C140" s="130" t="s">
        <v>1155</v>
      </c>
      <c r="D140" s="130" t="s">
        <v>1155</v>
      </c>
      <c r="E140" s="130"/>
      <c r="F140" s="130" t="s">
        <v>1155</v>
      </c>
      <c r="G140" s="128"/>
    </row>
    <row r="141" spans="1:7" s="97" customFormat="1" ht="15">
      <c r="A141" s="128" t="s">
        <v>1398</v>
      </c>
      <c r="B141" s="129" t="s">
        <v>1386</v>
      </c>
      <c r="C141" s="130" t="s">
        <v>1155</v>
      </c>
      <c r="D141" s="130" t="s">
        <v>1155</v>
      </c>
      <c r="E141" s="130"/>
      <c r="F141" s="130" t="s">
        <v>1155</v>
      </c>
      <c r="G141" s="128"/>
    </row>
    <row r="142" spans="1:7" s="97" customFormat="1" ht="15">
      <c r="A142" s="128" t="s">
        <v>1399</v>
      </c>
      <c r="B142" s="129" t="s">
        <v>1386</v>
      </c>
      <c r="C142" s="130" t="s">
        <v>1155</v>
      </c>
      <c r="D142" s="130" t="s">
        <v>1155</v>
      </c>
      <c r="E142" s="130"/>
      <c r="F142" s="130" t="s">
        <v>1155</v>
      </c>
      <c r="G142" s="128"/>
    </row>
    <row r="143" spans="1:7" s="97" customFormat="1" ht="15">
      <c r="A143" s="128" t="s">
        <v>1400</v>
      </c>
      <c r="B143" s="129" t="s">
        <v>1386</v>
      </c>
      <c r="C143" s="130" t="s">
        <v>1155</v>
      </c>
      <c r="D143" s="130" t="s">
        <v>1155</v>
      </c>
      <c r="E143" s="130"/>
      <c r="F143" s="130" t="s">
        <v>1155</v>
      </c>
      <c r="G143" s="128"/>
    </row>
    <row r="144" spans="1:7" s="97" customFormat="1" ht="15">
      <c r="A144" s="128" t="s">
        <v>1401</v>
      </c>
      <c r="B144" s="129" t="s">
        <v>1386</v>
      </c>
      <c r="C144" s="130" t="s">
        <v>1155</v>
      </c>
      <c r="D144" s="130" t="s">
        <v>1155</v>
      </c>
      <c r="E144" s="130"/>
      <c r="F144" s="130" t="s">
        <v>1155</v>
      </c>
      <c r="G144" s="128"/>
    </row>
    <row r="145" spans="1:7" s="97" customFormat="1" ht="15">
      <c r="A145" s="128" t="s">
        <v>1402</v>
      </c>
      <c r="B145" s="129" t="s">
        <v>1386</v>
      </c>
      <c r="C145" s="130" t="s">
        <v>1155</v>
      </c>
      <c r="D145" s="130" t="s">
        <v>1155</v>
      </c>
      <c r="E145" s="130"/>
      <c r="F145" s="130" t="s">
        <v>1155</v>
      </c>
      <c r="G145" s="128"/>
    </row>
    <row r="146" spans="1:7" s="97" customFormat="1" ht="15">
      <c r="A146" s="128" t="s">
        <v>1403</v>
      </c>
      <c r="B146" s="129" t="s">
        <v>1386</v>
      </c>
      <c r="C146" s="130" t="s">
        <v>1155</v>
      </c>
      <c r="D146" s="130" t="s">
        <v>1155</v>
      </c>
      <c r="E146" s="130"/>
      <c r="F146" s="130" t="s">
        <v>1155</v>
      </c>
      <c r="G146" s="128"/>
    </row>
    <row r="147" spans="1:7" s="97" customFormat="1" ht="15">
      <c r="A147" s="128" t="s">
        <v>1404</v>
      </c>
      <c r="B147" s="129" t="s">
        <v>1386</v>
      </c>
      <c r="C147" s="130" t="s">
        <v>1155</v>
      </c>
      <c r="D147" s="130" t="s">
        <v>1155</v>
      </c>
      <c r="E147" s="130"/>
      <c r="F147" s="130" t="s">
        <v>1155</v>
      </c>
      <c r="G147" s="128"/>
    </row>
    <row r="148" spans="1:7" s="97" customFormat="1" ht="15">
      <c r="A148" s="128" t="s">
        <v>1405</v>
      </c>
      <c r="B148" s="129" t="s">
        <v>1386</v>
      </c>
      <c r="C148" s="130" t="s">
        <v>1155</v>
      </c>
      <c r="D148" s="130" t="s">
        <v>1155</v>
      </c>
      <c r="E148" s="130"/>
      <c r="F148" s="130" t="s">
        <v>1155</v>
      </c>
      <c r="G148" s="128"/>
    </row>
    <row r="149" spans="1:7" ht="15" customHeight="1">
      <c r="A149" s="83"/>
      <c r="B149" s="84" t="s">
        <v>1406</v>
      </c>
      <c r="C149" s="83" t="s">
        <v>1259</v>
      </c>
      <c r="D149" s="83" t="s">
        <v>1260</v>
      </c>
      <c r="E149" s="85"/>
      <c r="F149" s="86" t="s">
        <v>1224</v>
      </c>
      <c r="G149" s="86"/>
    </row>
    <row r="150" spans="1:7" ht="15">
      <c r="A150" s="58" t="s">
        <v>1407</v>
      </c>
      <c r="B150" s="58" t="s">
        <v>1408</v>
      </c>
      <c r="C150" s="93">
        <v>0.966491723525892</v>
      </c>
      <c r="D150" s="93">
        <v>0</v>
      </c>
      <c r="E150" s="55"/>
      <c r="F150" s="122">
        <f>D150+C150</f>
        <v>0.966491723525892</v>
      </c>
      <c r="G150" s="55"/>
    </row>
    <row r="151" spans="1:7" ht="15">
      <c r="A151" s="58" t="s">
        <v>1409</v>
      </c>
      <c r="B151" s="58" t="s">
        <v>1410</v>
      </c>
      <c r="C151" s="93">
        <v>0</v>
      </c>
      <c r="D151" s="93">
        <v>0</v>
      </c>
      <c r="E151" s="55"/>
      <c r="F151" s="122">
        <f>D151+C151</f>
        <v>0</v>
      </c>
      <c r="G151" s="55"/>
    </row>
    <row r="152" spans="1:7" ht="15">
      <c r="A152" s="58" t="s">
        <v>1411</v>
      </c>
      <c r="B152" s="58" t="s">
        <v>3</v>
      </c>
      <c r="C152" s="93">
        <v>0.03350827647410684</v>
      </c>
      <c r="D152" s="93">
        <v>0</v>
      </c>
      <c r="E152" s="55"/>
      <c r="F152" s="122">
        <f>D152+C152</f>
        <v>0.03350827647410684</v>
      </c>
      <c r="G152" s="55"/>
    </row>
    <row r="153" spans="1:7" ht="15" hidden="1" outlineLevel="1">
      <c r="A153" s="58" t="s">
        <v>1412</v>
      </c>
      <c r="B153" s="58"/>
      <c r="C153" s="58"/>
      <c r="D153" s="58"/>
      <c r="E153" s="55"/>
      <c r="F153" s="58"/>
      <c r="G153" s="55"/>
    </row>
    <row r="154" spans="1:7" ht="15" hidden="1" outlineLevel="1">
      <c r="A154" s="58" t="s">
        <v>1413</v>
      </c>
      <c r="B154" s="58"/>
      <c r="C154" s="58"/>
      <c r="D154" s="58"/>
      <c r="E154" s="55"/>
      <c r="F154" s="58"/>
      <c r="G154" s="55"/>
    </row>
    <row r="155" spans="1:7" ht="15" hidden="1" outlineLevel="1">
      <c r="A155" s="58" t="s">
        <v>1414</v>
      </c>
      <c r="B155" s="58"/>
      <c r="C155" s="58"/>
      <c r="D155" s="58"/>
      <c r="E155" s="55"/>
      <c r="F155" s="58"/>
      <c r="G155" s="55"/>
    </row>
    <row r="156" spans="1:7" ht="15" hidden="1" outlineLevel="1">
      <c r="A156" s="58" t="s">
        <v>1415</v>
      </c>
      <c r="B156" s="58"/>
      <c r="C156" s="58"/>
      <c r="D156" s="58"/>
      <c r="E156" s="55"/>
      <c r="F156" s="58"/>
      <c r="G156" s="55"/>
    </row>
    <row r="157" spans="1:7" ht="15" hidden="1" outlineLevel="1">
      <c r="A157" s="58" t="s">
        <v>1416</v>
      </c>
      <c r="B157" s="58"/>
      <c r="C157" s="58"/>
      <c r="D157" s="58"/>
      <c r="E157" s="55"/>
      <c r="F157" s="58"/>
      <c r="G157" s="55"/>
    </row>
    <row r="158" spans="1:7" ht="15" hidden="1" outlineLevel="1">
      <c r="A158" s="58" t="s">
        <v>1417</v>
      </c>
      <c r="B158" s="58"/>
      <c r="C158" s="58"/>
      <c r="D158" s="58"/>
      <c r="E158" s="55"/>
      <c r="F158" s="58"/>
      <c r="G158" s="55"/>
    </row>
    <row r="159" spans="1:7" ht="15" customHeight="1" collapsed="1">
      <c r="A159" s="83"/>
      <c r="B159" s="84" t="s">
        <v>1418</v>
      </c>
      <c r="C159" s="83" t="s">
        <v>1259</v>
      </c>
      <c r="D159" s="83" t="s">
        <v>1260</v>
      </c>
      <c r="E159" s="85"/>
      <c r="F159" s="86" t="s">
        <v>1224</v>
      </c>
      <c r="G159" s="86"/>
    </row>
    <row r="160" spans="1:7" ht="15">
      <c r="A160" s="58" t="s">
        <v>1419</v>
      </c>
      <c r="B160" s="58" t="s">
        <v>1420</v>
      </c>
      <c r="C160" s="93">
        <v>0.01676983731741026</v>
      </c>
      <c r="D160" s="93">
        <v>0</v>
      </c>
      <c r="E160" s="55"/>
      <c r="F160" s="122">
        <f>D160+C160</f>
        <v>0.01676983731741026</v>
      </c>
      <c r="G160" s="55"/>
    </row>
    <row r="161" spans="1:7" ht="15">
      <c r="A161" s="58" t="s">
        <v>1421</v>
      </c>
      <c r="B161" s="58" t="s">
        <v>1422</v>
      </c>
      <c r="C161" s="93">
        <v>0.9832301626825898</v>
      </c>
      <c r="D161" s="93">
        <v>0</v>
      </c>
      <c r="E161" s="55"/>
      <c r="F161" s="122">
        <f>D161+C161</f>
        <v>0.9832301626825898</v>
      </c>
      <c r="G161" s="55"/>
    </row>
    <row r="162" spans="1:7" ht="15">
      <c r="A162" s="58" t="s">
        <v>1423</v>
      </c>
      <c r="B162" s="58" t="s">
        <v>3</v>
      </c>
      <c r="C162" s="93">
        <v>0</v>
      </c>
      <c r="D162" s="93">
        <v>0</v>
      </c>
      <c r="E162" s="55"/>
      <c r="F162" s="122">
        <f>D162+C162</f>
        <v>0</v>
      </c>
      <c r="G162" s="55"/>
    </row>
    <row r="163" spans="1:7" ht="15" hidden="1" outlineLevel="1">
      <c r="A163" s="58" t="s">
        <v>1424</v>
      </c>
      <c r="B163" s="58"/>
      <c r="C163" s="58" t="s">
        <v>1155</v>
      </c>
      <c r="D163" s="58" t="s">
        <v>1155</v>
      </c>
      <c r="E163" s="55"/>
      <c r="F163" s="58" t="s">
        <v>1155</v>
      </c>
      <c r="G163" s="55"/>
    </row>
    <row r="164" spans="1:7" ht="15" hidden="1" outlineLevel="1">
      <c r="A164" s="58" t="s">
        <v>1425</v>
      </c>
      <c r="B164" s="58"/>
      <c r="C164" s="58"/>
      <c r="D164" s="58"/>
      <c r="E164" s="55"/>
      <c r="F164" s="58"/>
      <c r="G164" s="55"/>
    </row>
    <row r="165" spans="1:7" ht="15" hidden="1" outlineLevel="1">
      <c r="A165" s="58" t="s">
        <v>1426</v>
      </c>
      <c r="B165" s="58"/>
      <c r="C165" s="58"/>
      <c r="D165" s="58"/>
      <c r="E165" s="55"/>
      <c r="F165" s="58"/>
      <c r="G165" s="55"/>
    </row>
    <row r="166" spans="1:7" ht="15" hidden="1" outlineLevel="1">
      <c r="A166" s="58" t="s">
        <v>1427</v>
      </c>
      <c r="B166" s="58"/>
      <c r="C166" s="58"/>
      <c r="D166" s="58"/>
      <c r="E166" s="55"/>
      <c r="F166" s="58"/>
      <c r="G166" s="55"/>
    </row>
    <row r="167" spans="1:7" ht="15" hidden="1" outlineLevel="1">
      <c r="A167" s="58" t="s">
        <v>1428</v>
      </c>
      <c r="B167" s="58"/>
      <c r="C167" s="58"/>
      <c r="D167" s="58"/>
      <c r="E167" s="55"/>
      <c r="F167" s="58"/>
      <c r="G167" s="55"/>
    </row>
    <row r="168" spans="1:7" ht="15" hidden="1" outlineLevel="1">
      <c r="A168" s="58" t="s">
        <v>1429</v>
      </c>
      <c r="B168" s="58"/>
      <c r="C168" s="58"/>
      <c r="D168" s="58"/>
      <c r="E168" s="55"/>
      <c r="F168" s="58"/>
      <c r="G168" s="55"/>
    </row>
    <row r="169" spans="1:7" ht="15" customHeight="1" collapsed="1">
      <c r="A169" s="83"/>
      <c r="B169" s="84" t="s">
        <v>1430</v>
      </c>
      <c r="C169" s="83" t="s">
        <v>1259</v>
      </c>
      <c r="D169" s="83" t="s">
        <v>1260</v>
      </c>
      <c r="E169" s="85"/>
      <c r="F169" s="86" t="s">
        <v>1224</v>
      </c>
      <c r="G169" s="86"/>
    </row>
    <row r="170" spans="1:7" ht="15">
      <c r="A170" s="58" t="s">
        <v>1431</v>
      </c>
      <c r="B170" s="103" t="s">
        <v>1432</v>
      </c>
      <c r="C170" s="93">
        <v>0.12479643314731892</v>
      </c>
      <c r="D170" s="93">
        <v>0</v>
      </c>
      <c r="E170" s="55"/>
      <c r="F170" s="122">
        <f>D170+C170</f>
        <v>0.12479643314731892</v>
      </c>
      <c r="G170" s="55"/>
    </row>
    <row r="171" spans="1:7" ht="15">
      <c r="A171" s="58" t="s">
        <v>1433</v>
      </c>
      <c r="B171" s="103" t="s">
        <v>1434</v>
      </c>
      <c r="C171" s="93">
        <v>0.25505639398454544</v>
      </c>
      <c r="D171" s="93">
        <v>0</v>
      </c>
      <c r="E171" s="55"/>
      <c r="F171" s="122">
        <f>D171+C171</f>
        <v>0.25505639398454544</v>
      </c>
      <c r="G171" s="55"/>
    </row>
    <row r="172" spans="1:7" ht="15">
      <c r="A172" s="58" t="s">
        <v>1435</v>
      </c>
      <c r="B172" s="103" t="s">
        <v>1436</v>
      </c>
      <c r="C172" s="93">
        <v>0.3191541293521141</v>
      </c>
      <c r="D172" s="93">
        <v>0</v>
      </c>
      <c r="E172" s="55"/>
      <c r="F172" s="122">
        <f>D172+C172</f>
        <v>0.3191541293521141</v>
      </c>
      <c r="G172" s="55"/>
    </row>
    <row r="173" spans="1:7" ht="15">
      <c r="A173" s="58" t="s">
        <v>1437</v>
      </c>
      <c r="B173" s="103" t="s">
        <v>1438</v>
      </c>
      <c r="C173" s="93">
        <v>0.2730738352593758</v>
      </c>
      <c r="D173" s="93">
        <v>0</v>
      </c>
      <c r="E173" s="55"/>
      <c r="F173" s="122">
        <f>D173+C173</f>
        <v>0.2730738352593758</v>
      </c>
      <c r="G173" s="55"/>
    </row>
    <row r="174" spans="1:7" ht="15">
      <c r="A174" s="58" t="s">
        <v>1439</v>
      </c>
      <c r="B174" s="103" t="s">
        <v>1440</v>
      </c>
      <c r="C174" s="93">
        <v>0.027919208256645955</v>
      </c>
      <c r="D174" s="93">
        <v>0</v>
      </c>
      <c r="E174" s="55"/>
      <c r="F174" s="122">
        <f>D174+C174</f>
        <v>0.027919208256645955</v>
      </c>
      <c r="G174" s="55"/>
    </row>
    <row r="175" spans="1:7" ht="15" hidden="1" outlineLevel="1">
      <c r="A175" s="58" t="s">
        <v>1441</v>
      </c>
      <c r="B175" s="103"/>
      <c r="C175" s="58"/>
      <c r="D175" s="58"/>
      <c r="E175" s="58"/>
      <c r="F175" s="58"/>
      <c r="G175" s="55"/>
    </row>
    <row r="176" spans="1:7" ht="15" hidden="1" outlineLevel="1">
      <c r="A176" s="58" t="s">
        <v>1442</v>
      </c>
      <c r="B176" s="103"/>
      <c r="C176" s="58"/>
      <c r="D176" s="58"/>
      <c r="E176" s="58"/>
      <c r="F176" s="58"/>
      <c r="G176" s="55"/>
    </row>
    <row r="177" spans="1:7" ht="15" hidden="1" outlineLevel="1">
      <c r="A177" s="58" t="s">
        <v>1443</v>
      </c>
      <c r="B177" s="103"/>
      <c r="C177" s="58"/>
      <c r="D177" s="58"/>
      <c r="E177" s="58"/>
      <c r="F177" s="58"/>
      <c r="G177" s="55"/>
    </row>
    <row r="178" spans="1:7" ht="15" hidden="1" outlineLevel="1">
      <c r="A178" s="58" t="s">
        <v>1444</v>
      </c>
      <c r="B178" s="103"/>
      <c r="C178" s="58"/>
      <c r="D178" s="58"/>
      <c r="E178" s="58"/>
      <c r="F178" s="58"/>
      <c r="G178" s="55"/>
    </row>
    <row r="179" spans="1:7" ht="15" customHeight="1" collapsed="1">
      <c r="A179" s="83"/>
      <c r="B179" s="84" t="s">
        <v>1445</v>
      </c>
      <c r="C179" s="83" t="s">
        <v>1259</v>
      </c>
      <c r="D179" s="83" t="s">
        <v>1260</v>
      </c>
      <c r="E179" s="85"/>
      <c r="F179" s="86" t="s">
        <v>1224</v>
      </c>
      <c r="G179" s="86"/>
    </row>
    <row r="180" spans="1:7" ht="15">
      <c r="A180" s="58" t="s">
        <v>1446</v>
      </c>
      <c r="B180" s="58" t="s">
        <v>1447</v>
      </c>
      <c r="C180" s="131">
        <v>0</v>
      </c>
      <c r="D180" s="131">
        <v>0</v>
      </c>
      <c r="E180" s="132"/>
      <c r="F180" s="133">
        <f>D180+C180</f>
        <v>0</v>
      </c>
      <c r="G180" s="55"/>
    </row>
    <row r="181" spans="1:7" ht="15" outlineLevel="1">
      <c r="A181" s="58" t="s">
        <v>1448</v>
      </c>
      <c r="B181" s="58"/>
      <c r="C181" s="58"/>
      <c r="D181" s="58"/>
      <c r="E181" s="58"/>
      <c r="F181" s="58"/>
      <c r="G181" s="55"/>
    </row>
    <row r="182" spans="1:7" ht="15" outlineLevel="1">
      <c r="A182" s="58" t="s">
        <v>1449</v>
      </c>
      <c r="B182" s="58"/>
      <c r="C182" s="58"/>
      <c r="D182" s="58"/>
      <c r="E182" s="55"/>
      <c r="F182" s="58"/>
      <c r="G182" s="55"/>
    </row>
    <row r="183" spans="1:7" ht="15" outlineLevel="1">
      <c r="A183" s="58" t="s">
        <v>1450</v>
      </c>
      <c r="B183" s="58"/>
      <c r="C183" s="58"/>
      <c r="D183" s="58"/>
      <c r="E183" s="55"/>
      <c r="F183" s="58"/>
      <c r="G183" s="55"/>
    </row>
    <row r="184" spans="1:7" ht="15" outlineLevel="1">
      <c r="A184" s="58" t="s">
        <v>1451</v>
      </c>
      <c r="B184" s="58"/>
      <c r="C184" s="58"/>
      <c r="D184" s="58"/>
      <c r="E184" s="55"/>
      <c r="F184" s="58"/>
      <c r="G184" s="55"/>
    </row>
    <row r="185" spans="1:7" ht="18.75">
      <c r="A185" s="134"/>
      <c r="B185" s="135" t="s">
        <v>1221</v>
      </c>
      <c r="C185" s="134"/>
      <c r="D185" s="134"/>
      <c r="E185" s="134"/>
      <c r="F185" s="136"/>
      <c r="G185" s="136"/>
    </row>
    <row r="186" spans="1:7" ht="15" customHeight="1">
      <c r="A186" s="83"/>
      <c r="B186" s="84" t="s">
        <v>1452</v>
      </c>
      <c r="C186" s="83" t="s">
        <v>1453</v>
      </c>
      <c r="D186" s="83" t="s">
        <v>1454</v>
      </c>
      <c r="E186" s="85"/>
      <c r="F186" s="83" t="s">
        <v>1259</v>
      </c>
      <c r="G186" s="83" t="s">
        <v>1455</v>
      </c>
    </row>
    <row r="187" spans="1:7" ht="15">
      <c r="A187" s="58" t="s">
        <v>1456</v>
      </c>
      <c r="B187" s="80" t="s">
        <v>1457</v>
      </c>
      <c r="C187" s="87">
        <v>79.85692218561198</v>
      </c>
      <c r="D187" s="75"/>
      <c r="E187" s="75"/>
      <c r="F187" s="102"/>
      <c r="G187" s="102"/>
    </row>
    <row r="188" spans="1:7" ht="15">
      <c r="A188" s="58"/>
      <c r="B188" s="80"/>
      <c r="C188" s="58"/>
      <c r="D188" s="75"/>
      <c r="E188" s="75"/>
      <c r="F188" s="102"/>
      <c r="G188" s="102"/>
    </row>
    <row r="189" spans="1:7" ht="15">
      <c r="A189" s="75"/>
      <c r="B189" s="58"/>
      <c r="C189" s="75"/>
      <c r="D189" s="75"/>
      <c r="E189" s="75"/>
      <c r="F189" s="102"/>
      <c r="G189" s="102"/>
    </row>
    <row r="190" spans="1:7" ht="15">
      <c r="A190" s="58" t="s">
        <v>1458</v>
      </c>
      <c r="B190" s="80" t="s">
        <v>1459</v>
      </c>
      <c r="C190" s="137">
        <v>1313.2207534099991</v>
      </c>
      <c r="D190" s="92">
        <v>26447</v>
      </c>
      <c r="E190" s="75"/>
      <c r="F190" s="94">
        <f>IF($C$214=0,"",IF(C190="[for completion]","",C190/$C$214))</f>
        <v>0.4496642219549983</v>
      </c>
      <c r="G190" s="94">
        <f>IF($D$214=0,"",IF(D190="[for completion]","",D190/$D$214))</f>
        <v>0.7231686308823931</v>
      </c>
    </row>
    <row r="191" spans="1:7" ht="15">
      <c r="A191" s="58" t="s">
        <v>1460</v>
      </c>
      <c r="B191" s="80" t="s">
        <v>1461</v>
      </c>
      <c r="C191" s="137">
        <v>1144.0033185799991</v>
      </c>
      <c r="D191" s="92">
        <v>8532</v>
      </c>
      <c r="E191" s="75"/>
      <c r="F191" s="94">
        <f aca="true" t="shared" si="3" ref="F191:F213">IF($C$214=0,"",IF(C191="[for completion]","",C191/$C$214))</f>
        <v>0.3917219255235191</v>
      </c>
      <c r="G191" s="94">
        <f aca="true" t="shared" si="4" ref="G191:G213">IF($D$214=0,"",IF(D191="[for completion]","",D191/$D$214))</f>
        <v>0.23329960897979274</v>
      </c>
    </row>
    <row r="192" spans="1:7" ht="15">
      <c r="A192" s="58" t="s">
        <v>1462</v>
      </c>
      <c r="B192" s="80" t="s">
        <v>1463</v>
      </c>
      <c r="C192" s="137">
        <v>274.8019802999996</v>
      </c>
      <c r="D192" s="92">
        <v>1163</v>
      </c>
      <c r="E192" s="75"/>
      <c r="F192" s="94">
        <f t="shared" si="3"/>
        <v>0.09409584667499758</v>
      </c>
      <c r="G192" s="94">
        <f t="shared" si="4"/>
        <v>0.0318011539197725</v>
      </c>
    </row>
    <row r="193" spans="1:7" ht="15">
      <c r="A193" s="58" t="s">
        <v>1464</v>
      </c>
      <c r="B193" s="80" t="s">
        <v>1465</v>
      </c>
      <c r="C193" s="137">
        <v>87.21974736999998</v>
      </c>
      <c r="D193" s="92">
        <v>258</v>
      </c>
      <c r="E193" s="75"/>
      <c r="F193" s="94">
        <f t="shared" si="3"/>
        <v>0.02986519953968306</v>
      </c>
      <c r="G193" s="94">
        <f t="shared" si="4"/>
        <v>0.007054770173087966</v>
      </c>
    </row>
    <row r="194" spans="1:7" ht="15">
      <c r="A194" s="58" t="s">
        <v>1466</v>
      </c>
      <c r="B194" s="80" t="s">
        <v>1467</v>
      </c>
      <c r="C194" s="137">
        <v>101.20170158999998</v>
      </c>
      <c r="D194" s="92">
        <v>171</v>
      </c>
      <c r="E194" s="75"/>
      <c r="F194" s="94">
        <f t="shared" si="3"/>
        <v>0.034652806306801974</v>
      </c>
      <c r="G194" s="94">
        <f t="shared" si="4"/>
        <v>0.004675836044953652</v>
      </c>
    </row>
    <row r="195" spans="1:7" ht="15">
      <c r="A195" s="58" t="s">
        <v>1468</v>
      </c>
      <c r="B195" s="80" t="s">
        <v>1386</v>
      </c>
      <c r="C195" s="137">
        <v>0</v>
      </c>
      <c r="D195" s="92">
        <v>0</v>
      </c>
      <c r="E195" s="75"/>
      <c r="F195" s="94">
        <f t="shared" si="3"/>
        <v>0</v>
      </c>
      <c r="G195" s="94">
        <f t="shared" si="4"/>
        <v>0</v>
      </c>
    </row>
    <row r="196" spans="1:7" ht="15">
      <c r="A196" s="58" t="s">
        <v>1469</v>
      </c>
      <c r="B196" s="80" t="s">
        <v>1386</v>
      </c>
      <c r="C196" s="137">
        <v>0</v>
      </c>
      <c r="D196" s="92">
        <v>0</v>
      </c>
      <c r="E196" s="75"/>
      <c r="F196" s="94">
        <f t="shared" si="3"/>
        <v>0</v>
      </c>
      <c r="G196" s="94">
        <f t="shared" si="4"/>
        <v>0</v>
      </c>
    </row>
    <row r="197" spans="1:7" ht="15">
      <c r="A197" s="58" t="s">
        <v>1470</v>
      </c>
      <c r="B197" s="80" t="s">
        <v>1386</v>
      </c>
      <c r="C197" s="137">
        <v>0</v>
      </c>
      <c r="D197" s="92">
        <v>0</v>
      </c>
      <c r="E197" s="75"/>
      <c r="F197" s="94">
        <f t="shared" si="3"/>
        <v>0</v>
      </c>
      <c r="G197" s="94">
        <f t="shared" si="4"/>
        <v>0</v>
      </c>
    </row>
    <row r="198" spans="1:7" ht="15">
      <c r="A198" s="58" t="s">
        <v>1471</v>
      </c>
      <c r="B198" s="80" t="s">
        <v>1386</v>
      </c>
      <c r="C198" s="137">
        <v>0</v>
      </c>
      <c r="D198" s="92">
        <v>0</v>
      </c>
      <c r="E198" s="75"/>
      <c r="F198" s="94">
        <f t="shared" si="3"/>
        <v>0</v>
      </c>
      <c r="G198" s="94">
        <f t="shared" si="4"/>
        <v>0</v>
      </c>
    </row>
    <row r="199" spans="1:7" ht="15">
      <c r="A199" s="58" t="s">
        <v>1472</v>
      </c>
      <c r="B199" s="80" t="s">
        <v>1386</v>
      </c>
      <c r="C199" s="137">
        <v>0</v>
      </c>
      <c r="D199" s="92">
        <v>0</v>
      </c>
      <c r="E199" s="75"/>
      <c r="F199" s="94">
        <f t="shared" si="3"/>
        <v>0</v>
      </c>
      <c r="G199" s="94">
        <f t="shared" si="4"/>
        <v>0</v>
      </c>
    </row>
    <row r="200" spans="1:7" ht="15">
      <c r="A200" s="58" t="s">
        <v>1473</v>
      </c>
      <c r="B200" s="80" t="s">
        <v>1386</v>
      </c>
      <c r="C200" s="137">
        <v>0</v>
      </c>
      <c r="D200" s="92">
        <v>0</v>
      </c>
      <c r="E200" s="75"/>
      <c r="F200" s="94">
        <f t="shared" si="3"/>
        <v>0</v>
      </c>
      <c r="G200" s="94">
        <f t="shared" si="4"/>
        <v>0</v>
      </c>
    </row>
    <row r="201" spans="1:7" ht="15">
      <c r="A201" s="58" t="s">
        <v>1474</v>
      </c>
      <c r="B201" s="80" t="s">
        <v>1386</v>
      </c>
      <c r="C201" s="137">
        <v>0</v>
      </c>
      <c r="D201" s="92">
        <v>0</v>
      </c>
      <c r="E201" s="75"/>
      <c r="F201" s="94">
        <f t="shared" si="3"/>
        <v>0</v>
      </c>
      <c r="G201" s="94">
        <f t="shared" si="4"/>
        <v>0</v>
      </c>
    </row>
    <row r="202" spans="1:7" ht="15">
      <c r="A202" s="58" t="s">
        <v>1475</v>
      </c>
      <c r="B202" s="80" t="s">
        <v>1386</v>
      </c>
      <c r="C202" s="137">
        <v>0</v>
      </c>
      <c r="D202" s="92">
        <v>0</v>
      </c>
      <c r="E202" s="75"/>
      <c r="F202" s="94">
        <f t="shared" si="3"/>
        <v>0</v>
      </c>
      <c r="G202" s="94">
        <f t="shared" si="4"/>
        <v>0</v>
      </c>
    </row>
    <row r="203" spans="1:7" ht="15">
      <c r="A203" s="58" t="s">
        <v>1476</v>
      </c>
      <c r="B203" s="80" t="s">
        <v>1386</v>
      </c>
      <c r="C203" s="137">
        <v>0</v>
      </c>
      <c r="D203" s="92">
        <v>0</v>
      </c>
      <c r="E203" s="75"/>
      <c r="F203" s="94">
        <f t="shared" si="3"/>
        <v>0</v>
      </c>
      <c r="G203" s="94">
        <f t="shared" si="4"/>
        <v>0</v>
      </c>
    </row>
    <row r="204" spans="1:7" ht="15">
      <c r="A204" s="58" t="s">
        <v>1477</v>
      </c>
      <c r="B204" s="80" t="s">
        <v>1386</v>
      </c>
      <c r="C204" s="137">
        <v>0</v>
      </c>
      <c r="D204" s="92">
        <v>0</v>
      </c>
      <c r="E204" s="75"/>
      <c r="F204" s="94">
        <f t="shared" si="3"/>
        <v>0</v>
      </c>
      <c r="G204" s="94">
        <f t="shared" si="4"/>
        <v>0</v>
      </c>
    </row>
    <row r="205" spans="1:7" ht="15">
      <c r="A205" s="58" t="s">
        <v>1478</v>
      </c>
      <c r="B205" s="80" t="s">
        <v>1386</v>
      </c>
      <c r="C205" s="137">
        <v>0</v>
      </c>
      <c r="D205" s="92">
        <v>0</v>
      </c>
      <c r="E205" s="75"/>
      <c r="F205" s="94">
        <f t="shared" si="3"/>
        <v>0</v>
      </c>
      <c r="G205" s="94">
        <f t="shared" si="4"/>
        <v>0</v>
      </c>
    </row>
    <row r="206" spans="1:7" ht="15">
      <c r="A206" s="58" t="s">
        <v>1479</v>
      </c>
      <c r="B206" s="80" t="s">
        <v>1386</v>
      </c>
      <c r="C206" s="137">
        <v>0</v>
      </c>
      <c r="D206" s="92">
        <v>0</v>
      </c>
      <c r="E206" s="75"/>
      <c r="F206" s="94">
        <f t="shared" si="3"/>
        <v>0</v>
      </c>
      <c r="G206" s="94">
        <f t="shared" si="4"/>
        <v>0</v>
      </c>
    </row>
    <row r="207" spans="1:7" ht="15">
      <c r="A207" s="58" t="s">
        <v>1480</v>
      </c>
      <c r="B207" s="80" t="s">
        <v>1386</v>
      </c>
      <c r="C207" s="137">
        <v>0</v>
      </c>
      <c r="D207" s="92">
        <v>0</v>
      </c>
      <c r="E207" s="75"/>
      <c r="F207" s="94">
        <f t="shared" si="3"/>
        <v>0</v>
      </c>
      <c r="G207" s="94">
        <f t="shared" si="4"/>
        <v>0</v>
      </c>
    </row>
    <row r="208" spans="1:7" ht="15">
      <c r="A208" s="58" t="s">
        <v>1481</v>
      </c>
      <c r="B208" s="80" t="s">
        <v>1386</v>
      </c>
      <c r="C208" s="137">
        <v>0</v>
      </c>
      <c r="D208" s="92">
        <v>0</v>
      </c>
      <c r="E208" s="75"/>
      <c r="F208" s="94">
        <f t="shared" si="3"/>
        <v>0</v>
      </c>
      <c r="G208" s="94">
        <f t="shared" si="4"/>
        <v>0</v>
      </c>
    </row>
    <row r="209" spans="1:7" ht="15">
      <c r="A209" s="58" t="s">
        <v>1482</v>
      </c>
      <c r="B209" s="80" t="s">
        <v>1386</v>
      </c>
      <c r="C209" s="137">
        <v>0</v>
      </c>
      <c r="D209" s="92">
        <v>0</v>
      </c>
      <c r="E209" s="75"/>
      <c r="F209" s="94">
        <f t="shared" si="3"/>
        <v>0</v>
      </c>
      <c r="G209" s="94">
        <f t="shared" si="4"/>
        <v>0</v>
      </c>
    </row>
    <row r="210" spans="1:7" ht="15">
      <c r="A210" s="58" t="s">
        <v>1483</v>
      </c>
      <c r="B210" s="80" t="s">
        <v>1386</v>
      </c>
      <c r="C210" s="137">
        <v>0</v>
      </c>
      <c r="D210" s="92">
        <v>0</v>
      </c>
      <c r="E210" s="75"/>
      <c r="F210" s="94">
        <f t="shared" si="3"/>
        <v>0</v>
      </c>
      <c r="G210" s="94">
        <f t="shared" si="4"/>
        <v>0</v>
      </c>
    </row>
    <row r="211" spans="1:7" ht="15">
      <c r="A211" s="58" t="s">
        <v>1484</v>
      </c>
      <c r="B211" s="80" t="s">
        <v>1386</v>
      </c>
      <c r="C211" s="137">
        <v>0</v>
      </c>
      <c r="D211" s="92">
        <v>0</v>
      </c>
      <c r="E211" s="75"/>
      <c r="F211" s="94">
        <f t="shared" si="3"/>
        <v>0</v>
      </c>
      <c r="G211" s="94">
        <f t="shared" si="4"/>
        <v>0</v>
      </c>
    </row>
    <row r="212" spans="1:7" ht="15">
      <c r="A212" s="58" t="s">
        <v>1485</v>
      </c>
      <c r="B212" s="80" t="s">
        <v>1386</v>
      </c>
      <c r="C212" s="137">
        <v>0</v>
      </c>
      <c r="D212" s="92">
        <v>0</v>
      </c>
      <c r="E212" s="75"/>
      <c r="F212" s="94">
        <f t="shared" si="3"/>
        <v>0</v>
      </c>
      <c r="G212" s="94">
        <f t="shared" si="4"/>
        <v>0</v>
      </c>
    </row>
    <row r="213" spans="1:7" ht="15">
      <c r="A213" s="58" t="s">
        <v>1486</v>
      </c>
      <c r="B213" s="80" t="s">
        <v>1386</v>
      </c>
      <c r="C213" s="137">
        <v>0</v>
      </c>
      <c r="D213" s="92">
        <v>0</v>
      </c>
      <c r="E213" s="75"/>
      <c r="F213" s="94">
        <f t="shared" si="3"/>
        <v>0</v>
      </c>
      <c r="G213" s="94">
        <f t="shared" si="4"/>
        <v>0</v>
      </c>
    </row>
    <row r="214" spans="1:7" ht="15">
      <c r="A214" s="58" t="s">
        <v>1487</v>
      </c>
      <c r="B214" s="80" t="s">
        <v>4</v>
      </c>
      <c r="C214" s="137">
        <f>SUM(C190:C213)</f>
        <v>2920.447501249998</v>
      </c>
      <c r="D214" s="92">
        <f>SUM(D190:D213)</f>
        <v>36571</v>
      </c>
      <c r="E214" s="91"/>
      <c r="F214" s="98">
        <f>SUM(F190:F213)</f>
        <v>1</v>
      </c>
      <c r="G214" s="98">
        <f>SUM(G190:G213)</f>
        <v>1</v>
      </c>
    </row>
    <row r="215" spans="1:7" ht="15" customHeight="1">
      <c r="A215" s="83"/>
      <c r="B215" s="84" t="s">
        <v>1488</v>
      </c>
      <c r="C215" s="83" t="s">
        <v>1453</v>
      </c>
      <c r="D215" s="83" t="s">
        <v>1454</v>
      </c>
      <c r="E215" s="85"/>
      <c r="F215" s="83" t="s">
        <v>1259</v>
      </c>
      <c r="G215" s="83" t="s">
        <v>1455</v>
      </c>
    </row>
    <row r="216" spans="1:7" ht="15">
      <c r="A216" s="58" t="s">
        <v>1489</v>
      </c>
      <c r="B216" s="58" t="s">
        <v>1490</v>
      </c>
      <c r="C216" s="87">
        <v>0.6100398830136885</v>
      </c>
      <c r="D216" s="58"/>
      <c r="E216" s="58"/>
      <c r="F216" s="58"/>
      <c r="G216" s="58"/>
    </row>
    <row r="217" spans="1:7" ht="15">
      <c r="A217" s="58"/>
      <c r="B217" s="58"/>
      <c r="C217" s="58"/>
      <c r="D217" s="58"/>
      <c r="E217" s="58"/>
      <c r="F217" s="58"/>
      <c r="G217" s="58"/>
    </row>
    <row r="218" spans="1:7" ht="15">
      <c r="A218" s="58"/>
      <c r="B218" s="80" t="s">
        <v>1491</v>
      </c>
      <c r="C218" s="87"/>
      <c r="D218" s="87"/>
      <c r="E218" s="58"/>
      <c r="F218" s="94"/>
      <c r="G218" s="94"/>
    </row>
    <row r="219" spans="1:7" ht="15">
      <c r="A219" s="58" t="s">
        <v>1492</v>
      </c>
      <c r="B219" s="58" t="s">
        <v>1493</v>
      </c>
      <c r="C219" s="87">
        <v>670.4882071999971</v>
      </c>
      <c r="D219" s="87">
        <v>12769</v>
      </c>
      <c r="E219" s="58"/>
      <c r="F219" s="94">
        <f>IF($C$227=0,"",IF(C219="[for completion]","",C219/$C$227))</f>
        <v>0.22958406439869863</v>
      </c>
      <c r="G219" s="94">
        <f>IF($D$227=0,"",IF(D219="[for completion]","",D219/$D$227))</f>
        <v>0.34915643542697766</v>
      </c>
    </row>
    <row r="220" spans="1:7" ht="15">
      <c r="A220" s="58" t="s">
        <v>1494</v>
      </c>
      <c r="B220" s="58" t="s">
        <v>1495</v>
      </c>
      <c r="C220" s="87">
        <v>337.7476264999998</v>
      </c>
      <c r="D220" s="87">
        <v>4524</v>
      </c>
      <c r="E220" s="58"/>
      <c r="F220" s="94">
        <f aca="true" t="shared" si="5" ref="F220:F226">IF($C$227=0,"",IF(C220="[for completion]","",C220/$C$227))</f>
        <v>0.11564927168026096</v>
      </c>
      <c r="G220" s="94">
        <f aca="true" t="shared" si="6" ref="G220:G226">IF($D$227=0,"",IF(D220="[for completion]","",D220/$D$227))</f>
        <v>0.12370457466298433</v>
      </c>
    </row>
    <row r="221" spans="1:7" ht="15">
      <c r="A221" s="58" t="s">
        <v>1496</v>
      </c>
      <c r="B221" s="58" t="s">
        <v>1497</v>
      </c>
      <c r="C221" s="87">
        <v>353.6798888599987</v>
      </c>
      <c r="D221" s="87">
        <v>4277</v>
      </c>
      <c r="E221" s="58"/>
      <c r="F221" s="94">
        <f t="shared" si="5"/>
        <v>0.1211046898492846</v>
      </c>
      <c r="G221" s="94">
        <f t="shared" si="6"/>
        <v>0.11695058926471795</v>
      </c>
    </row>
    <row r="222" spans="1:7" ht="15">
      <c r="A222" s="58" t="s">
        <v>1498</v>
      </c>
      <c r="B222" s="58" t="s">
        <v>1499</v>
      </c>
      <c r="C222" s="87">
        <v>390.3507148099985</v>
      </c>
      <c r="D222" s="87">
        <v>4182</v>
      </c>
      <c r="E222" s="58"/>
      <c r="F222" s="94">
        <f t="shared" si="5"/>
        <v>0.133661267543047</v>
      </c>
      <c r="G222" s="94">
        <f t="shared" si="6"/>
        <v>0.11435290257307702</v>
      </c>
    </row>
    <row r="223" spans="1:7" ht="15">
      <c r="A223" s="58" t="s">
        <v>1500</v>
      </c>
      <c r="B223" s="58" t="s">
        <v>1501</v>
      </c>
      <c r="C223" s="87">
        <v>386.2411848499996</v>
      </c>
      <c r="D223" s="87">
        <v>3843</v>
      </c>
      <c r="E223" s="58"/>
      <c r="F223" s="94">
        <f t="shared" si="5"/>
        <v>0.1322541099214017</v>
      </c>
      <c r="G223" s="94">
        <f t="shared" si="6"/>
        <v>0.1050832626944847</v>
      </c>
    </row>
    <row r="224" spans="1:7" ht="15">
      <c r="A224" s="58" t="s">
        <v>1502</v>
      </c>
      <c r="B224" s="58" t="s">
        <v>1503</v>
      </c>
      <c r="C224" s="87">
        <v>390.5837730500004</v>
      </c>
      <c r="D224" s="87">
        <v>3649</v>
      </c>
      <c r="E224" s="58"/>
      <c r="F224" s="94">
        <f t="shared" si="5"/>
        <v>0.133741069778801</v>
      </c>
      <c r="G224" s="94">
        <f t="shared" si="6"/>
        <v>0.09977851302944957</v>
      </c>
    </row>
    <row r="225" spans="1:7" ht="15">
      <c r="A225" s="58" t="s">
        <v>1504</v>
      </c>
      <c r="B225" s="58" t="s">
        <v>1505</v>
      </c>
      <c r="C225" s="87">
        <v>356.12806171999995</v>
      </c>
      <c r="D225" s="87">
        <v>2922</v>
      </c>
      <c r="E225" s="58"/>
      <c r="F225" s="94">
        <f t="shared" si="5"/>
        <v>0.12194297674160277</v>
      </c>
      <c r="G225" s="94">
        <f t="shared" si="6"/>
        <v>0.07989937382078696</v>
      </c>
    </row>
    <row r="226" spans="1:7" ht="15">
      <c r="A226" s="58" t="s">
        <v>1506</v>
      </c>
      <c r="B226" s="58" t="s">
        <v>1507</v>
      </c>
      <c r="C226" s="87">
        <v>35.22804426000001</v>
      </c>
      <c r="D226" s="87">
        <v>405</v>
      </c>
      <c r="E226" s="58"/>
      <c r="F226" s="94">
        <f t="shared" si="5"/>
        <v>0.012062550086903427</v>
      </c>
      <c r="G226" s="94">
        <f t="shared" si="6"/>
        <v>0.011074348527521807</v>
      </c>
    </row>
    <row r="227" spans="1:7" ht="15">
      <c r="A227" s="58" t="s">
        <v>1508</v>
      </c>
      <c r="B227" s="95" t="s">
        <v>4</v>
      </c>
      <c r="C227" s="100">
        <f>SUM(C219:C226)</f>
        <v>2920.447501249994</v>
      </c>
      <c r="D227" s="87">
        <f>SUM(D219:D226)</f>
        <v>36571</v>
      </c>
      <c r="E227" s="58"/>
      <c r="F227" s="91">
        <f>SUM(F219:F226)</f>
        <v>1</v>
      </c>
      <c r="G227" s="91">
        <f>SUM(G219:G226)</f>
        <v>1</v>
      </c>
    </row>
    <row r="228" spans="1:7" ht="15" hidden="1" outlineLevel="1">
      <c r="A228" s="58" t="s">
        <v>1509</v>
      </c>
      <c r="B228" s="96" t="s">
        <v>1510</v>
      </c>
      <c r="C228" s="100">
        <f aca="true" t="shared" si="7" ref="C228:C236">SUM(C221:C227)</f>
        <v>4832.659168799991</v>
      </c>
      <c r="D228" s="58"/>
      <c r="E228" s="58"/>
      <c r="F228" s="94">
        <f aca="true" t="shared" si="8" ref="F228:F233">IF($C$227=0,"",IF(C228="[for completion]","",C228/$C$227))</f>
        <v>1.6547666639210403</v>
      </c>
      <c r="G228" s="94">
        <f aca="true" t="shared" si="9" ref="G228:G233">IF($D$227=0,"",IF(D228="[for completion]","",D228/$D$227))</f>
        <v>0</v>
      </c>
    </row>
    <row r="229" spans="1:7" ht="15" hidden="1" outlineLevel="1">
      <c r="A229" s="58" t="s">
        <v>1511</v>
      </c>
      <c r="B229" s="96" t="s">
        <v>1512</v>
      </c>
      <c r="C229" s="100">
        <f t="shared" si="7"/>
        <v>9311.638448739983</v>
      </c>
      <c r="D229" s="58"/>
      <c r="E229" s="58"/>
      <c r="F229" s="94">
        <f t="shared" si="8"/>
        <v>3.1884286379927964</v>
      </c>
      <c r="G229" s="94">
        <f t="shared" si="9"/>
        <v>0</v>
      </c>
    </row>
    <row r="230" spans="1:7" ht="15" hidden="1" outlineLevel="1">
      <c r="A230" s="58" t="s">
        <v>1513</v>
      </c>
      <c r="B230" s="96" t="s">
        <v>1514</v>
      </c>
      <c r="C230" s="100">
        <f t="shared" si="7"/>
        <v>18232.926182669966</v>
      </c>
      <c r="D230" s="58"/>
      <c r="E230" s="58"/>
      <c r="F230" s="94">
        <f t="shared" si="8"/>
        <v>6.243196008442545</v>
      </c>
      <c r="G230" s="94">
        <f t="shared" si="9"/>
        <v>0</v>
      </c>
    </row>
    <row r="231" spans="1:7" ht="15" hidden="1" outlineLevel="1">
      <c r="A231" s="58" t="s">
        <v>1515</v>
      </c>
      <c r="B231" s="96" t="s">
        <v>1516</v>
      </c>
      <c r="C231" s="100">
        <f t="shared" si="7"/>
        <v>36079.611180489934</v>
      </c>
      <c r="D231" s="58"/>
      <c r="E231" s="58"/>
      <c r="F231" s="94">
        <f t="shared" si="8"/>
        <v>12.35413790696369</v>
      </c>
      <c r="G231" s="94">
        <f t="shared" si="9"/>
        <v>0</v>
      </c>
    </row>
    <row r="232" spans="1:7" ht="15" hidden="1" outlineLevel="1">
      <c r="A232" s="58" t="s">
        <v>1517</v>
      </c>
      <c r="B232" s="96" t="s">
        <v>1518</v>
      </c>
      <c r="C232" s="100">
        <f t="shared" si="7"/>
        <v>71768.63858792986</v>
      </c>
      <c r="D232" s="58"/>
      <c r="E232" s="58"/>
      <c r="F232" s="94">
        <f t="shared" si="8"/>
        <v>24.574534744148576</v>
      </c>
      <c r="G232" s="94">
        <f t="shared" si="9"/>
        <v>0</v>
      </c>
    </row>
    <row r="233" spans="1:7" ht="15" hidden="1" outlineLevel="1">
      <c r="A233" s="58" t="s">
        <v>1519</v>
      </c>
      <c r="B233" s="96" t="s">
        <v>1520</v>
      </c>
      <c r="C233" s="100">
        <f t="shared" si="7"/>
        <v>143181.14911413973</v>
      </c>
      <c r="D233" s="58"/>
      <c r="E233" s="58"/>
      <c r="F233" s="94">
        <f t="shared" si="8"/>
        <v>49.02712651155555</v>
      </c>
      <c r="G233" s="94">
        <f t="shared" si="9"/>
        <v>0</v>
      </c>
    </row>
    <row r="234" spans="1:7" ht="15" hidden="1" outlineLevel="1">
      <c r="A234" s="58" t="s">
        <v>1521</v>
      </c>
      <c r="B234" s="96"/>
      <c r="C234" s="100">
        <f t="shared" si="7"/>
        <v>286327.07018401945</v>
      </c>
      <c r="D234" s="58"/>
      <c r="E234" s="58"/>
      <c r="F234" s="94"/>
      <c r="G234" s="94"/>
    </row>
    <row r="235" spans="1:7" ht="15" hidden="1" outlineLevel="1">
      <c r="A235" s="58" t="s">
        <v>1522</v>
      </c>
      <c r="B235" s="96"/>
      <c r="C235" s="100">
        <f t="shared" si="7"/>
        <v>569733.692866789</v>
      </c>
      <c r="D235" s="58"/>
      <c r="E235" s="58"/>
      <c r="F235" s="94"/>
      <c r="G235" s="94"/>
    </row>
    <row r="236" spans="1:7" ht="15" hidden="1" outlineLevel="1">
      <c r="A236" s="58" t="s">
        <v>1523</v>
      </c>
      <c r="B236" s="96"/>
      <c r="C236" s="100">
        <f t="shared" si="7"/>
        <v>1134634.7265647778</v>
      </c>
      <c r="D236" s="58"/>
      <c r="E236" s="58"/>
      <c r="F236" s="94"/>
      <c r="G236" s="94"/>
    </row>
    <row r="237" spans="1:7" ht="15" customHeight="1" collapsed="1">
      <c r="A237" s="83"/>
      <c r="B237" s="84" t="s">
        <v>1524</v>
      </c>
      <c r="C237" s="83" t="s">
        <v>1453</v>
      </c>
      <c r="D237" s="83" t="s">
        <v>1454</v>
      </c>
      <c r="E237" s="85"/>
      <c r="F237" s="83" t="s">
        <v>1259</v>
      </c>
      <c r="G237" s="83" t="s">
        <v>1455</v>
      </c>
    </row>
    <row r="238" spans="1:7" ht="15">
      <c r="A238" s="58" t="s">
        <v>1525</v>
      </c>
      <c r="B238" s="58" t="s">
        <v>1490</v>
      </c>
      <c r="C238" s="122">
        <v>0.5497983960541636</v>
      </c>
      <c r="D238" s="58"/>
      <c r="E238" s="58"/>
      <c r="F238" s="58"/>
      <c r="G238" s="58"/>
    </row>
    <row r="239" spans="1:7" ht="15">
      <c r="A239" s="58"/>
      <c r="B239" s="58"/>
      <c r="C239" s="58"/>
      <c r="D239" s="58"/>
      <c r="E239" s="58"/>
      <c r="F239" s="58"/>
      <c r="G239" s="58"/>
    </row>
    <row r="240" spans="1:7" ht="15">
      <c r="A240" s="58"/>
      <c r="B240" s="80" t="s">
        <v>1491</v>
      </c>
      <c r="C240" s="58"/>
      <c r="D240" s="58"/>
      <c r="E240" s="58"/>
      <c r="F240" s="58"/>
      <c r="G240" s="58"/>
    </row>
    <row r="241" spans="1:7" ht="15">
      <c r="A241" s="58" t="s">
        <v>1526</v>
      </c>
      <c r="B241" s="58" t="s">
        <v>1493</v>
      </c>
      <c r="C241" s="87">
        <v>912.1077203699973</v>
      </c>
      <c r="D241" s="87">
        <v>16771</v>
      </c>
      <c r="E241" s="58"/>
      <c r="F241" s="94">
        <f aca="true" t="shared" si="10" ref="F241:F247">IF($C$249=0,"",IF(C241="[Mark as ND1 if not relevant]","",C241/$C$249))</f>
        <v>0.3123177937557862</v>
      </c>
      <c r="G241" s="94">
        <f aca="true" t="shared" si="11" ref="G241:G247">IF($D$249=0,"",IF(D241="[Mark as ND1 if not relevant]","",D241/$D$249))</f>
        <v>0.4585874053211561</v>
      </c>
    </row>
    <row r="242" spans="1:7" ht="15">
      <c r="A242" s="58" t="s">
        <v>1527</v>
      </c>
      <c r="B242" s="58" t="s">
        <v>1495</v>
      </c>
      <c r="C242" s="87">
        <v>335.58633745</v>
      </c>
      <c r="D242" s="87">
        <v>4123</v>
      </c>
      <c r="E242" s="58"/>
      <c r="F242" s="94">
        <f t="shared" si="10"/>
        <v>0.1149092176135212</v>
      </c>
      <c r="G242" s="94">
        <f t="shared" si="11"/>
        <v>0.11273960241721583</v>
      </c>
    </row>
    <row r="243" spans="1:7" ht="15">
      <c r="A243" s="58" t="s">
        <v>1528</v>
      </c>
      <c r="B243" s="58" t="s">
        <v>1497</v>
      </c>
      <c r="C243" s="87">
        <v>346.24001359999903</v>
      </c>
      <c r="D243" s="87">
        <v>3841</v>
      </c>
      <c r="E243" s="58"/>
      <c r="F243" s="94">
        <f t="shared" si="10"/>
        <v>0.11855717777902293</v>
      </c>
      <c r="G243" s="94">
        <f t="shared" si="11"/>
        <v>0.10502857455360805</v>
      </c>
    </row>
    <row r="244" spans="1:7" ht="15">
      <c r="A244" s="58" t="s">
        <v>1529</v>
      </c>
      <c r="B244" s="58" t="s">
        <v>1499</v>
      </c>
      <c r="C244" s="87">
        <v>372.4064555099994</v>
      </c>
      <c r="D244" s="87">
        <v>3750</v>
      </c>
      <c r="E244" s="58"/>
      <c r="F244" s="94">
        <f t="shared" si="10"/>
        <v>0.1275169149079392</v>
      </c>
      <c r="G244" s="94">
        <f t="shared" si="11"/>
        <v>0.10254026414372043</v>
      </c>
    </row>
    <row r="245" spans="1:7" ht="15">
      <c r="A245" s="58" t="s">
        <v>1530</v>
      </c>
      <c r="B245" s="58" t="s">
        <v>1501</v>
      </c>
      <c r="C245" s="87">
        <v>359.1624640399996</v>
      </c>
      <c r="D245" s="87">
        <v>3251</v>
      </c>
      <c r="E245" s="58"/>
      <c r="F245" s="94">
        <f t="shared" si="10"/>
        <v>0.12298199638455155</v>
      </c>
      <c r="G245" s="94">
        <f t="shared" si="11"/>
        <v>0.08889557299499604</v>
      </c>
    </row>
    <row r="246" spans="1:7" ht="15">
      <c r="A246" s="58" t="s">
        <v>1531</v>
      </c>
      <c r="B246" s="58" t="s">
        <v>1503</v>
      </c>
      <c r="C246" s="87">
        <v>374.60914143000025</v>
      </c>
      <c r="D246" s="87">
        <v>3134</v>
      </c>
      <c r="E246" s="58"/>
      <c r="F246" s="94">
        <f t="shared" si="10"/>
        <v>0.1282711438126047</v>
      </c>
      <c r="G246" s="94">
        <f t="shared" si="11"/>
        <v>0.08569631675371196</v>
      </c>
    </row>
    <row r="247" spans="1:7" ht="15">
      <c r="A247" s="58" t="s">
        <v>1532</v>
      </c>
      <c r="B247" s="58" t="s">
        <v>1505</v>
      </c>
      <c r="C247" s="87">
        <v>201.85628662000016</v>
      </c>
      <c r="D247" s="87">
        <v>1526</v>
      </c>
      <c r="E247" s="58"/>
      <c r="F247" s="94">
        <f t="shared" si="10"/>
        <v>0.0691182726392454</v>
      </c>
      <c r="G247" s="94">
        <f t="shared" si="11"/>
        <v>0.041727051488884635</v>
      </c>
    </row>
    <row r="248" spans="1:7" ht="15">
      <c r="A248" s="58" t="s">
        <v>1533</v>
      </c>
      <c r="B248" s="58" t="s">
        <v>1507</v>
      </c>
      <c r="C248" s="87">
        <v>18.479082229999992</v>
      </c>
      <c r="D248" s="87">
        <v>175</v>
      </c>
      <c r="E248" s="58"/>
      <c r="F248" s="94">
        <f>IF($C$249=0,"",IF(C248="[Mark as ND1 if not relevant]","",C248/$C$249))</f>
        <v>0.0063274831073288134</v>
      </c>
      <c r="G248" s="94">
        <f>IF($D$249=0,"",IF(D248="[Mark as ND1 if not relevant]","",D248/$D$249))</f>
        <v>0.004785212326706954</v>
      </c>
    </row>
    <row r="249" spans="1:7" ht="15">
      <c r="A249" s="58" t="s">
        <v>1534</v>
      </c>
      <c r="B249" s="95" t="s">
        <v>4</v>
      </c>
      <c r="C249" s="100">
        <f>SUM(C241:C248)</f>
        <v>2920.4475012499956</v>
      </c>
      <c r="D249" s="87">
        <f>SUM(D241:D248)</f>
        <v>36571</v>
      </c>
      <c r="E249" s="58"/>
      <c r="F249" s="91">
        <f>SUM(F241:F248)</f>
        <v>1</v>
      </c>
      <c r="G249" s="91">
        <f>SUM(G241:G248)</f>
        <v>1</v>
      </c>
    </row>
    <row r="250" spans="1:7" ht="15" hidden="1" outlineLevel="1">
      <c r="A250" s="58" t="s">
        <v>1535</v>
      </c>
      <c r="B250" s="96" t="s">
        <v>1510</v>
      </c>
      <c r="C250" s="58"/>
      <c r="D250" s="58"/>
      <c r="E250" s="58"/>
      <c r="F250" s="94">
        <f aca="true" t="shared" si="12" ref="F250:F255">IF($C$249=0,"",IF(C250="[for completion]","",C250/$C$249))</f>
        <v>0</v>
      </c>
      <c r="G250" s="94">
        <f aca="true" t="shared" si="13" ref="G250:G255">IF($D$249=0,"",IF(D250="[for completion]","",D250/$D$249))</f>
        <v>0</v>
      </c>
    </row>
    <row r="251" spans="1:7" ht="15" hidden="1" outlineLevel="1">
      <c r="A251" s="58" t="s">
        <v>1536</v>
      </c>
      <c r="B251" s="96" t="s">
        <v>1512</v>
      </c>
      <c r="C251" s="58"/>
      <c r="D251" s="58"/>
      <c r="E251" s="58"/>
      <c r="F251" s="94">
        <f t="shared" si="12"/>
        <v>0</v>
      </c>
      <c r="G251" s="94">
        <f t="shared" si="13"/>
        <v>0</v>
      </c>
    </row>
    <row r="252" spans="1:7" ht="15" hidden="1" outlineLevel="1">
      <c r="A252" s="58" t="s">
        <v>1537</v>
      </c>
      <c r="B252" s="96" t="s">
        <v>1514</v>
      </c>
      <c r="C252" s="58"/>
      <c r="D252" s="58"/>
      <c r="E252" s="58"/>
      <c r="F252" s="94">
        <f t="shared" si="12"/>
        <v>0</v>
      </c>
      <c r="G252" s="94">
        <f t="shared" si="13"/>
        <v>0</v>
      </c>
    </row>
    <row r="253" spans="1:7" ht="15" hidden="1" outlineLevel="1">
      <c r="A253" s="58" t="s">
        <v>1538</v>
      </c>
      <c r="B253" s="96" t="s">
        <v>1516</v>
      </c>
      <c r="C253" s="58"/>
      <c r="D253" s="58"/>
      <c r="E253" s="58"/>
      <c r="F253" s="94">
        <f t="shared" si="12"/>
        <v>0</v>
      </c>
      <c r="G253" s="94">
        <f t="shared" si="13"/>
        <v>0</v>
      </c>
    </row>
    <row r="254" spans="1:7" ht="15" hidden="1" outlineLevel="1">
      <c r="A254" s="58" t="s">
        <v>1539</v>
      </c>
      <c r="B254" s="96" t="s">
        <v>1518</v>
      </c>
      <c r="C254" s="58"/>
      <c r="D254" s="58"/>
      <c r="E254" s="58"/>
      <c r="F254" s="94">
        <f t="shared" si="12"/>
        <v>0</v>
      </c>
      <c r="G254" s="94">
        <f t="shared" si="13"/>
        <v>0</v>
      </c>
    </row>
    <row r="255" spans="1:7" ht="15" hidden="1" outlineLevel="1">
      <c r="A255" s="58" t="s">
        <v>1540</v>
      </c>
      <c r="B255" s="96" t="s">
        <v>1520</v>
      </c>
      <c r="C255" s="58"/>
      <c r="D255" s="58"/>
      <c r="E255" s="58"/>
      <c r="F255" s="94">
        <f t="shared" si="12"/>
        <v>0</v>
      </c>
      <c r="G255" s="94">
        <f t="shared" si="13"/>
        <v>0</v>
      </c>
    </row>
    <row r="256" spans="1:7" ht="15" hidden="1" outlineLevel="1">
      <c r="A256" s="58" t="s">
        <v>1541</v>
      </c>
      <c r="B256" s="96"/>
      <c r="C256" s="58"/>
      <c r="D256" s="58"/>
      <c r="E256" s="58"/>
      <c r="F256" s="94"/>
      <c r="G256" s="94"/>
    </row>
    <row r="257" spans="1:14" ht="15" hidden="1" outlineLevel="1">
      <c r="A257" s="58" t="s">
        <v>1542</v>
      </c>
      <c r="B257" s="96"/>
      <c r="C257" s="58"/>
      <c r="D257" s="58"/>
      <c r="E257" s="58"/>
      <c r="F257" s="94"/>
      <c r="G257" s="94"/>
      <c r="H257" s="97"/>
      <c r="I257" s="97"/>
      <c r="J257" s="97"/>
      <c r="K257" s="97"/>
      <c r="L257" s="97"/>
      <c r="M257" s="97"/>
      <c r="N257" s="97"/>
    </row>
    <row r="258" spans="1:14" ht="15" hidden="1" outlineLevel="1">
      <c r="A258" s="58" t="s">
        <v>1543</v>
      </c>
      <c r="B258" s="96"/>
      <c r="C258" s="58"/>
      <c r="D258" s="58"/>
      <c r="E258" s="58"/>
      <c r="F258" s="94"/>
      <c r="G258" s="94"/>
      <c r="H258" s="97"/>
      <c r="I258" s="97"/>
      <c r="J258" s="97"/>
      <c r="K258" s="97"/>
      <c r="L258" s="97"/>
      <c r="M258" s="97"/>
      <c r="N258" s="97"/>
    </row>
    <row r="259" spans="1:14" ht="15" customHeight="1" collapsed="1">
      <c r="A259" s="83"/>
      <c r="B259" s="84" t="s">
        <v>1544</v>
      </c>
      <c r="C259" s="83" t="s">
        <v>1259</v>
      </c>
      <c r="D259" s="83"/>
      <c r="E259" s="85"/>
      <c r="F259" s="83"/>
      <c r="G259" s="83"/>
      <c r="H259" s="97"/>
      <c r="I259" s="97"/>
      <c r="J259" s="97"/>
      <c r="K259" s="97"/>
      <c r="L259" s="97"/>
      <c r="M259" s="97"/>
      <c r="N259" s="97"/>
    </row>
    <row r="260" spans="1:14" ht="15">
      <c r="A260" s="58" t="s">
        <v>1545</v>
      </c>
      <c r="B260" s="58" t="s">
        <v>1546</v>
      </c>
      <c r="C260" s="91">
        <v>0</v>
      </c>
      <c r="D260" s="58"/>
      <c r="E260" s="91"/>
      <c r="F260" s="91"/>
      <c r="G260" s="91"/>
      <c r="H260" s="97"/>
      <c r="I260" s="97"/>
      <c r="J260" s="97"/>
      <c r="K260" s="97"/>
      <c r="L260" s="97"/>
      <c r="M260" s="97"/>
      <c r="N260" s="97"/>
    </row>
    <row r="261" spans="1:14" ht="15">
      <c r="A261" s="58" t="s">
        <v>1547</v>
      </c>
      <c r="B261" s="58" t="s">
        <v>1548</v>
      </c>
      <c r="C261" s="91">
        <v>0</v>
      </c>
      <c r="D261" s="58"/>
      <c r="E261" s="91"/>
      <c r="F261" s="91"/>
      <c r="G261" s="55"/>
      <c r="H261" s="97"/>
      <c r="I261" s="97"/>
      <c r="J261" s="97"/>
      <c r="K261" s="97"/>
      <c r="L261" s="97"/>
      <c r="M261" s="97"/>
      <c r="N261" s="97"/>
    </row>
    <row r="262" spans="1:14" ht="15">
      <c r="A262" s="58" t="s">
        <v>1549</v>
      </c>
      <c r="B262" s="58" t="s">
        <v>1550</v>
      </c>
      <c r="C262" s="91">
        <v>0</v>
      </c>
      <c r="D262" s="58"/>
      <c r="E262" s="91"/>
      <c r="F262" s="91"/>
      <c r="G262" s="55"/>
      <c r="H262" s="97"/>
      <c r="I262" s="97"/>
      <c r="J262" s="97"/>
      <c r="K262" s="97"/>
      <c r="L262" s="97"/>
      <c r="M262" s="97"/>
      <c r="N262" s="97"/>
    </row>
    <row r="263" spans="1:14" ht="15">
      <c r="A263" s="58" t="s">
        <v>1551</v>
      </c>
      <c r="B263" s="80" t="s">
        <v>1552</v>
      </c>
      <c r="C263" s="91">
        <v>0</v>
      </c>
      <c r="D263" s="75"/>
      <c r="E263" s="75"/>
      <c r="F263" s="102"/>
      <c r="G263" s="102"/>
      <c r="H263" s="55"/>
      <c r="I263" s="58"/>
      <c r="J263" s="58"/>
      <c r="K263" s="58"/>
      <c r="L263" s="55"/>
      <c r="M263" s="55"/>
      <c r="N263" s="55"/>
    </row>
    <row r="264" spans="1:14" ht="15">
      <c r="A264" s="58" t="s">
        <v>1553</v>
      </c>
      <c r="B264" s="58" t="s">
        <v>3</v>
      </c>
      <c r="C264" s="91">
        <v>1</v>
      </c>
      <c r="D264" s="58"/>
      <c r="E264" s="91"/>
      <c r="F264" s="91"/>
      <c r="G264" s="55"/>
      <c r="H264" s="97"/>
      <c r="I264" s="97"/>
      <c r="J264" s="97"/>
      <c r="K264" s="97"/>
      <c r="L264" s="97"/>
      <c r="M264" s="97"/>
      <c r="N264" s="97"/>
    </row>
    <row r="265" spans="1:14" ht="15" hidden="1" outlineLevel="1">
      <c r="A265" s="58" t="s">
        <v>1554</v>
      </c>
      <c r="B265" s="96" t="s">
        <v>1555</v>
      </c>
      <c r="C265" s="58"/>
      <c r="D265" s="58"/>
      <c r="E265" s="91"/>
      <c r="F265" s="91"/>
      <c r="G265" s="55"/>
      <c r="H265" s="97"/>
      <c r="I265" s="97"/>
      <c r="J265" s="97"/>
      <c r="K265" s="97"/>
      <c r="L265" s="97"/>
      <c r="M265" s="97"/>
      <c r="N265" s="97"/>
    </row>
    <row r="266" spans="1:14" ht="15" hidden="1" outlineLevel="1">
      <c r="A266" s="58" t="s">
        <v>1556</v>
      </c>
      <c r="B266" s="96" t="s">
        <v>1557</v>
      </c>
      <c r="C266" s="97"/>
      <c r="D266" s="58"/>
      <c r="E266" s="91"/>
      <c r="F266" s="91"/>
      <c r="G266" s="55"/>
      <c r="H266" s="97"/>
      <c r="I266" s="97"/>
      <c r="J266" s="97"/>
      <c r="K266" s="97"/>
      <c r="L266" s="97"/>
      <c r="M266" s="97"/>
      <c r="N266" s="97"/>
    </row>
    <row r="267" spans="1:14" ht="15" hidden="1" outlineLevel="1">
      <c r="A267" s="58" t="s">
        <v>1558</v>
      </c>
      <c r="B267" s="96" t="s">
        <v>1559</v>
      </c>
      <c r="C267" s="58"/>
      <c r="D267" s="58"/>
      <c r="E267" s="91"/>
      <c r="F267" s="91"/>
      <c r="G267" s="55"/>
      <c r="H267" s="97"/>
      <c r="I267" s="97"/>
      <c r="J267" s="97"/>
      <c r="K267" s="97"/>
      <c r="L267" s="97"/>
      <c r="M267" s="97"/>
      <c r="N267" s="97"/>
    </row>
    <row r="268" spans="1:14" ht="15" hidden="1" outlineLevel="1">
      <c r="A268" s="58" t="s">
        <v>1560</v>
      </c>
      <c r="B268" s="96" t="s">
        <v>1561</v>
      </c>
      <c r="C268" s="58"/>
      <c r="D268" s="58"/>
      <c r="E268" s="91"/>
      <c r="F268" s="91"/>
      <c r="G268" s="55"/>
      <c r="H268" s="97"/>
      <c r="I268" s="97"/>
      <c r="J268" s="97"/>
      <c r="K268" s="97"/>
      <c r="L268" s="97"/>
      <c r="M268" s="97"/>
      <c r="N268" s="97"/>
    </row>
    <row r="269" spans="1:14" ht="15" hidden="1" outlineLevel="1">
      <c r="A269" s="58" t="s">
        <v>1562</v>
      </c>
      <c r="B269" s="96" t="s">
        <v>1563</v>
      </c>
      <c r="C269" s="58"/>
      <c r="D269" s="58"/>
      <c r="E269" s="91"/>
      <c r="F269" s="91"/>
      <c r="G269" s="55"/>
      <c r="H269" s="97"/>
      <c r="I269" s="97"/>
      <c r="J269" s="97"/>
      <c r="K269" s="97"/>
      <c r="L269" s="97"/>
      <c r="M269" s="97"/>
      <c r="N269" s="97"/>
    </row>
    <row r="270" spans="1:14" ht="15" hidden="1" outlineLevel="1">
      <c r="A270" s="58" t="s">
        <v>1564</v>
      </c>
      <c r="B270" s="96" t="s">
        <v>812</v>
      </c>
      <c r="C270" s="58"/>
      <c r="D270" s="58"/>
      <c r="E270" s="91"/>
      <c r="F270" s="91"/>
      <c r="G270" s="55"/>
      <c r="H270" s="97"/>
      <c r="I270" s="97"/>
      <c r="J270" s="97"/>
      <c r="K270" s="97"/>
      <c r="L270" s="97"/>
      <c r="M270" s="97"/>
      <c r="N270" s="97"/>
    </row>
    <row r="271" spans="1:14" ht="15" hidden="1" outlineLevel="1">
      <c r="A271" s="58" t="s">
        <v>1565</v>
      </c>
      <c r="B271" s="96" t="s">
        <v>812</v>
      </c>
      <c r="C271" s="58"/>
      <c r="D271" s="58"/>
      <c r="E271" s="91"/>
      <c r="F271" s="91"/>
      <c r="G271" s="55"/>
      <c r="H271" s="97"/>
      <c r="I271" s="97"/>
      <c r="J271" s="97"/>
      <c r="K271" s="97"/>
      <c r="L271" s="97"/>
      <c r="M271" s="97"/>
      <c r="N271" s="97"/>
    </row>
    <row r="272" spans="1:14" ht="15" hidden="1" outlineLevel="1">
      <c r="A272" s="58" t="s">
        <v>1566</v>
      </c>
      <c r="B272" s="96" t="s">
        <v>812</v>
      </c>
      <c r="C272" s="58"/>
      <c r="D272" s="58"/>
      <c r="E272" s="91"/>
      <c r="F272" s="91"/>
      <c r="G272" s="55"/>
      <c r="H272" s="97"/>
      <c r="I272" s="97"/>
      <c r="J272" s="97"/>
      <c r="K272" s="97"/>
      <c r="L272" s="97"/>
      <c r="M272" s="97"/>
      <c r="N272" s="97"/>
    </row>
    <row r="273" spans="1:7" ht="15" hidden="1" outlineLevel="1">
      <c r="A273" s="58" t="s">
        <v>1567</v>
      </c>
      <c r="B273" s="96" t="s">
        <v>812</v>
      </c>
      <c r="C273" s="58"/>
      <c r="D273" s="58"/>
      <c r="E273" s="91"/>
      <c r="F273" s="91"/>
      <c r="G273" s="55"/>
    </row>
    <row r="274" spans="1:7" ht="15" hidden="1" outlineLevel="1">
      <c r="A274" s="58" t="s">
        <v>1568</v>
      </c>
      <c r="B274" s="96" t="s">
        <v>812</v>
      </c>
      <c r="C274" s="58"/>
      <c r="D274" s="58"/>
      <c r="E274" s="91"/>
      <c r="F274" s="91"/>
      <c r="G274" s="55"/>
    </row>
    <row r="275" spans="1:7" ht="15" hidden="1" outlineLevel="1">
      <c r="A275" s="58" t="s">
        <v>1569</v>
      </c>
      <c r="B275" s="96" t="s">
        <v>812</v>
      </c>
      <c r="C275" s="58"/>
      <c r="D275" s="58"/>
      <c r="E275" s="91"/>
      <c r="F275" s="91"/>
      <c r="G275" s="55"/>
    </row>
    <row r="276" spans="1:7" ht="15" customHeight="1" collapsed="1">
      <c r="A276" s="83"/>
      <c r="B276" s="84" t="s">
        <v>1570</v>
      </c>
      <c r="C276" s="83" t="s">
        <v>1259</v>
      </c>
      <c r="D276" s="83"/>
      <c r="E276" s="85"/>
      <c r="F276" s="83"/>
      <c r="G276" s="86"/>
    </row>
    <row r="277" spans="1:7" ht="15">
      <c r="A277" s="58" t="s">
        <v>1571</v>
      </c>
      <c r="B277" s="58" t="s">
        <v>1572</v>
      </c>
      <c r="C277" s="91">
        <v>1</v>
      </c>
      <c r="D277" s="58"/>
      <c r="E277" s="55"/>
      <c r="F277" s="55"/>
      <c r="G277" s="55"/>
    </row>
    <row r="278" spans="1:7" ht="15">
      <c r="A278" s="58" t="s">
        <v>1573</v>
      </c>
      <c r="B278" s="58" t="s">
        <v>1574</v>
      </c>
      <c r="C278" s="91">
        <v>0</v>
      </c>
      <c r="D278" s="58"/>
      <c r="E278" s="55"/>
      <c r="F278" s="55"/>
      <c r="G278" s="55"/>
    </row>
    <row r="279" spans="1:7" ht="15">
      <c r="A279" s="58" t="s">
        <v>1575</v>
      </c>
      <c r="B279" s="58" t="s">
        <v>3</v>
      </c>
      <c r="C279" s="91">
        <v>0</v>
      </c>
      <c r="D279" s="58"/>
      <c r="E279" s="55"/>
      <c r="F279" s="55"/>
      <c r="G279" s="55"/>
    </row>
    <row r="280" spans="1:7" ht="15" hidden="1" outlineLevel="1">
      <c r="A280" s="58" t="s">
        <v>1576</v>
      </c>
      <c r="B280" s="58"/>
      <c r="C280" s="58"/>
      <c r="D280" s="58"/>
      <c r="E280" s="55"/>
      <c r="F280" s="55"/>
      <c r="G280" s="55"/>
    </row>
    <row r="281" spans="1:7" ht="15" hidden="1" outlineLevel="1">
      <c r="A281" s="58" t="s">
        <v>1577</v>
      </c>
      <c r="B281" s="58"/>
      <c r="C281" s="58"/>
      <c r="D281" s="58"/>
      <c r="E281" s="55"/>
      <c r="F281" s="55"/>
      <c r="G281" s="55"/>
    </row>
    <row r="282" spans="1:7" ht="15" hidden="1" outlineLevel="1">
      <c r="A282" s="58" t="s">
        <v>1578</v>
      </c>
      <c r="B282" s="58"/>
      <c r="C282" s="58"/>
      <c r="D282" s="58"/>
      <c r="E282" s="55"/>
      <c r="F282" s="55"/>
      <c r="G282" s="55"/>
    </row>
    <row r="283" spans="1:7" ht="15" hidden="1" outlineLevel="1">
      <c r="A283" s="58" t="s">
        <v>1579</v>
      </c>
      <c r="B283" s="58"/>
      <c r="C283" s="58"/>
      <c r="D283" s="58"/>
      <c r="E283" s="55"/>
      <c r="F283" s="55"/>
      <c r="G283" s="55"/>
    </row>
    <row r="284" spans="1:7" ht="15" hidden="1" outlineLevel="1">
      <c r="A284" s="58" t="s">
        <v>1580</v>
      </c>
      <c r="B284" s="58"/>
      <c r="C284" s="58"/>
      <c r="D284" s="58"/>
      <c r="E284" s="55"/>
      <c r="F284" s="55"/>
      <c r="G284" s="55"/>
    </row>
    <row r="285" spans="1:7" ht="15" hidden="1" outlineLevel="1">
      <c r="A285" s="58" t="s">
        <v>1581</v>
      </c>
      <c r="B285" s="58"/>
      <c r="C285" s="58"/>
      <c r="D285" s="58"/>
      <c r="E285" s="55"/>
      <c r="F285" s="55"/>
      <c r="G285" s="55"/>
    </row>
    <row r="286" spans="1:7" ht="18.75" collapsed="1">
      <c r="A286" s="134"/>
      <c r="B286" s="135" t="s">
        <v>1582</v>
      </c>
      <c r="C286" s="134"/>
      <c r="D286" s="134"/>
      <c r="E286" s="134"/>
      <c r="F286" s="136"/>
      <c r="G286" s="136"/>
    </row>
    <row r="287" spans="1:7" ht="15" customHeight="1">
      <c r="A287" s="83"/>
      <c r="B287" s="84" t="s">
        <v>1583</v>
      </c>
      <c r="C287" s="83" t="s">
        <v>1453</v>
      </c>
      <c r="D287" s="83" t="s">
        <v>1454</v>
      </c>
      <c r="E287" s="83"/>
      <c r="F287" s="83" t="s">
        <v>1260</v>
      </c>
      <c r="G287" s="83" t="s">
        <v>1455</v>
      </c>
    </row>
    <row r="288" spans="1:7" ht="15">
      <c r="A288" s="58" t="s">
        <v>1584</v>
      </c>
      <c r="B288" s="58" t="s">
        <v>1457</v>
      </c>
      <c r="C288" s="58"/>
      <c r="D288" s="75"/>
      <c r="E288" s="75"/>
      <c r="F288" s="102"/>
      <c r="G288" s="102"/>
    </row>
    <row r="289" spans="1:7" ht="15">
      <c r="A289" s="75"/>
      <c r="B289" s="58"/>
      <c r="C289" s="58"/>
      <c r="D289" s="75"/>
      <c r="E289" s="75"/>
      <c r="F289" s="102"/>
      <c r="G289" s="102"/>
    </row>
    <row r="290" spans="1:7" ht="15">
      <c r="A290" s="58"/>
      <c r="B290" s="58" t="s">
        <v>1585</v>
      </c>
      <c r="C290" s="58"/>
      <c r="D290" s="75"/>
      <c r="E290" s="75"/>
      <c r="F290" s="102"/>
      <c r="G290" s="102"/>
    </row>
    <row r="291" spans="1:7" ht="15">
      <c r="A291" s="58" t="s">
        <v>1586</v>
      </c>
      <c r="B291" s="80" t="s">
        <v>1386</v>
      </c>
      <c r="C291" s="58"/>
      <c r="D291" s="58"/>
      <c r="E291" s="75"/>
      <c r="F291" s="94">
        <f aca="true" t="shared" si="14" ref="F291:F314">IF($C$315=0,"",IF(C291="[for completion]","",C291/$C$315))</f>
      </c>
      <c r="G291" s="94">
        <f aca="true" t="shared" si="15" ref="G291:G314">IF($D$315=0,"",IF(D291="[for completion]","",D291/$D$315))</f>
      </c>
    </row>
    <row r="292" spans="1:7" ht="15">
      <c r="A292" s="58" t="s">
        <v>1587</v>
      </c>
      <c r="B292" s="80" t="s">
        <v>1386</v>
      </c>
      <c r="C292" s="58"/>
      <c r="D292" s="58"/>
      <c r="E292" s="75"/>
      <c r="F292" s="94">
        <f t="shared" si="14"/>
      </c>
      <c r="G292" s="94">
        <f t="shared" si="15"/>
      </c>
    </row>
    <row r="293" spans="1:7" ht="15">
      <c r="A293" s="58" t="s">
        <v>1588</v>
      </c>
      <c r="B293" s="80" t="s">
        <v>1386</v>
      </c>
      <c r="C293" s="58"/>
      <c r="D293" s="58"/>
      <c r="E293" s="75"/>
      <c r="F293" s="94">
        <f t="shared" si="14"/>
      </c>
      <c r="G293" s="94">
        <f t="shared" si="15"/>
      </c>
    </row>
    <row r="294" spans="1:7" ht="15">
      <c r="A294" s="58" t="s">
        <v>1589</v>
      </c>
      <c r="B294" s="80" t="s">
        <v>1386</v>
      </c>
      <c r="C294" s="58"/>
      <c r="D294" s="58"/>
      <c r="E294" s="75"/>
      <c r="F294" s="94">
        <f t="shared" si="14"/>
      </c>
      <c r="G294" s="94">
        <f t="shared" si="15"/>
      </c>
    </row>
    <row r="295" spans="1:7" ht="15">
      <c r="A295" s="58" t="s">
        <v>1590</v>
      </c>
      <c r="B295" s="80" t="s">
        <v>1386</v>
      </c>
      <c r="C295" s="58"/>
      <c r="D295" s="58"/>
      <c r="E295" s="75"/>
      <c r="F295" s="94">
        <f t="shared" si="14"/>
      </c>
      <c r="G295" s="94">
        <f t="shared" si="15"/>
      </c>
    </row>
    <row r="296" spans="1:7" ht="15">
      <c r="A296" s="58" t="s">
        <v>1591</v>
      </c>
      <c r="B296" s="80" t="s">
        <v>1386</v>
      </c>
      <c r="C296" s="58"/>
      <c r="D296" s="58"/>
      <c r="E296" s="75"/>
      <c r="F296" s="94">
        <f t="shared" si="14"/>
      </c>
      <c r="G296" s="94">
        <f t="shared" si="15"/>
      </c>
    </row>
    <row r="297" spans="1:7" ht="15">
      <c r="A297" s="58" t="s">
        <v>1592</v>
      </c>
      <c r="B297" s="80" t="s">
        <v>1386</v>
      </c>
      <c r="C297" s="58"/>
      <c r="D297" s="58"/>
      <c r="E297" s="75"/>
      <c r="F297" s="94">
        <f t="shared" si="14"/>
      </c>
      <c r="G297" s="94">
        <f t="shared" si="15"/>
      </c>
    </row>
    <row r="298" spans="1:7" ht="15">
      <c r="A298" s="58" t="s">
        <v>1593</v>
      </c>
      <c r="B298" s="80" t="s">
        <v>1386</v>
      </c>
      <c r="C298" s="58"/>
      <c r="D298" s="58"/>
      <c r="E298" s="75"/>
      <c r="F298" s="94">
        <f t="shared" si="14"/>
      </c>
      <c r="G298" s="94">
        <f t="shared" si="15"/>
      </c>
    </row>
    <row r="299" spans="1:7" ht="15">
      <c r="A299" s="58" t="s">
        <v>1594</v>
      </c>
      <c r="B299" s="80" t="s">
        <v>1386</v>
      </c>
      <c r="C299" s="58"/>
      <c r="D299" s="58"/>
      <c r="E299" s="75"/>
      <c r="F299" s="94">
        <f t="shared" si="14"/>
      </c>
      <c r="G299" s="94">
        <f t="shared" si="15"/>
      </c>
    </row>
    <row r="300" spans="1:7" ht="15">
      <c r="A300" s="58" t="s">
        <v>1595</v>
      </c>
      <c r="B300" s="80" t="s">
        <v>1386</v>
      </c>
      <c r="C300" s="58"/>
      <c r="D300" s="58"/>
      <c r="E300" s="80"/>
      <c r="F300" s="94">
        <f t="shared" si="14"/>
      </c>
      <c r="G300" s="94">
        <f t="shared" si="15"/>
      </c>
    </row>
    <row r="301" spans="1:7" ht="15">
      <c r="A301" s="58" t="s">
        <v>1596</v>
      </c>
      <c r="B301" s="80" t="s">
        <v>1386</v>
      </c>
      <c r="C301" s="58"/>
      <c r="D301" s="58"/>
      <c r="E301" s="80"/>
      <c r="F301" s="94">
        <f t="shared" si="14"/>
      </c>
      <c r="G301" s="94">
        <f t="shared" si="15"/>
      </c>
    </row>
    <row r="302" spans="1:7" ht="15">
      <c r="A302" s="58" t="s">
        <v>1597</v>
      </c>
      <c r="B302" s="80" t="s">
        <v>1386</v>
      </c>
      <c r="C302" s="58"/>
      <c r="D302" s="58"/>
      <c r="E302" s="80"/>
      <c r="F302" s="94">
        <f t="shared" si="14"/>
      </c>
      <c r="G302" s="94">
        <f t="shared" si="15"/>
      </c>
    </row>
    <row r="303" spans="1:7" ht="15">
      <c r="A303" s="58" t="s">
        <v>1598</v>
      </c>
      <c r="B303" s="80" t="s">
        <v>1386</v>
      </c>
      <c r="C303" s="58"/>
      <c r="D303" s="58"/>
      <c r="E303" s="80"/>
      <c r="F303" s="94">
        <f t="shared" si="14"/>
      </c>
      <c r="G303" s="94">
        <f t="shared" si="15"/>
      </c>
    </row>
    <row r="304" spans="1:7" ht="15">
      <c r="A304" s="58" t="s">
        <v>1599</v>
      </c>
      <c r="B304" s="80" t="s">
        <v>1386</v>
      </c>
      <c r="C304" s="58"/>
      <c r="D304" s="58"/>
      <c r="E304" s="80"/>
      <c r="F304" s="94">
        <f t="shared" si="14"/>
      </c>
      <c r="G304" s="94">
        <f t="shared" si="15"/>
      </c>
    </row>
    <row r="305" spans="1:7" ht="15">
      <c r="A305" s="58" t="s">
        <v>1600</v>
      </c>
      <c r="B305" s="80" t="s">
        <v>1386</v>
      </c>
      <c r="C305" s="58"/>
      <c r="D305" s="58"/>
      <c r="E305" s="80"/>
      <c r="F305" s="94">
        <f t="shared" si="14"/>
      </c>
      <c r="G305" s="94">
        <f t="shared" si="15"/>
      </c>
    </row>
    <row r="306" spans="1:7" ht="15">
      <c r="A306" s="58" t="s">
        <v>1601</v>
      </c>
      <c r="B306" s="80" t="s">
        <v>1386</v>
      </c>
      <c r="C306" s="58"/>
      <c r="D306" s="58"/>
      <c r="E306" s="58"/>
      <c r="F306" s="94">
        <f t="shared" si="14"/>
      </c>
      <c r="G306" s="94">
        <f t="shared" si="15"/>
      </c>
    </row>
    <row r="307" spans="1:7" ht="15">
      <c r="A307" s="58" t="s">
        <v>1602</v>
      </c>
      <c r="B307" s="80" t="s">
        <v>1386</v>
      </c>
      <c r="C307" s="58"/>
      <c r="D307" s="58"/>
      <c r="E307" s="91"/>
      <c r="F307" s="94">
        <f t="shared" si="14"/>
      </c>
      <c r="G307" s="94">
        <f t="shared" si="15"/>
      </c>
    </row>
    <row r="308" spans="1:7" ht="15">
      <c r="A308" s="58" t="s">
        <v>1603</v>
      </c>
      <c r="B308" s="80" t="s">
        <v>1386</v>
      </c>
      <c r="C308" s="58"/>
      <c r="D308" s="58"/>
      <c r="E308" s="91"/>
      <c r="F308" s="94">
        <f t="shared" si="14"/>
      </c>
      <c r="G308" s="94">
        <f t="shared" si="15"/>
      </c>
    </row>
    <row r="309" spans="1:7" ht="15">
      <c r="A309" s="58" t="s">
        <v>1604</v>
      </c>
      <c r="B309" s="80" t="s">
        <v>1386</v>
      </c>
      <c r="C309" s="58"/>
      <c r="D309" s="58"/>
      <c r="E309" s="91"/>
      <c r="F309" s="94">
        <f t="shared" si="14"/>
      </c>
      <c r="G309" s="94">
        <f t="shared" si="15"/>
      </c>
    </row>
    <row r="310" spans="1:7" ht="15">
      <c r="A310" s="58" t="s">
        <v>1605</v>
      </c>
      <c r="B310" s="80" t="s">
        <v>1386</v>
      </c>
      <c r="C310" s="58"/>
      <c r="D310" s="58"/>
      <c r="E310" s="91"/>
      <c r="F310" s="94">
        <f t="shared" si="14"/>
      </c>
      <c r="G310" s="94">
        <f t="shared" si="15"/>
      </c>
    </row>
    <row r="311" spans="1:7" ht="15">
      <c r="A311" s="58" t="s">
        <v>1606</v>
      </c>
      <c r="B311" s="80" t="s">
        <v>1386</v>
      </c>
      <c r="C311" s="58"/>
      <c r="D311" s="58"/>
      <c r="E311" s="91"/>
      <c r="F311" s="94">
        <f t="shared" si="14"/>
      </c>
      <c r="G311" s="94">
        <f t="shared" si="15"/>
      </c>
    </row>
    <row r="312" spans="1:7" ht="15">
      <c r="A312" s="58" t="s">
        <v>1607</v>
      </c>
      <c r="B312" s="80" t="s">
        <v>1386</v>
      </c>
      <c r="C312" s="58"/>
      <c r="D312" s="58"/>
      <c r="E312" s="91"/>
      <c r="F312" s="94">
        <f t="shared" si="14"/>
      </c>
      <c r="G312" s="94">
        <f t="shared" si="15"/>
      </c>
    </row>
    <row r="313" spans="1:7" ht="15">
      <c r="A313" s="58" t="s">
        <v>1608</v>
      </c>
      <c r="B313" s="80" t="s">
        <v>1386</v>
      </c>
      <c r="C313" s="58"/>
      <c r="D313" s="58"/>
      <c r="E313" s="91"/>
      <c r="F313" s="94">
        <f t="shared" si="14"/>
      </c>
      <c r="G313" s="94">
        <f t="shared" si="15"/>
      </c>
    </row>
    <row r="314" spans="1:7" ht="15">
      <c r="A314" s="58" t="s">
        <v>1609</v>
      </c>
      <c r="B314" s="80" t="s">
        <v>1386</v>
      </c>
      <c r="C314" s="58"/>
      <c r="D314" s="58"/>
      <c r="E314" s="91"/>
      <c r="F314" s="94">
        <f t="shared" si="14"/>
      </c>
      <c r="G314" s="94">
        <f t="shared" si="15"/>
      </c>
    </row>
    <row r="315" spans="1:7" ht="15">
      <c r="A315" s="58" t="s">
        <v>1610</v>
      </c>
      <c r="B315" s="95" t="s">
        <v>4</v>
      </c>
      <c r="C315" s="80">
        <f>SUM(C291:C314)</f>
        <v>0</v>
      </c>
      <c r="D315" s="80">
        <f>SUM(D291:D314)</f>
        <v>0</v>
      </c>
      <c r="E315" s="91"/>
      <c r="F315" s="98">
        <f>SUM(F291:F314)</f>
        <v>0</v>
      </c>
      <c r="G315" s="98">
        <f>SUM(G291:G314)</f>
        <v>0</v>
      </c>
    </row>
    <row r="316" spans="1:7" ht="15" customHeight="1">
      <c r="A316" s="83"/>
      <c r="B316" s="84" t="s">
        <v>1611</v>
      </c>
      <c r="C316" s="83" t="s">
        <v>1453</v>
      </c>
      <c r="D316" s="83" t="s">
        <v>1454</v>
      </c>
      <c r="E316" s="83"/>
      <c r="F316" s="83" t="s">
        <v>1260</v>
      </c>
      <c r="G316" s="83" t="s">
        <v>1455</v>
      </c>
    </row>
    <row r="317" spans="1:7" ht="15">
      <c r="A317" s="58" t="s">
        <v>1612</v>
      </c>
      <c r="B317" s="58" t="s">
        <v>1490</v>
      </c>
      <c r="C317" s="122"/>
      <c r="D317" s="58"/>
      <c r="E317" s="58"/>
      <c r="F317" s="58"/>
      <c r="G317" s="58"/>
    </row>
    <row r="318" spans="1:7" ht="15">
      <c r="A318" s="58"/>
      <c r="B318" s="58"/>
      <c r="C318" s="58"/>
      <c r="D318" s="58"/>
      <c r="E318" s="58"/>
      <c r="F318" s="58"/>
      <c r="G318" s="58"/>
    </row>
    <row r="319" spans="1:7" ht="15">
      <c r="A319" s="58"/>
      <c r="B319" s="80" t="s">
        <v>1491</v>
      </c>
      <c r="C319" s="58"/>
      <c r="D319" s="58"/>
      <c r="E319" s="58"/>
      <c r="F319" s="58"/>
      <c r="G319" s="58"/>
    </row>
    <row r="320" spans="1:7" ht="15">
      <c r="A320" s="58" t="s">
        <v>1613</v>
      </c>
      <c r="B320" s="58" t="s">
        <v>1493</v>
      </c>
      <c r="C320" s="58"/>
      <c r="D320" s="58"/>
      <c r="E320" s="58"/>
      <c r="F320" s="94">
        <f>IF($C$328=0,"",IF(C320="[for completion]","",C320/$C$328))</f>
      </c>
      <c r="G320" s="94">
        <f>IF($D$328=0,"",IF(D320="[for completion]","",D320/$D$328))</f>
      </c>
    </row>
    <row r="321" spans="1:7" ht="15">
      <c r="A321" s="58" t="s">
        <v>1614</v>
      </c>
      <c r="B321" s="58" t="s">
        <v>1495</v>
      </c>
      <c r="C321" s="58"/>
      <c r="D321" s="58"/>
      <c r="E321" s="58"/>
      <c r="F321" s="94">
        <f aca="true" t="shared" si="16" ref="F321:F334">IF($C$328=0,"",IF(C321="[for completion]","",C321/$C$328))</f>
      </c>
      <c r="G321" s="94">
        <f aca="true" t="shared" si="17" ref="G321:G334">IF($D$328=0,"",IF(D321="[for completion]","",D321/$D$328))</f>
      </c>
    </row>
    <row r="322" spans="1:7" ht="15">
      <c r="A322" s="58" t="s">
        <v>1615</v>
      </c>
      <c r="B322" s="58" t="s">
        <v>1497</v>
      </c>
      <c r="C322" s="58"/>
      <c r="D322" s="58"/>
      <c r="E322" s="58"/>
      <c r="F322" s="94">
        <f t="shared" si="16"/>
      </c>
      <c r="G322" s="94">
        <f t="shared" si="17"/>
      </c>
    </row>
    <row r="323" spans="1:7" ht="15">
      <c r="A323" s="58" t="s">
        <v>1616</v>
      </c>
      <c r="B323" s="58" t="s">
        <v>1499</v>
      </c>
      <c r="C323" s="58"/>
      <c r="D323" s="58"/>
      <c r="E323" s="58"/>
      <c r="F323" s="94">
        <f t="shared" si="16"/>
      </c>
      <c r="G323" s="94">
        <f t="shared" si="17"/>
      </c>
    </row>
    <row r="324" spans="1:7" ht="15">
      <c r="A324" s="58" t="s">
        <v>1617</v>
      </c>
      <c r="B324" s="58" t="s">
        <v>1501</v>
      </c>
      <c r="C324" s="58"/>
      <c r="D324" s="58"/>
      <c r="E324" s="58"/>
      <c r="F324" s="94">
        <f t="shared" si="16"/>
      </c>
      <c r="G324" s="94">
        <f t="shared" si="17"/>
      </c>
    </row>
    <row r="325" spans="1:7" ht="15">
      <c r="A325" s="58" t="s">
        <v>1618</v>
      </c>
      <c r="B325" s="58" t="s">
        <v>1503</v>
      </c>
      <c r="C325" s="58"/>
      <c r="D325" s="58"/>
      <c r="E325" s="58"/>
      <c r="F325" s="94">
        <f t="shared" si="16"/>
      </c>
      <c r="G325" s="94">
        <f t="shared" si="17"/>
      </c>
    </row>
    <row r="326" spans="1:7" ht="15">
      <c r="A326" s="58" t="s">
        <v>1619</v>
      </c>
      <c r="B326" s="58" t="s">
        <v>1505</v>
      </c>
      <c r="C326" s="58"/>
      <c r="D326" s="58"/>
      <c r="E326" s="58"/>
      <c r="F326" s="94">
        <f t="shared" si="16"/>
      </c>
      <c r="G326" s="94">
        <f t="shared" si="17"/>
      </c>
    </row>
    <row r="327" spans="1:7" ht="15">
      <c r="A327" s="58" t="s">
        <v>1620</v>
      </c>
      <c r="B327" s="58" t="s">
        <v>1507</v>
      </c>
      <c r="C327" s="58"/>
      <c r="D327" s="58"/>
      <c r="E327" s="58"/>
      <c r="F327" s="94">
        <f t="shared" si="16"/>
      </c>
      <c r="G327" s="94">
        <f t="shared" si="17"/>
      </c>
    </row>
    <row r="328" spans="1:7" ht="15">
      <c r="A328" s="58" t="s">
        <v>1621</v>
      </c>
      <c r="B328" s="95" t="s">
        <v>4</v>
      </c>
      <c r="C328" s="58">
        <f>SUM(C320:C327)</f>
        <v>0</v>
      </c>
      <c r="D328" s="58">
        <f>SUM(D320:D327)</f>
        <v>0</v>
      </c>
      <c r="E328" s="58"/>
      <c r="F328" s="91">
        <f>SUM(F320:F327)</f>
        <v>0</v>
      </c>
      <c r="G328" s="91">
        <f>SUM(G320:G327)</f>
        <v>0</v>
      </c>
    </row>
    <row r="329" spans="1:7" ht="15" hidden="1" outlineLevel="1">
      <c r="A329" s="58" t="s">
        <v>1622</v>
      </c>
      <c r="B329" s="96" t="s">
        <v>1510</v>
      </c>
      <c r="C329" s="58"/>
      <c r="D329" s="58"/>
      <c r="E329" s="58"/>
      <c r="F329" s="94">
        <f t="shared" si="16"/>
      </c>
      <c r="G329" s="94">
        <f t="shared" si="17"/>
      </c>
    </row>
    <row r="330" spans="1:7" ht="15" hidden="1" outlineLevel="1">
      <c r="A330" s="58" t="s">
        <v>1623</v>
      </c>
      <c r="B330" s="96" t="s">
        <v>1512</v>
      </c>
      <c r="C330" s="58"/>
      <c r="D330" s="58"/>
      <c r="E330" s="58"/>
      <c r="F330" s="94">
        <f t="shared" si="16"/>
      </c>
      <c r="G330" s="94">
        <f t="shared" si="17"/>
      </c>
    </row>
    <row r="331" spans="1:7" ht="15" hidden="1" outlineLevel="1">
      <c r="A331" s="58" t="s">
        <v>1624</v>
      </c>
      <c r="B331" s="96" t="s">
        <v>1514</v>
      </c>
      <c r="C331" s="58"/>
      <c r="D331" s="58"/>
      <c r="E331" s="58"/>
      <c r="F331" s="94">
        <f t="shared" si="16"/>
      </c>
      <c r="G331" s="94">
        <f t="shared" si="17"/>
      </c>
    </row>
    <row r="332" spans="1:7" ht="15" hidden="1" outlineLevel="1">
      <c r="A332" s="58" t="s">
        <v>1625</v>
      </c>
      <c r="B332" s="96" t="s">
        <v>1516</v>
      </c>
      <c r="C332" s="58"/>
      <c r="D332" s="58"/>
      <c r="E332" s="58"/>
      <c r="F332" s="94">
        <f t="shared" si="16"/>
      </c>
      <c r="G332" s="94">
        <f t="shared" si="17"/>
      </c>
    </row>
    <row r="333" spans="1:7" ht="15" hidden="1" outlineLevel="1">
      <c r="A333" s="58" t="s">
        <v>1626</v>
      </c>
      <c r="B333" s="96" t="s">
        <v>1518</v>
      </c>
      <c r="C333" s="58"/>
      <c r="D333" s="58"/>
      <c r="E333" s="58"/>
      <c r="F333" s="94">
        <f t="shared" si="16"/>
      </c>
      <c r="G333" s="94">
        <f t="shared" si="17"/>
      </c>
    </row>
    <row r="334" spans="1:7" ht="15" hidden="1" outlineLevel="1">
      <c r="A334" s="58" t="s">
        <v>1627</v>
      </c>
      <c r="B334" s="96" t="s">
        <v>1520</v>
      </c>
      <c r="C334" s="58"/>
      <c r="D334" s="58"/>
      <c r="E334" s="58"/>
      <c r="F334" s="94">
        <f t="shared" si="16"/>
      </c>
      <c r="G334" s="94">
        <f t="shared" si="17"/>
      </c>
    </row>
    <row r="335" spans="1:7" ht="15" hidden="1" outlineLevel="1">
      <c r="A335" s="58" t="s">
        <v>1628</v>
      </c>
      <c r="B335" s="96"/>
      <c r="C335" s="58"/>
      <c r="D335" s="58"/>
      <c r="E335" s="58"/>
      <c r="F335" s="94"/>
      <c r="G335" s="94"/>
    </row>
    <row r="336" spans="1:7" ht="15" hidden="1" outlineLevel="1">
      <c r="A336" s="58" t="s">
        <v>1629</v>
      </c>
      <c r="B336" s="96"/>
      <c r="C336" s="58"/>
      <c r="D336" s="58"/>
      <c r="E336" s="58"/>
      <c r="F336" s="94"/>
      <c r="G336" s="94"/>
    </row>
    <row r="337" spans="1:7" ht="15" hidden="1" outlineLevel="1">
      <c r="A337" s="58" t="s">
        <v>1630</v>
      </c>
      <c r="B337" s="96"/>
      <c r="C337" s="58"/>
      <c r="D337" s="58"/>
      <c r="E337" s="58"/>
      <c r="F337" s="91"/>
      <c r="G337" s="91"/>
    </row>
    <row r="338" spans="1:7" ht="15" customHeight="1" collapsed="1">
      <c r="A338" s="83"/>
      <c r="B338" s="84" t="s">
        <v>1631</v>
      </c>
      <c r="C338" s="83" t="s">
        <v>1453</v>
      </c>
      <c r="D338" s="83" t="s">
        <v>1454</v>
      </c>
      <c r="E338" s="83"/>
      <c r="F338" s="83" t="s">
        <v>1260</v>
      </c>
      <c r="G338" s="83" t="s">
        <v>1455</v>
      </c>
    </row>
    <row r="339" spans="1:7" ht="15">
      <c r="A339" s="58" t="s">
        <v>1632</v>
      </c>
      <c r="B339" s="58" t="s">
        <v>1490</v>
      </c>
      <c r="C339" s="122"/>
      <c r="D339" s="58"/>
      <c r="E339" s="58"/>
      <c r="F339" s="58"/>
      <c r="G339" s="58"/>
    </row>
    <row r="340" spans="1:7" ht="15">
      <c r="A340" s="58"/>
      <c r="B340" s="58"/>
      <c r="C340" s="58"/>
      <c r="D340" s="58"/>
      <c r="E340" s="58"/>
      <c r="F340" s="58"/>
      <c r="G340" s="58"/>
    </row>
    <row r="341" spans="1:7" ht="15">
      <c r="A341" s="58"/>
      <c r="B341" s="80" t="s">
        <v>1491</v>
      </c>
      <c r="C341" s="58"/>
      <c r="D341" s="58"/>
      <c r="E341" s="58"/>
      <c r="F341" s="58"/>
      <c r="G341" s="58"/>
    </row>
    <row r="342" spans="1:7" ht="15">
      <c r="A342" s="58" t="s">
        <v>1633</v>
      </c>
      <c r="B342" s="58" t="s">
        <v>1493</v>
      </c>
      <c r="C342" s="58"/>
      <c r="D342" s="58"/>
      <c r="E342" s="58"/>
      <c r="F342" s="94">
        <f>IF($C$350=0,"",IF(C342="[Mark as ND1 if not relevant]","",C342/$C$350))</f>
      </c>
      <c r="G342" s="94">
        <f>IF($D$350=0,"",IF(D342="[Mark as ND1 if not relevant]","",D342/$D$350))</f>
      </c>
    </row>
    <row r="343" spans="1:7" ht="15">
      <c r="A343" s="58" t="s">
        <v>1634</v>
      </c>
      <c r="B343" s="58" t="s">
        <v>1495</v>
      </c>
      <c r="C343" s="58"/>
      <c r="D343" s="58"/>
      <c r="E343" s="58"/>
      <c r="F343" s="94">
        <f aca="true" t="shared" si="18" ref="F343:F349">IF($C$350=0,"",IF(C343="[Mark as ND1 if not relevant]","",C343/$C$350))</f>
      </c>
      <c r="G343" s="94">
        <f aca="true" t="shared" si="19" ref="G343:G349">IF($D$350=0,"",IF(D343="[Mark as ND1 if not relevant]","",D343/$D$350))</f>
      </c>
    </row>
    <row r="344" spans="1:7" ht="15">
      <c r="A344" s="58" t="s">
        <v>1635</v>
      </c>
      <c r="B344" s="58" t="s">
        <v>1497</v>
      </c>
      <c r="C344" s="58"/>
      <c r="D344" s="58"/>
      <c r="E344" s="58"/>
      <c r="F344" s="94">
        <f t="shared" si="18"/>
      </c>
      <c r="G344" s="94">
        <f t="shared" si="19"/>
      </c>
    </row>
    <row r="345" spans="1:7" ht="15">
      <c r="A345" s="58" t="s">
        <v>1636</v>
      </c>
      <c r="B345" s="58" t="s">
        <v>1499</v>
      </c>
      <c r="C345" s="58"/>
      <c r="D345" s="58"/>
      <c r="E345" s="58"/>
      <c r="F345" s="94">
        <f t="shared" si="18"/>
      </c>
      <c r="G345" s="94">
        <f t="shared" si="19"/>
      </c>
    </row>
    <row r="346" spans="1:7" ht="15">
      <c r="A346" s="58" t="s">
        <v>1637</v>
      </c>
      <c r="B346" s="58" t="s">
        <v>1501</v>
      </c>
      <c r="C346" s="58"/>
      <c r="D346" s="58"/>
      <c r="E346" s="58"/>
      <c r="F346" s="94">
        <f t="shared" si="18"/>
      </c>
      <c r="G346" s="94">
        <f t="shared" si="19"/>
      </c>
    </row>
    <row r="347" spans="1:7" ht="15">
      <c r="A347" s="58" t="s">
        <v>1638</v>
      </c>
      <c r="B347" s="58" t="s">
        <v>1503</v>
      </c>
      <c r="C347" s="58"/>
      <c r="D347" s="58"/>
      <c r="E347" s="58"/>
      <c r="F347" s="94">
        <f t="shared" si="18"/>
      </c>
      <c r="G347" s="94">
        <f t="shared" si="19"/>
      </c>
    </row>
    <row r="348" spans="1:7" ht="15">
      <c r="A348" s="58" t="s">
        <v>1639</v>
      </c>
      <c r="B348" s="58" t="s">
        <v>1505</v>
      </c>
      <c r="C348" s="58"/>
      <c r="D348" s="58"/>
      <c r="E348" s="58"/>
      <c r="F348" s="94">
        <f t="shared" si="18"/>
      </c>
      <c r="G348" s="94">
        <f t="shared" si="19"/>
      </c>
    </row>
    <row r="349" spans="1:7" ht="15">
      <c r="A349" s="58" t="s">
        <v>1640</v>
      </c>
      <c r="B349" s="58" t="s">
        <v>1507</v>
      </c>
      <c r="C349" s="58"/>
      <c r="D349" s="58"/>
      <c r="E349" s="58"/>
      <c r="F349" s="94">
        <f t="shared" si="18"/>
      </c>
      <c r="G349" s="94">
        <f t="shared" si="19"/>
      </c>
    </row>
    <row r="350" spans="1:7" ht="15">
      <c r="A350" s="58" t="s">
        <v>1641</v>
      </c>
      <c r="B350" s="95" t="s">
        <v>4</v>
      </c>
      <c r="C350" s="58">
        <f>SUM(C342:C349)</f>
        <v>0</v>
      </c>
      <c r="D350" s="58">
        <f>SUM(D342:D349)</f>
        <v>0</v>
      </c>
      <c r="E350" s="58"/>
      <c r="F350" s="91">
        <f>SUM(F342:F349)</f>
        <v>0</v>
      </c>
      <c r="G350" s="91">
        <f>SUM(G342:G349)</f>
        <v>0</v>
      </c>
    </row>
    <row r="351" spans="1:7" ht="15" hidden="1" outlineLevel="1">
      <c r="A351" s="58" t="s">
        <v>1642</v>
      </c>
      <c r="B351" s="96" t="s">
        <v>1510</v>
      </c>
      <c r="C351" s="58"/>
      <c r="D351" s="58"/>
      <c r="E351" s="58"/>
      <c r="F351" s="94">
        <f aca="true" t="shared" si="20" ref="F351:F356">IF($C$350=0,"",IF(C351="[for completion]","",C351/$C$350))</f>
      </c>
      <c r="G351" s="94">
        <f aca="true" t="shared" si="21" ref="G351:G356">IF($D$350=0,"",IF(D351="[for completion]","",D351/$D$350))</f>
      </c>
    </row>
    <row r="352" spans="1:7" ht="15" hidden="1" outlineLevel="1">
      <c r="A352" s="58" t="s">
        <v>1643</v>
      </c>
      <c r="B352" s="96" t="s">
        <v>1512</v>
      </c>
      <c r="C352" s="58"/>
      <c r="D352" s="58"/>
      <c r="E352" s="58"/>
      <c r="F352" s="94">
        <f t="shared" si="20"/>
      </c>
      <c r="G352" s="94">
        <f t="shared" si="21"/>
      </c>
    </row>
    <row r="353" spans="1:7" ht="15" hidden="1" outlineLevel="1">
      <c r="A353" s="58" t="s">
        <v>1644</v>
      </c>
      <c r="B353" s="96" t="s">
        <v>1514</v>
      </c>
      <c r="C353" s="58"/>
      <c r="D353" s="58"/>
      <c r="E353" s="58"/>
      <c r="F353" s="94">
        <f t="shared" si="20"/>
      </c>
      <c r="G353" s="94">
        <f t="shared" si="21"/>
      </c>
    </row>
    <row r="354" spans="1:7" ht="15" hidden="1" outlineLevel="1">
      <c r="A354" s="58" t="s">
        <v>1645</v>
      </c>
      <c r="B354" s="96" t="s">
        <v>1516</v>
      </c>
      <c r="C354" s="58"/>
      <c r="D354" s="58"/>
      <c r="E354" s="58"/>
      <c r="F354" s="94">
        <f t="shared" si="20"/>
      </c>
      <c r="G354" s="94">
        <f t="shared" si="21"/>
      </c>
    </row>
    <row r="355" spans="1:7" ht="15" hidden="1" outlineLevel="1">
      <c r="A355" s="58" t="s">
        <v>1646</v>
      </c>
      <c r="B355" s="96" t="s">
        <v>1518</v>
      </c>
      <c r="C355" s="58"/>
      <c r="D355" s="58"/>
      <c r="E355" s="58"/>
      <c r="F355" s="94">
        <f t="shared" si="20"/>
      </c>
      <c r="G355" s="94">
        <f t="shared" si="21"/>
      </c>
    </row>
    <row r="356" spans="1:7" ht="15" hidden="1" outlineLevel="1">
      <c r="A356" s="58" t="s">
        <v>1647</v>
      </c>
      <c r="B356" s="96" t="s">
        <v>1520</v>
      </c>
      <c r="C356" s="58"/>
      <c r="D356" s="58"/>
      <c r="E356" s="58"/>
      <c r="F356" s="94">
        <f t="shared" si="20"/>
      </c>
      <c r="G356" s="94">
        <f t="shared" si="21"/>
      </c>
    </row>
    <row r="357" spans="1:7" ht="15" hidden="1" outlineLevel="1">
      <c r="A357" s="58" t="s">
        <v>1648</v>
      </c>
      <c r="B357" s="96"/>
      <c r="C357" s="58"/>
      <c r="D357" s="58"/>
      <c r="E357" s="58"/>
      <c r="F357" s="94"/>
      <c r="G357" s="94"/>
    </row>
    <row r="358" spans="1:7" ht="15" hidden="1" outlineLevel="1">
      <c r="A358" s="58" t="s">
        <v>1649</v>
      </c>
      <c r="B358" s="96"/>
      <c r="C358" s="58"/>
      <c r="D358" s="58"/>
      <c r="E358" s="58"/>
      <c r="F358" s="94"/>
      <c r="G358" s="94"/>
    </row>
    <row r="359" spans="1:7" ht="15" hidden="1" outlineLevel="1">
      <c r="A359" s="58" t="s">
        <v>1650</v>
      </c>
      <c r="B359" s="96"/>
      <c r="C359" s="58"/>
      <c r="D359" s="58"/>
      <c r="E359" s="58"/>
      <c r="F359" s="94"/>
      <c r="G359" s="91"/>
    </row>
    <row r="360" spans="1:7" ht="15" customHeight="1" collapsed="1">
      <c r="A360" s="83"/>
      <c r="B360" s="84" t="s">
        <v>1651</v>
      </c>
      <c r="C360" s="83" t="s">
        <v>1652</v>
      </c>
      <c r="D360" s="83"/>
      <c r="E360" s="83"/>
      <c r="F360" s="83"/>
      <c r="G360" s="86"/>
    </row>
    <row r="361" spans="1:7" ht="15">
      <c r="A361" s="58" t="s">
        <v>1653</v>
      </c>
      <c r="B361" s="80" t="s">
        <v>1654</v>
      </c>
      <c r="C361" s="58"/>
      <c r="D361" s="58"/>
      <c r="E361" s="58"/>
      <c r="F361" s="58"/>
      <c r="G361" s="58"/>
    </row>
    <row r="362" spans="1:7" ht="15">
      <c r="A362" s="58" t="s">
        <v>1655</v>
      </c>
      <c r="B362" s="80" t="s">
        <v>1656</v>
      </c>
      <c r="C362" s="58"/>
      <c r="D362" s="58"/>
      <c r="E362" s="58"/>
      <c r="F362" s="58"/>
      <c r="G362" s="58"/>
    </row>
    <row r="363" spans="1:7" ht="15">
      <c r="A363" s="58" t="s">
        <v>1657</v>
      </c>
      <c r="B363" s="80" t="s">
        <v>1658</v>
      </c>
      <c r="C363" s="58"/>
      <c r="D363" s="58"/>
      <c r="E363" s="58"/>
      <c r="F363" s="58"/>
      <c r="G363" s="58"/>
    </row>
    <row r="364" spans="1:7" ht="15">
      <c r="A364" s="58" t="s">
        <v>1659</v>
      </c>
      <c r="B364" s="80" t="s">
        <v>1660</v>
      </c>
      <c r="C364" s="58"/>
      <c r="D364" s="58"/>
      <c r="E364" s="58"/>
      <c r="F364" s="58"/>
      <c r="G364" s="58"/>
    </row>
    <row r="365" spans="1:7" ht="15">
      <c r="A365" s="58" t="s">
        <v>1661</v>
      </c>
      <c r="B365" s="80" t="s">
        <v>1662</v>
      </c>
      <c r="C365" s="58"/>
      <c r="D365" s="58"/>
      <c r="E365" s="58"/>
      <c r="F365" s="58"/>
      <c r="G365" s="58"/>
    </row>
    <row r="366" spans="1:7" ht="15">
      <c r="A366" s="58" t="s">
        <v>1663</v>
      </c>
      <c r="B366" s="80" t="s">
        <v>1664</v>
      </c>
      <c r="C366" s="58"/>
      <c r="D366" s="58"/>
      <c r="E366" s="58"/>
      <c r="F366" s="58"/>
      <c r="G366" s="58"/>
    </row>
    <row r="367" spans="1:7" ht="15">
      <c r="A367" s="58" t="s">
        <v>1665</v>
      </c>
      <c r="B367" s="80" t="s">
        <v>1666</v>
      </c>
      <c r="C367" s="58"/>
      <c r="D367" s="58"/>
      <c r="E367" s="58"/>
      <c r="F367" s="58"/>
      <c r="G367" s="58"/>
    </row>
    <row r="368" spans="1:7" ht="15">
      <c r="A368" s="58" t="s">
        <v>1667</v>
      </c>
      <c r="B368" s="80" t="s">
        <v>1668</v>
      </c>
      <c r="C368" s="58"/>
      <c r="D368" s="58"/>
      <c r="E368" s="58"/>
      <c r="F368" s="58"/>
      <c r="G368" s="58"/>
    </row>
    <row r="369" spans="1:7" ht="15">
      <c r="A369" s="58" t="s">
        <v>1669</v>
      </c>
      <c r="B369" s="80" t="s">
        <v>1670</v>
      </c>
      <c r="C369" s="58"/>
      <c r="D369" s="58"/>
      <c r="E369" s="58"/>
      <c r="F369" s="58"/>
      <c r="G369" s="58"/>
    </row>
    <row r="370" spans="1:7" ht="15">
      <c r="A370" s="58" t="s">
        <v>1671</v>
      </c>
      <c r="B370" s="80" t="s">
        <v>3</v>
      </c>
      <c r="C370" s="58"/>
      <c r="D370" s="58"/>
      <c r="E370" s="58"/>
      <c r="F370" s="58"/>
      <c r="G370" s="58"/>
    </row>
    <row r="371" spans="1:7" ht="15" hidden="1" outlineLevel="1">
      <c r="A371" s="58" t="s">
        <v>1672</v>
      </c>
      <c r="B371" s="96" t="s">
        <v>1673</v>
      </c>
      <c r="C371" s="58"/>
      <c r="D371" s="58"/>
      <c r="E371" s="58"/>
      <c r="F371" s="58"/>
      <c r="G371" s="58"/>
    </row>
    <row r="372" spans="1:7" ht="15" hidden="1" outlineLevel="1">
      <c r="A372" s="58" t="s">
        <v>1674</v>
      </c>
      <c r="B372" s="96" t="s">
        <v>812</v>
      </c>
      <c r="C372" s="58"/>
      <c r="D372" s="58"/>
      <c r="E372" s="58"/>
      <c r="F372" s="58"/>
      <c r="G372" s="58"/>
    </row>
    <row r="373" spans="1:7" ht="15" hidden="1" outlineLevel="1">
      <c r="A373" s="58" t="s">
        <v>1675</v>
      </c>
      <c r="B373" s="96" t="s">
        <v>812</v>
      </c>
      <c r="C373" s="58"/>
      <c r="D373" s="58"/>
      <c r="E373" s="58"/>
      <c r="F373" s="58"/>
      <c r="G373" s="58"/>
    </row>
    <row r="374" spans="1:7" ht="15" hidden="1" outlineLevel="1">
      <c r="A374" s="58" t="s">
        <v>1676</v>
      </c>
      <c r="B374" s="96" t="s">
        <v>812</v>
      </c>
      <c r="C374" s="58"/>
      <c r="D374" s="58"/>
      <c r="E374" s="58"/>
      <c r="F374" s="58"/>
      <c r="G374" s="58"/>
    </row>
    <row r="375" spans="1:7" ht="15" hidden="1" outlineLevel="1">
      <c r="A375" s="58" t="s">
        <v>1677</v>
      </c>
      <c r="B375" s="96" t="s">
        <v>812</v>
      </c>
      <c r="C375" s="58"/>
      <c r="D375" s="58"/>
      <c r="E375" s="58"/>
      <c r="F375" s="58"/>
      <c r="G375" s="58"/>
    </row>
    <row r="376" spans="1:7" ht="15" hidden="1" outlineLevel="1">
      <c r="A376" s="58" t="s">
        <v>1678</v>
      </c>
      <c r="B376" s="96" t="s">
        <v>812</v>
      </c>
      <c r="C376" s="58"/>
      <c r="D376" s="58"/>
      <c r="E376" s="58"/>
      <c r="F376" s="58"/>
      <c r="G376" s="58"/>
    </row>
    <row r="377" spans="1:7" ht="15" hidden="1" outlineLevel="1">
      <c r="A377" s="58" t="s">
        <v>1679</v>
      </c>
      <c r="B377" s="96" t="s">
        <v>812</v>
      </c>
      <c r="C377" s="58"/>
      <c r="D377" s="58"/>
      <c r="E377" s="58"/>
      <c r="F377" s="58"/>
      <c r="G377" s="58"/>
    </row>
    <row r="378" spans="1:7" ht="15" hidden="1" outlineLevel="1">
      <c r="A378" s="58" t="s">
        <v>1680</v>
      </c>
      <c r="B378" s="96" t="s">
        <v>812</v>
      </c>
      <c r="C378" s="58"/>
      <c r="D378" s="58"/>
      <c r="E378" s="58"/>
      <c r="F378" s="58"/>
      <c r="G378" s="58"/>
    </row>
    <row r="379" spans="1:7" ht="15" hidden="1" outlineLevel="1">
      <c r="A379" s="58" t="s">
        <v>1681</v>
      </c>
      <c r="B379" s="96" t="s">
        <v>812</v>
      </c>
      <c r="C379" s="58"/>
      <c r="D379" s="58"/>
      <c r="E379" s="58"/>
      <c r="F379" s="58"/>
      <c r="G379" s="58"/>
    </row>
    <row r="380" spans="1:7" ht="15" hidden="1" outlineLevel="1">
      <c r="A380" s="58" t="s">
        <v>1682</v>
      </c>
      <c r="B380" s="96" t="s">
        <v>812</v>
      </c>
      <c r="C380" s="58"/>
      <c r="D380" s="58"/>
      <c r="E380" s="58"/>
      <c r="F380" s="58"/>
      <c r="G380" s="58"/>
    </row>
    <row r="381" spans="1:7" ht="15" hidden="1" outlineLevel="1">
      <c r="A381" s="58" t="s">
        <v>1683</v>
      </c>
      <c r="B381" s="96" t="s">
        <v>812</v>
      </c>
      <c r="C381" s="58"/>
      <c r="D381" s="58"/>
      <c r="E381" s="58"/>
      <c r="F381" s="58"/>
      <c r="G381" s="58"/>
    </row>
    <row r="382" spans="1:7" ht="15" hidden="1" outlineLevel="1">
      <c r="A382" s="58" t="s">
        <v>1684</v>
      </c>
      <c r="B382" s="96" t="s">
        <v>812</v>
      </c>
      <c r="C382" s="58"/>
      <c r="D382" s="58"/>
      <c r="E382" s="58"/>
      <c r="F382" s="58"/>
      <c r="G382" s="55"/>
    </row>
    <row r="383" spans="1:7" ht="15" hidden="1" outlineLevel="1">
      <c r="A383" s="58" t="s">
        <v>1685</v>
      </c>
      <c r="B383" s="96" t="s">
        <v>812</v>
      </c>
      <c r="C383" s="58"/>
      <c r="D383" s="58"/>
      <c r="E383" s="58"/>
      <c r="F383" s="58"/>
      <c r="G383" s="55"/>
    </row>
    <row r="384" spans="1:7" ht="15" hidden="1" outlineLevel="1">
      <c r="A384" s="58" t="s">
        <v>1686</v>
      </c>
      <c r="B384" s="96" t="s">
        <v>812</v>
      </c>
      <c r="C384" s="58"/>
      <c r="D384" s="58"/>
      <c r="E384" s="58"/>
      <c r="F384" s="58"/>
      <c r="G384" s="55"/>
    </row>
    <row r="385" spans="1:2" ht="15" hidden="1" outlineLevel="1">
      <c r="A385" s="58" t="s">
        <v>1687</v>
      </c>
      <c r="B385" s="96" t="s">
        <v>812</v>
      </c>
    </row>
    <row r="386" spans="1:2" ht="15" hidden="1" outlineLevel="1">
      <c r="A386" s="58" t="s">
        <v>1688</v>
      </c>
      <c r="B386" s="96" t="s">
        <v>812</v>
      </c>
    </row>
    <row r="387" spans="1:2" ht="15" hidden="1" outlineLevel="1">
      <c r="A387" s="58" t="s">
        <v>1689</v>
      </c>
      <c r="B387" s="96" t="s">
        <v>812</v>
      </c>
    </row>
    <row r="388" spans="1:2" ht="15" collapsed="1">
      <c r="A388" s="58"/>
      <c r="B388" s="58"/>
    </row>
    <row r="389" spans="1:2" ht="15">
      <c r="A389" s="58"/>
      <c r="B389" s="58"/>
    </row>
  </sheetData>
  <sheetProtection/>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 ref="B316" location="'2. Harmonised Glossary'!A11" display="Loan to Value (LTV) Information - Un-indexed"/>
    <hyperlink ref="B338" location="'2. Harmonised Glossary'!A11" display="Loan to Value (LTV) Information - Indexed"/>
  </hyperlinks>
  <printOptions/>
  <pageMargins left="0.7086614173228347" right="0.7086614173228347" top="0.7480314960629921" bottom="0.7480314960629921" header="0.31496062992125984" footer="0.31496062992125984"/>
  <pageSetup fitToHeight="0" horizontalDpi="600" verticalDpi="600" orientation="landscape" paperSize="9" scale="47" r:id="rId2"/>
  <headerFooter>
    <oddHeader>&amp;R&amp;G</oddHeader>
  </headerFooter>
  <rowBreaks count="3" manualBreakCount="3">
    <brk id="97" max="6" man="1"/>
    <brk id="184" max="6" man="1"/>
    <brk id="285" max="6" man="1"/>
  </rowBreaks>
  <legacyDrawingHF r:id="rId1"/>
</worksheet>
</file>

<file path=xl/worksheets/sheet30.xml><?xml version="1.0" encoding="utf-8"?>
<worksheet xmlns="http://schemas.openxmlformats.org/spreadsheetml/2006/main" xmlns:r="http://schemas.openxmlformats.org/officeDocument/2006/relationships">
  <dimension ref="A1:A1"/>
  <sheetViews>
    <sheetView showGridLines="0" zoomScaleSheetLayoutView="130" zoomScalePageLayoutView="0" workbookViewId="0" topLeftCell="A1">
      <selection activeCell="B11" sqref="B11"/>
    </sheetView>
  </sheetViews>
  <sheetFormatPr defaultColWidth="9.140625" defaultRowHeight="12.75"/>
  <cols>
    <col min="1" max="1" width="0.9921875" style="0" customWidth="1"/>
    <col min="2" max="2" width="142.00390625" style="0" customWidth="1"/>
  </cols>
  <sheetData>
    <row r="1" ht="1.5" customHeight="1"/>
    <row r="2" ht="409.5" customHeight="1"/>
  </sheetData>
  <sheetProtection/>
  <printOptions/>
  <pageMargins left="0.4431372549019609" right="0.4431372549019609" top="0.4431372549019609" bottom="0.4431372549019609" header="0.5098039215686275" footer="0.5098039215686275"/>
  <pageSetup horizontalDpi="600" verticalDpi="600" orientation="landscape" paperSize="9" scale="93" r:id="rId2"/>
  <colBreaks count="1" manualBreakCount="1">
    <brk id="1" max="2" man="1"/>
  </colBreaks>
  <drawing r:id="rId1"/>
</worksheet>
</file>

<file path=xl/worksheets/sheet31.xml><?xml version="1.0" encoding="utf-8"?>
<worksheet xmlns="http://schemas.openxmlformats.org/spreadsheetml/2006/main" xmlns:r="http://schemas.openxmlformats.org/officeDocument/2006/relationships">
  <sheetPr>
    <tabColor theme="4" tint="-0.24997000396251678"/>
    <pageSetUpPr fitToPage="1"/>
  </sheetPr>
  <dimension ref="A1:J112"/>
  <sheetViews>
    <sheetView zoomScale="70" zoomScaleNormal="70" zoomScaleSheetLayoutView="40" workbookViewId="0" topLeftCell="A1">
      <selection activeCell="E26" sqref="E26"/>
    </sheetView>
  </sheetViews>
  <sheetFormatPr defaultColWidth="9.140625" defaultRowHeight="12.75"/>
  <cols>
    <col min="1" max="1" width="13.28125" style="58" customWidth="1"/>
    <col min="2" max="2" width="60.57421875" style="58" bestFit="1" customWidth="1"/>
    <col min="3" max="3" width="52.00390625" style="58" bestFit="1" customWidth="1"/>
    <col min="4" max="4" width="41.57421875" style="58" bestFit="1" customWidth="1"/>
    <col min="5" max="5" width="32.7109375" style="58" bestFit="1" customWidth="1"/>
    <col min="6" max="6" width="24.421875" style="58" bestFit="1" customWidth="1"/>
    <col min="7" max="7" width="20.140625" style="58" bestFit="1" customWidth="1"/>
    <col min="8" max="8" width="7.28125" style="58" customWidth="1"/>
    <col min="9" max="9" width="92.00390625" style="58" customWidth="1"/>
    <col min="10" max="10" width="9.421875" style="58" bestFit="1" customWidth="1"/>
    <col min="11" max="16384" width="9.140625" style="53" customWidth="1"/>
  </cols>
  <sheetData>
    <row r="1" spans="1:2" ht="15">
      <c r="A1" s="306" t="s">
        <v>1921</v>
      </c>
      <c r="B1" s="306"/>
    </row>
    <row r="2" spans="1:10" ht="31.5">
      <c r="A2" s="54" t="s">
        <v>1922</v>
      </c>
      <c r="B2" s="54"/>
      <c r="C2" s="55"/>
      <c r="D2" s="55"/>
      <c r="E2" s="55"/>
      <c r="F2" s="56" t="s">
        <v>727</v>
      </c>
      <c r="G2" s="102"/>
      <c r="H2" s="55"/>
      <c r="I2" s="54"/>
      <c r="J2" s="55"/>
    </row>
    <row r="3" spans="1:8" ht="15.75" thickBot="1">
      <c r="A3" s="55"/>
      <c r="B3" s="57"/>
      <c r="C3" s="55"/>
      <c r="D3" s="55"/>
      <c r="E3" s="55"/>
      <c r="F3" s="55"/>
      <c r="G3" s="55"/>
      <c r="H3" s="55"/>
    </row>
    <row r="4" spans="1:10" ht="18.75">
      <c r="A4" s="59"/>
      <c r="B4" s="60" t="s">
        <v>728</v>
      </c>
      <c r="C4" s="58" t="s">
        <v>1</v>
      </c>
      <c r="D4" s="59"/>
      <c r="E4" s="59"/>
      <c r="F4" s="55"/>
      <c r="G4" s="55"/>
      <c r="H4" s="55"/>
      <c r="I4" s="72" t="s">
        <v>1923</v>
      </c>
      <c r="J4" s="140" t="s">
        <v>1740</v>
      </c>
    </row>
    <row r="5" spans="8:10" ht="15.75" thickBot="1">
      <c r="H5" s="55"/>
      <c r="I5" s="158" t="s">
        <v>1742</v>
      </c>
      <c r="J5" s="58" t="s">
        <v>1743</v>
      </c>
    </row>
    <row r="6" spans="1:10" ht="18.75">
      <c r="A6" s="65"/>
      <c r="B6" s="66" t="s">
        <v>1924</v>
      </c>
      <c r="C6" s="65"/>
      <c r="E6" s="67"/>
      <c r="F6" s="67"/>
      <c r="G6" s="67"/>
      <c r="H6" s="55"/>
      <c r="I6" s="158" t="s">
        <v>1745</v>
      </c>
      <c r="J6" s="58" t="s">
        <v>1746</v>
      </c>
    </row>
    <row r="7" spans="2:10" ht="15">
      <c r="B7" s="68" t="s">
        <v>1925</v>
      </c>
      <c r="H7" s="55"/>
      <c r="I7" s="158" t="s">
        <v>1748</v>
      </c>
      <c r="J7" s="58" t="s">
        <v>1749</v>
      </c>
    </row>
    <row r="8" spans="2:10" ht="15">
      <c r="B8" s="68" t="s">
        <v>1926</v>
      </c>
      <c r="H8" s="55"/>
      <c r="I8" s="158" t="s">
        <v>1927</v>
      </c>
      <c r="J8" s="58" t="s">
        <v>1928</v>
      </c>
    </row>
    <row r="9" spans="2:8" ht="15.75" thickBot="1">
      <c r="B9" s="70" t="s">
        <v>1929</v>
      </c>
      <c r="H9" s="55"/>
    </row>
    <row r="10" spans="2:9" ht="15">
      <c r="B10" s="71"/>
      <c r="H10" s="55"/>
      <c r="I10" s="159" t="s">
        <v>1930</v>
      </c>
    </row>
    <row r="11" spans="2:9" ht="15">
      <c r="B11" s="71"/>
      <c r="H11" s="55"/>
      <c r="I11" s="159" t="s">
        <v>1931</v>
      </c>
    </row>
    <row r="12" spans="1:8" ht="37.5">
      <c r="A12" s="72" t="s">
        <v>736</v>
      </c>
      <c r="B12" s="72" t="s">
        <v>1932</v>
      </c>
      <c r="C12" s="73"/>
      <c r="D12" s="73"/>
      <c r="E12" s="73"/>
      <c r="F12" s="73"/>
      <c r="G12" s="73"/>
      <c r="H12" s="55"/>
    </row>
    <row r="13" spans="1:8" ht="15">
      <c r="A13" s="83"/>
      <c r="B13" s="84" t="s">
        <v>1933</v>
      </c>
      <c r="C13" s="83" t="s">
        <v>1934</v>
      </c>
      <c r="D13" s="83" t="s">
        <v>1935</v>
      </c>
      <c r="E13" s="85"/>
      <c r="F13" s="86"/>
      <c r="G13" s="86"/>
      <c r="H13" s="55"/>
    </row>
    <row r="14" spans="1:8" ht="15">
      <c r="A14" s="58" t="s">
        <v>1936</v>
      </c>
      <c r="B14" s="80" t="s">
        <v>1937</v>
      </c>
      <c r="C14" s="160"/>
      <c r="D14" s="160"/>
      <c r="E14" s="67"/>
      <c r="F14" s="67"/>
      <c r="G14" s="67"/>
      <c r="H14" s="55"/>
    </row>
    <row r="15" spans="1:8" ht="15">
      <c r="A15" s="58" t="s">
        <v>1938</v>
      </c>
      <c r="B15" s="80" t="s">
        <v>1174</v>
      </c>
      <c r="C15" s="58" t="s">
        <v>1939</v>
      </c>
      <c r="D15" s="58" t="s">
        <v>1940</v>
      </c>
      <c r="E15" s="67"/>
      <c r="F15" s="67"/>
      <c r="G15" s="67"/>
      <c r="H15" s="55"/>
    </row>
    <row r="16" spans="1:8" ht="15">
      <c r="A16" s="58" t="s">
        <v>1941</v>
      </c>
      <c r="B16" s="80" t="s">
        <v>1942</v>
      </c>
      <c r="E16" s="67"/>
      <c r="F16" s="67"/>
      <c r="G16" s="67"/>
      <c r="H16" s="55"/>
    </row>
    <row r="17" spans="1:8" ht="15">
      <c r="A17" s="58" t="s">
        <v>1943</v>
      </c>
      <c r="B17" s="80" t="s">
        <v>1944</v>
      </c>
      <c r="E17" s="67"/>
      <c r="F17" s="67"/>
      <c r="G17" s="67"/>
      <c r="H17" s="55"/>
    </row>
    <row r="18" spans="1:8" ht="15">
      <c r="A18" s="58" t="s">
        <v>1945</v>
      </c>
      <c r="B18" s="80" t="s">
        <v>1946</v>
      </c>
      <c r="E18" s="67"/>
      <c r="F18" s="67"/>
      <c r="G18" s="67"/>
      <c r="H18" s="55"/>
    </row>
    <row r="19" spans="1:8" ht="15">
      <c r="A19" s="58" t="s">
        <v>1947</v>
      </c>
      <c r="B19" s="80" t="s">
        <v>1948</v>
      </c>
      <c r="E19" s="67"/>
      <c r="F19" s="67"/>
      <c r="G19" s="67"/>
      <c r="H19" s="55"/>
    </row>
    <row r="20" spans="1:8" ht="15">
      <c r="A20" s="58" t="s">
        <v>1949</v>
      </c>
      <c r="B20" s="80" t="s">
        <v>1950</v>
      </c>
      <c r="E20" s="67"/>
      <c r="F20" s="67"/>
      <c r="G20" s="67"/>
      <c r="H20" s="55"/>
    </row>
    <row r="21" spans="1:8" ht="15">
      <c r="A21" s="58" t="s">
        <v>1951</v>
      </c>
      <c r="B21" s="80" t="s">
        <v>1952</v>
      </c>
      <c r="E21" s="67"/>
      <c r="F21" s="67"/>
      <c r="G21" s="67"/>
      <c r="H21" s="55"/>
    </row>
    <row r="22" spans="1:8" ht="15">
      <c r="A22" s="58" t="s">
        <v>1953</v>
      </c>
      <c r="B22" s="80" t="s">
        <v>1954</v>
      </c>
      <c r="E22" s="67"/>
      <c r="F22" s="67"/>
      <c r="G22" s="67"/>
      <c r="H22" s="55"/>
    </row>
    <row r="23" spans="1:8" ht="15">
      <c r="A23" s="58" t="s">
        <v>1955</v>
      </c>
      <c r="B23" s="80" t="s">
        <v>1956</v>
      </c>
      <c r="C23" s="58" t="s">
        <v>1957</v>
      </c>
      <c r="E23" s="67"/>
      <c r="F23" s="67"/>
      <c r="G23" s="67"/>
      <c r="H23" s="55"/>
    </row>
    <row r="24" spans="1:8" ht="15">
      <c r="A24" s="58" t="s">
        <v>1958</v>
      </c>
      <c r="B24" s="80" t="s">
        <v>1959</v>
      </c>
      <c r="C24" s="58" t="s">
        <v>1960</v>
      </c>
      <c r="E24" s="67"/>
      <c r="F24" s="67"/>
      <c r="G24" s="67"/>
      <c r="H24" s="55"/>
    </row>
    <row r="25" spans="1:8" ht="15">
      <c r="A25" s="58" t="s">
        <v>1961</v>
      </c>
      <c r="B25" s="78"/>
      <c r="E25" s="67"/>
      <c r="F25" s="67"/>
      <c r="G25" s="67"/>
      <c r="H25" s="55"/>
    </row>
    <row r="26" spans="1:8" ht="15">
      <c r="A26" s="58" t="s">
        <v>1962</v>
      </c>
      <c r="B26" s="78"/>
      <c r="E26" s="67"/>
      <c r="F26" s="67"/>
      <c r="G26" s="67"/>
      <c r="H26" s="55"/>
    </row>
    <row r="27" spans="1:8" ht="15">
      <c r="A27" s="58" t="s">
        <v>1963</v>
      </c>
      <c r="B27" s="78"/>
      <c r="E27" s="67"/>
      <c r="F27" s="67"/>
      <c r="G27" s="67"/>
      <c r="H27" s="55"/>
    </row>
    <row r="28" spans="1:8" ht="15">
      <c r="A28" s="58" t="s">
        <v>1964</v>
      </c>
      <c r="B28" s="78"/>
      <c r="E28" s="67"/>
      <c r="F28" s="67"/>
      <c r="G28" s="67"/>
      <c r="H28" s="55"/>
    </row>
    <row r="29" spans="1:8" ht="15">
      <c r="A29" s="58" t="s">
        <v>1965</v>
      </c>
      <c r="B29" s="78"/>
      <c r="E29" s="67"/>
      <c r="F29" s="67"/>
      <c r="G29" s="67"/>
      <c r="H29" s="55"/>
    </row>
    <row r="30" spans="1:8" ht="15">
      <c r="A30" s="58" t="s">
        <v>1966</v>
      </c>
      <c r="B30" s="78"/>
      <c r="E30" s="67"/>
      <c r="F30" s="67"/>
      <c r="G30" s="67"/>
      <c r="H30" s="55"/>
    </row>
    <row r="31" spans="1:8" ht="15">
      <c r="A31" s="58" t="s">
        <v>1967</v>
      </c>
      <c r="B31" s="78"/>
      <c r="E31" s="67"/>
      <c r="F31" s="67"/>
      <c r="G31" s="67"/>
      <c r="H31" s="55"/>
    </row>
    <row r="32" spans="1:8" ht="15">
      <c r="A32" s="58" t="s">
        <v>1968</v>
      </c>
      <c r="B32" s="78"/>
      <c r="E32" s="67"/>
      <c r="F32" s="67"/>
      <c r="G32" s="67"/>
      <c r="H32" s="55"/>
    </row>
    <row r="33" spans="1:8" ht="18.75">
      <c r="A33" s="73"/>
      <c r="B33" s="72" t="s">
        <v>1926</v>
      </c>
      <c r="C33" s="73"/>
      <c r="D33" s="73"/>
      <c r="E33" s="73"/>
      <c r="F33" s="73"/>
      <c r="G33" s="73"/>
      <c r="H33" s="55"/>
    </row>
    <row r="34" spans="1:8" ht="15">
      <c r="A34" s="83"/>
      <c r="B34" s="84" t="s">
        <v>1969</v>
      </c>
      <c r="C34" s="83" t="s">
        <v>1970</v>
      </c>
      <c r="D34" s="83" t="s">
        <v>1935</v>
      </c>
      <c r="E34" s="83" t="s">
        <v>1971</v>
      </c>
      <c r="F34" s="86"/>
      <c r="G34" s="86"/>
      <c r="H34" s="55"/>
    </row>
    <row r="35" spans="1:8" ht="15">
      <c r="A35" s="58" t="s">
        <v>1972</v>
      </c>
      <c r="B35" s="160"/>
      <c r="C35" s="160"/>
      <c r="D35" s="160"/>
      <c r="E35" s="160"/>
      <c r="F35" s="161"/>
      <c r="G35" s="161"/>
      <c r="H35" s="55"/>
    </row>
    <row r="36" spans="1:8" ht="15">
      <c r="A36" s="58" t="s">
        <v>1973</v>
      </c>
      <c r="B36" s="80"/>
      <c r="H36" s="55"/>
    </row>
    <row r="37" spans="1:8" ht="15">
      <c r="A37" s="58" t="s">
        <v>1974</v>
      </c>
      <c r="B37" s="80"/>
      <c r="H37" s="55"/>
    </row>
    <row r="38" spans="1:8" ht="15">
      <c r="A38" s="58" t="s">
        <v>1975</v>
      </c>
      <c r="B38" s="80"/>
      <c r="H38" s="55"/>
    </row>
    <row r="39" spans="1:8" ht="15">
      <c r="A39" s="58" t="s">
        <v>1976</v>
      </c>
      <c r="B39" s="80"/>
      <c r="H39" s="55"/>
    </row>
    <row r="40" spans="1:8" ht="15">
      <c r="A40" s="58" t="s">
        <v>1977</v>
      </c>
      <c r="B40" s="80"/>
      <c r="H40" s="55"/>
    </row>
    <row r="41" spans="1:8" ht="15">
      <c r="A41" s="58" t="s">
        <v>1978</v>
      </c>
      <c r="B41" s="80"/>
      <c r="H41" s="55"/>
    </row>
    <row r="42" spans="1:8" ht="15">
      <c r="A42" s="58" t="s">
        <v>1979</v>
      </c>
      <c r="B42" s="80"/>
      <c r="H42" s="55"/>
    </row>
    <row r="43" spans="1:8" ht="15">
      <c r="A43" s="58" t="s">
        <v>1980</v>
      </c>
      <c r="B43" s="80"/>
      <c r="H43" s="55"/>
    </row>
    <row r="44" spans="1:8" ht="15">
      <c r="A44" s="58" t="s">
        <v>1981</v>
      </c>
      <c r="B44" s="80"/>
      <c r="H44" s="55"/>
    </row>
    <row r="45" spans="1:8" ht="15">
      <c r="A45" s="58" t="s">
        <v>1982</v>
      </c>
      <c r="B45" s="80"/>
      <c r="H45" s="55"/>
    </row>
    <row r="46" spans="1:8" ht="15">
      <c r="A46" s="58" t="s">
        <v>1983</v>
      </c>
      <c r="B46" s="80"/>
      <c r="H46" s="55"/>
    </row>
    <row r="47" spans="1:8" ht="15">
      <c r="A47" s="58" t="s">
        <v>1984</v>
      </c>
      <c r="B47" s="80"/>
      <c r="H47" s="55"/>
    </row>
    <row r="48" spans="1:8" ht="15">
      <c r="A48" s="58" t="s">
        <v>1985</v>
      </c>
      <c r="B48" s="80"/>
      <c r="H48" s="55"/>
    </row>
    <row r="49" spans="1:8" ht="15">
      <c r="A49" s="58" t="s">
        <v>1986</v>
      </c>
      <c r="B49" s="80"/>
      <c r="H49" s="55"/>
    </row>
    <row r="50" spans="1:8" ht="15">
      <c r="A50" s="58" t="s">
        <v>1987</v>
      </c>
      <c r="B50" s="80"/>
      <c r="H50" s="55"/>
    </row>
    <row r="51" spans="1:8" ht="15">
      <c r="A51" s="58" t="s">
        <v>1988</v>
      </c>
      <c r="B51" s="80"/>
      <c r="H51" s="55"/>
    </row>
    <row r="52" spans="1:8" ht="15">
      <c r="A52" s="58" t="s">
        <v>1989</v>
      </c>
      <c r="B52" s="80"/>
      <c r="H52" s="55"/>
    </row>
    <row r="53" spans="1:8" ht="15">
      <c r="A53" s="58" t="s">
        <v>1990</v>
      </c>
      <c r="B53" s="80"/>
      <c r="H53" s="55"/>
    </row>
    <row r="54" spans="1:8" ht="15">
      <c r="A54" s="58" t="s">
        <v>1991</v>
      </c>
      <c r="B54" s="80"/>
      <c r="H54" s="55"/>
    </row>
    <row r="55" spans="1:8" ht="15">
      <c r="A55" s="58" t="s">
        <v>1992</v>
      </c>
      <c r="B55" s="80"/>
      <c r="H55" s="55"/>
    </row>
    <row r="56" spans="1:8" ht="15">
      <c r="A56" s="58" t="s">
        <v>1993</v>
      </c>
      <c r="B56" s="80"/>
      <c r="H56" s="55"/>
    </row>
    <row r="57" spans="1:8" ht="15">
      <c r="A57" s="58" t="s">
        <v>1994</v>
      </c>
      <c r="B57" s="80"/>
      <c r="H57" s="55"/>
    </row>
    <row r="58" spans="1:8" ht="15">
      <c r="A58" s="58" t="s">
        <v>1995</v>
      </c>
      <c r="B58" s="80"/>
      <c r="H58" s="55"/>
    </row>
    <row r="59" spans="1:8" ht="15">
      <c r="A59" s="58" t="s">
        <v>1996</v>
      </c>
      <c r="B59" s="80"/>
      <c r="H59" s="55"/>
    </row>
    <row r="60" spans="1:8" ht="15">
      <c r="A60" s="58" t="s">
        <v>1997</v>
      </c>
      <c r="B60" s="80"/>
      <c r="E60" s="80"/>
      <c r="F60" s="80"/>
      <c r="G60" s="80"/>
      <c r="H60" s="55"/>
    </row>
    <row r="61" spans="1:8" ht="15">
      <c r="A61" s="58" t="s">
        <v>1998</v>
      </c>
      <c r="B61" s="80"/>
      <c r="E61" s="80"/>
      <c r="F61" s="80"/>
      <c r="G61" s="80"/>
      <c r="H61" s="55"/>
    </row>
    <row r="62" spans="1:8" ht="15">
      <c r="A62" s="58" t="s">
        <v>1999</v>
      </c>
      <c r="B62" s="80"/>
      <c r="E62" s="80"/>
      <c r="F62" s="80"/>
      <c r="G62" s="80"/>
      <c r="H62" s="55"/>
    </row>
    <row r="63" spans="1:8" ht="15">
      <c r="A63" s="58" t="s">
        <v>2000</v>
      </c>
      <c r="B63" s="80"/>
      <c r="E63" s="80"/>
      <c r="F63" s="80"/>
      <c r="G63" s="80"/>
      <c r="H63" s="55"/>
    </row>
    <row r="64" spans="1:8" ht="15">
      <c r="A64" s="58" t="s">
        <v>2001</v>
      </c>
      <c r="B64" s="80"/>
      <c r="E64" s="80"/>
      <c r="F64" s="80"/>
      <c r="G64" s="80"/>
      <c r="H64" s="55"/>
    </row>
    <row r="65" spans="1:8" ht="15">
      <c r="A65" s="58" t="s">
        <v>2002</v>
      </c>
      <c r="B65" s="80"/>
      <c r="E65" s="80"/>
      <c r="F65" s="80"/>
      <c r="G65" s="80"/>
      <c r="H65" s="55"/>
    </row>
    <row r="66" spans="1:8" ht="15">
      <c r="A66" s="58" t="s">
        <v>2003</v>
      </c>
      <c r="B66" s="80"/>
      <c r="E66" s="80"/>
      <c r="F66" s="80"/>
      <c r="G66" s="80"/>
      <c r="H66" s="55"/>
    </row>
    <row r="67" spans="1:8" ht="15">
      <c r="A67" s="58" t="s">
        <v>2004</v>
      </c>
      <c r="B67" s="80"/>
      <c r="E67" s="80"/>
      <c r="F67" s="80"/>
      <c r="G67" s="80"/>
      <c r="H67" s="55"/>
    </row>
    <row r="68" spans="1:8" ht="15">
      <c r="A68" s="58" t="s">
        <v>2005</v>
      </c>
      <c r="B68" s="80"/>
      <c r="E68" s="80"/>
      <c r="F68" s="80"/>
      <c r="G68" s="80"/>
      <c r="H68" s="55"/>
    </row>
    <row r="69" spans="1:8" ht="15">
      <c r="A69" s="58" t="s">
        <v>2006</v>
      </c>
      <c r="B69" s="80"/>
      <c r="E69" s="80"/>
      <c r="F69" s="80"/>
      <c r="G69" s="80"/>
      <c r="H69" s="55"/>
    </row>
    <row r="70" spans="1:8" ht="15">
      <c r="A70" s="58" t="s">
        <v>2007</v>
      </c>
      <c r="B70" s="80"/>
      <c r="E70" s="80"/>
      <c r="F70" s="80"/>
      <c r="G70" s="80"/>
      <c r="H70" s="55"/>
    </row>
    <row r="71" spans="1:8" ht="15">
      <c r="A71" s="58" t="s">
        <v>2008</v>
      </c>
      <c r="B71" s="80"/>
      <c r="E71" s="80"/>
      <c r="F71" s="80"/>
      <c r="G71" s="80"/>
      <c r="H71" s="55"/>
    </row>
    <row r="72" spans="1:8" ht="15">
      <c r="A72" s="58" t="s">
        <v>2009</v>
      </c>
      <c r="B72" s="80"/>
      <c r="E72" s="80"/>
      <c r="F72" s="80"/>
      <c r="G72" s="80"/>
      <c r="H72" s="55"/>
    </row>
    <row r="73" spans="1:8" ht="37.5">
      <c r="A73" s="73"/>
      <c r="B73" s="72" t="s">
        <v>1929</v>
      </c>
      <c r="C73" s="73"/>
      <c r="D73" s="73"/>
      <c r="E73" s="73"/>
      <c r="F73" s="73"/>
      <c r="G73" s="73"/>
      <c r="H73" s="55"/>
    </row>
    <row r="74" spans="1:10" ht="15">
      <c r="A74" s="83"/>
      <c r="B74" s="84" t="s">
        <v>2010</v>
      </c>
      <c r="C74" s="83" t="s">
        <v>2011</v>
      </c>
      <c r="D74" s="83"/>
      <c r="E74" s="86"/>
      <c r="F74" s="86"/>
      <c r="G74" s="86"/>
      <c r="H74" s="97"/>
      <c r="I74" s="97"/>
      <c r="J74" s="97"/>
    </row>
    <row r="75" spans="1:8" ht="15">
      <c r="A75" s="58" t="s">
        <v>2012</v>
      </c>
      <c r="B75" s="58" t="s">
        <v>2013</v>
      </c>
      <c r="C75" s="162">
        <v>28.164744457205632</v>
      </c>
      <c r="H75" s="55"/>
    </row>
    <row r="76" spans="1:8" ht="15">
      <c r="A76" s="58" t="s">
        <v>2014</v>
      </c>
      <c r="B76" s="58" t="s">
        <v>2015</v>
      </c>
      <c r="C76" s="162">
        <v>175.14801369241397</v>
      </c>
      <c r="H76" s="55"/>
    </row>
    <row r="77" spans="1:8" ht="15">
      <c r="A77" s="58" t="s">
        <v>2016</v>
      </c>
      <c r="H77" s="55"/>
    </row>
    <row r="78" spans="1:8" ht="15">
      <c r="A78" s="58" t="s">
        <v>2017</v>
      </c>
      <c r="H78" s="55"/>
    </row>
    <row r="79" spans="1:8" ht="15">
      <c r="A79" s="58" t="s">
        <v>2018</v>
      </c>
      <c r="H79" s="55"/>
    </row>
    <row r="80" spans="1:8" ht="15">
      <c r="A80" s="58" t="s">
        <v>2019</v>
      </c>
      <c r="H80" s="55"/>
    </row>
    <row r="81" spans="1:8" ht="15">
      <c r="A81" s="83"/>
      <c r="B81" s="84" t="s">
        <v>2020</v>
      </c>
      <c r="C81" s="83" t="s">
        <v>1259</v>
      </c>
      <c r="D81" s="83" t="s">
        <v>1260</v>
      </c>
      <c r="E81" s="86" t="s">
        <v>2021</v>
      </c>
      <c r="F81" s="86" t="s">
        <v>2022</v>
      </c>
      <c r="G81" s="86" t="s">
        <v>2023</v>
      </c>
      <c r="H81" s="55"/>
    </row>
    <row r="82" spans="1:8" ht="15">
      <c r="A82" s="58" t="s">
        <v>2024</v>
      </c>
      <c r="B82" s="58" t="s">
        <v>2025</v>
      </c>
      <c r="C82" s="163">
        <v>0.0020064394403569766</v>
      </c>
      <c r="D82" s="164"/>
      <c r="E82" s="164"/>
      <c r="F82" s="164"/>
      <c r="G82" s="163">
        <v>0.0020064394403569766</v>
      </c>
      <c r="H82" s="55"/>
    </row>
    <row r="83" spans="1:8" ht="15">
      <c r="A83" s="58" t="s">
        <v>2026</v>
      </c>
      <c r="B83" s="58" t="s">
        <v>2027</v>
      </c>
      <c r="C83" s="163">
        <v>1.8635674832951188E-05</v>
      </c>
      <c r="D83" s="93"/>
      <c r="E83" s="93"/>
      <c r="F83" s="93"/>
      <c r="G83" s="163">
        <v>1.8635674832951188E-05</v>
      </c>
      <c r="H83" s="55"/>
    </row>
    <row r="84" spans="1:8" ht="15">
      <c r="A84" s="58" t="s">
        <v>2028</v>
      </c>
      <c r="B84" s="58" t="s">
        <v>2029</v>
      </c>
      <c r="C84" s="163">
        <v>0.0005871438672552969</v>
      </c>
      <c r="D84" s="93"/>
      <c r="E84" s="93"/>
      <c r="F84" s="93"/>
      <c r="G84" s="163">
        <v>0.0005871438672552969</v>
      </c>
      <c r="H84" s="55"/>
    </row>
    <row r="85" spans="1:8" ht="15">
      <c r="A85" s="58" t="s">
        <v>2030</v>
      </c>
      <c r="B85" s="58" t="s">
        <v>2031</v>
      </c>
      <c r="C85" s="163">
        <v>0</v>
      </c>
      <c r="D85" s="93"/>
      <c r="E85" s="93"/>
      <c r="F85" s="93"/>
      <c r="G85" s="163">
        <v>0</v>
      </c>
      <c r="H85" s="55"/>
    </row>
    <row r="86" spans="1:8" ht="15">
      <c r="A86" s="58" t="s">
        <v>2032</v>
      </c>
      <c r="B86" s="58" t="s">
        <v>2033</v>
      </c>
      <c r="C86" s="163">
        <v>0</v>
      </c>
      <c r="D86" s="93"/>
      <c r="E86" s="93"/>
      <c r="F86" s="93"/>
      <c r="G86" s="163">
        <v>0</v>
      </c>
      <c r="H86" s="55"/>
    </row>
    <row r="87" spans="1:8" ht="15">
      <c r="A87" s="58" t="s">
        <v>2034</v>
      </c>
      <c r="H87" s="55"/>
    </row>
    <row r="88" spans="1:8" ht="15">
      <c r="A88" s="58" t="s">
        <v>2035</v>
      </c>
      <c r="H88" s="55"/>
    </row>
    <row r="89" spans="1:8" ht="15">
      <c r="A89" s="58" t="s">
        <v>2036</v>
      </c>
      <c r="H89" s="55"/>
    </row>
    <row r="90" spans="1:8" ht="15">
      <c r="A90" s="58" t="s">
        <v>2037</v>
      </c>
      <c r="H90" s="55"/>
    </row>
    <row r="91" ht="15">
      <c r="H91" s="55"/>
    </row>
    <row r="92" ht="15">
      <c r="H92" s="55"/>
    </row>
    <row r="93" ht="15">
      <c r="H93" s="55"/>
    </row>
    <row r="94" ht="15">
      <c r="H94" s="55"/>
    </row>
    <row r="95" ht="15">
      <c r="H95" s="55"/>
    </row>
    <row r="96" ht="15">
      <c r="H96" s="55"/>
    </row>
    <row r="97" ht="15">
      <c r="H97" s="55"/>
    </row>
    <row r="98" ht="15">
      <c r="H98" s="55"/>
    </row>
    <row r="99" ht="15">
      <c r="H99" s="55"/>
    </row>
    <row r="100" ht="15">
      <c r="H100" s="55"/>
    </row>
    <row r="101" ht="15">
      <c r="H101" s="55"/>
    </row>
    <row r="102" ht="15">
      <c r="H102" s="55"/>
    </row>
    <row r="103" ht="15">
      <c r="H103" s="55"/>
    </row>
    <row r="104" ht="15">
      <c r="H104" s="55"/>
    </row>
    <row r="105" ht="15">
      <c r="H105" s="55"/>
    </row>
    <row r="106" ht="15">
      <c r="H106" s="55"/>
    </row>
    <row r="107" ht="15">
      <c r="H107" s="55"/>
    </row>
    <row r="108" ht="15">
      <c r="H108" s="55"/>
    </row>
    <row r="109" ht="15">
      <c r="H109" s="55"/>
    </row>
    <row r="110" ht="15">
      <c r="H110" s="55"/>
    </row>
    <row r="111" ht="15">
      <c r="H111" s="55"/>
    </row>
    <row r="112" ht="15">
      <c r="H112" s="55"/>
    </row>
  </sheetData>
  <sheetProtection/>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rintOptions/>
  <pageMargins left="0.7086614173228347" right="0.7086614173228347" top="0.7480314960629921" bottom="0.7480314960629921" header="0.31496062992125984" footer="0.31496062992125984"/>
  <pageSetup fitToHeight="1" fitToWidth="1" horizontalDpi="600" verticalDpi="600" orientation="portrait" paperSize="9" scale="25" r:id="rId1"/>
</worksheet>
</file>

<file path=xl/worksheets/sheet32.xml><?xml version="1.0" encoding="utf-8"?>
<worksheet xmlns="http://schemas.openxmlformats.org/spreadsheetml/2006/main" xmlns:r="http://schemas.openxmlformats.org/officeDocument/2006/relationships">
  <sheetPr>
    <tabColor rgb="FFE36E00"/>
  </sheetPr>
  <dimension ref="A1:A174"/>
  <sheetViews>
    <sheetView zoomScale="60" zoomScaleNormal="60" zoomScalePageLayoutView="0" workbookViewId="0" topLeftCell="A79">
      <selection activeCell="I51" sqref="I51:S51"/>
    </sheetView>
  </sheetViews>
  <sheetFormatPr defaultColWidth="9.140625" defaultRowHeight="12.75"/>
  <cols>
    <col min="1" max="1" width="242.00390625" style="33" customWidth="1"/>
    <col min="2" max="16384" width="9.140625" style="33" customWidth="1"/>
  </cols>
  <sheetData>
    <row r="1" ht="31.5">
      <c r="A1" s="54" t="s">
        <v>1760</v>
      </c>
    </row>
    <row r="3" ht="15">
      <c r="A3" s="145"/>
    </row>
    <row r="4" ht="34.5">
      <c r="A4" s="146" t="s">
        <v>1761</v>
      </c>
    </row>
    <row r="5" ht="34.5">
      <c r="A5" s="146" t="s">
        <v>1762</v>
      </c>
    </row>
    <row r="6" ht="34.5">
      <c r="A6" s="146" t="s">
        <v>1763</v>
      </c>
    </row>
    <row r="7" ht="17.25">
      <c r="A7" s="146"/>
    </row>
    <row r="8" ht="18.75">
      <c r="A8" s="147" t="s">
        <v>1764</v>
      </c>
    </row>
    <row r="9" ht="34.5">
      <c r="A9" s="148" t="s">
        <v>1765</v>
      </c>
    </row>
    <row r="10" ht="69">
      <c r="A10" s="149" t="s">
        <v>1766</v>
      </c>
    </row>
    <row r="11" ht="34.5">
      <c r="A11" s="149" t="s">
        <v>1767</v>
      </c>
    </row>
    <row r="12" ht="17.25">
      <c r="A12" s="149" t="s">
        <v>1768</v>
      </c>
    </row>
    <row r="13" ht="17.25">
      <c r="A13" s="149" t="s">
        <v>1769</v>
      </c>
    </row>
    <row r="14" ht="34.5">
      <c r="A14" s="149" t="s">
        <v>1770</v>
      </c>
    </row>
    <row r="15" ht="17.25">
      <c r="A15" s="149"/>
    </row>
    <row r="16" ht="18.75">
      <c r="A16" s="147" t="s">
        <v>1771</v>
      </c>
    </row>
    <row r="17" ht="17.25">
      <c r="A17" s="150" t="s">
        <v>1772</v>
      </c>
    </row>
    <row r="18" ht="34.5">
      <c r="A18" s="151" t="s">
        <v>1773</v>
      </c>
    </row>
    <row r="19" ht="34.5">
      <c r="A19" s="151" t="s">
        <v>1774</v>
      </c>
    </row>
    <row r="20" ht="51.75">
      <c r="A20" s="151" t="s">
        <v>1775</v>
      </c>
    </row>
    <row r="21" ht="86.25">
      <c r="A21" s="151" t="s">
        <v>1776</v>
      </c>
    </row>
    <row r="22" ht="51.75">
      <c r="A22" s="151" t="s">
        <v>1777</v>
      </c>
    </row>
    <row r="23" ht="34.5">
      <c r="A23" s="151" t="s">
        <v>1778</v>
      </c>
    </row>
    <row r="24" ht="17.25">
      <c r="A24" s="151" t="s">
        <v>1779</v>
      </c>
    </row>
    <row r="25" ht="17.25">
      <c r="A25" s="150" t="s">
        <v>1780</v>
      </c>
    </row>
    <row r="26" ht="51.75">
      <c r="A26" s="152" t="s">
        <v>1781</v>
      </c>
    </row>
    <row r="27" ht="17.25">
      <c r="A27" s="152" t="s">
        <v>1782</v>
      </c>
    </row>
    <row r="28" ht="17.25">
      <c r="A28" s="150" t="s">
        <v>1783</v>
      </c>
    </row>
    <row r="29" ht="34.5">
      <c r="A29" s="151" t="s">
        <v>1784</v>
      </c>
    </row>
    <row r="30" ht="34.5">
      <c r="A30" s="151" t="s">
        <v>1785</v>
      </c>
    </row>
    <row r="31" ht="34.5">
      <c r="A31" s="151" t="s">
        <v>1786</v>
      </c>
    </row>
    <row r="32" ht="34.5">
      <c r="A32" s="151" t="s">
        <v>1787</v>
      </c>
    </row>
    <row r="33" ht="17.25">
      <c r="A33" s="151"/>
    </row>
    <row r="34" ht="18.75">
      <c r="A34" s="147" t="s">
        <v>1788</v>
      </c>
    </row>
    <row r="35" ht="17.25">
      <c r="A35" s="150" t="s">
        <v>1789</v>
      </c>
    </row>
    <row r="36" ht="34.5">
      <c r="A36" s="151" t="s">
        <v>1790</v>
      </c>
    </row>
    <row r="37" ht="34.5">
      <c r="A37" s="151" t="s">
        <v>1791</v>
      </c>
    </row>
    <row r="38" ht="34.5">
      <c r="A38" s="151" t="s">
        <v>1792</v>
      </c>
    </row>
    <row r="39" ht="17.25">
      <c r="A39" s="151" t="s">
        <v>1793</v>
      </c>
    </row>
    <row r="40" ht="34.5">
      <c r="A40" s="151" t="s">
        <v>1794</v>
      </c>
    </row>
    <row r="41" ht="17.25">
      <c r="A41" s="150" t="s">
        <v>1795</v>
      </c>
    </row>
    <row r="42" ht="17.25">
      <c r="A42" s="151" t="s">
        <v>1796</v>
      </c>
    </row>
    <row r="43" ht="17.25">
      <c r="A43" s="152" t="s">
        <v>1797</v>
      </c>
    </row>
    <row r="44" ht="17.25">
      <c r="A44" s="150" t="s">
        <v>1798</v>
      </c>
    </row>
    <row r="45" ht="34.5">
      <c r="A45" s="152" t="s">
        <v>1799</v>
      </c>
    </row>
    <row r="46" ht="34.5">
      <c r="A46" s="151" t="s">
        <v>1800</v>
      </c>
    </row>
    <row r="47" ht="34.5">
      <c r="A47" s="151" t="s">
        <v>1801</v>
      </c>
    </row>
    <row r="48" ht="17.25">
      <c r="A48" s="151" t="s">
        <v>1802</v>
      </c>
    </row>
    <row r="49" ht="17.25">
      <c r="A49" s="152" t="s">
        <v>1803</v>
      </c>
    </row>
    <row r="50" ht="17.25">
      <c r="A50" s="150" t="s">
        <v>1804</v>
      </c>
    </row>
    <row r="51" ht="34.5">
      <c r="A51" s="152" t="s">
        <v>1805</v>
      </c>
    </row>
    <row r="52" ht="17.25">
      <c r="A52" s="151" t="s">
        <v>1806</v>
      </c>
    </row>
    <row r="53" ht="34.5">
      <c r="A53" s="152" t="s">
        <v>1807</v>
      </c>
    </row>
    <row r="54" ht="17.25">
      <c r="A54" s="150" t="s">
        <v>1808</v>
      </c>
    </row>
    <row r="55" ht="17.25">
      <c r="A55" s="152" t="s">
        <v>1809</v>
      </c>
    </row>
    <row r="56" ht="34.5">
      <c r="A56" s="151" t="s">
        <v>1810</v>
      </c>
    </row>
    <row r="57" ht="17.25">
      <c r="A57" s="151" t="s">
        <v>1811</v>
      </c>
    </row>
    <row r="58" ht="17.25">
      <c r="A58" s="151" t="s">
        <v>1812</v>
      </c>
    </row>
    <row r="59" ht="17.25">
      <c r="A59" s="150" t="s">
        <v>1813</v>
      </c>
    </row>
    <row r="60" ht="34.5">
      <c r="A60" s="151" t="s">
        <v>1814</v>
      </c>
    </row>
    <row r="61" ht="17.25">
      <c r="A61" s="153"/>
    </row>
    <row r="62" ht="18.75">
      <c r="A62" s="147" t="s">
        <v>1815</v>
      </c>
    </row>
    <row r="63" ht="17.25">
      <c r="A63" s="150" t="s">
        <v>1816</v>
      </c>
    </row>
    <row r="64" ht="34.5">
      <c r="A64" s="151" t="s">
        <v>1817</v>
      </c>
    </row>
    <row r="65" ht="17.25">
      <c r="A65" s="151" t="s">
        <v>1818</v>
      </c>
    </row>
    <row r="66" ht="34.5">
      <c r="A66" s="149" t="s">
        <v>1819</v>
      </c>
    </row>
    <row r="67" ht="34.5">
      <c r="A67" s="149" t="s">
        <v>1820</v>
      </c>
    </row>
    <row r="68" ht="34.5">
      <c r="A68" s="149" t="s">
        <v>1821</v>
      </c>
    </row>
    <row r="69" ht="17.25">
      <c r="A69" s="154" t="s">
        <v>1822</v>
      </c>
    </row>
    <row r="70" ht="51.75">
      <c r="A70" s="149" t="s">
        <v>1823</v>
      </c>
    </row>
    <row r="71" ht="17.25">
      <c r="A71" s="149" t="s">
        <v>1824</v>
      </c>
    </row>
    <row r="72" ht="17.25">
      <c r="A72" s="154" t="s">
        <v>1825</v>
      </c>
    </row>
    <row r="73" ht="17.25">
      <c r="A73" s="149" t="s">
        <v>1826</v>
      </c>
    </row>
    <row r="74" ht="17.25">
      <c r="A74" s="154" t="s">
        <v>1827</v>
      </c>
    </row>
    <row r="75" ht="34.5">
      <c r="A75" s="149" t="s">
        <v>1828</v>
      </c>
    </row>
    <row r="76" ht="17.25">
      <c r="A76" s="149" t="s">
        <v>1829</v>
      </c>
    </row>
    <row r="77" ht="51.75">
      <c r="A77" s="149" t="s">
        <v>1830</v>
      </c>
    </row>
    <row r="78" ht="17.25">
      <c r="A78" s="154" t="s">
        <v>1831</v>
      </c>
    </row>
    <row r="79" ht="17.25">
      <c r="A79" s="155" t="s">
        <v>1832</v>
      </c>
    </row>
    <row r="80" ht="17.25">
      <c r="A80" s="154" t="s">
        <v>1833</v>
      </c>
    </row>
    <row r="81" ht="34.5">
      <c r="A81" s="149" t="s">
        <v>1834</v>
      </c>
    </row>
    <row r="82" ht="34.5">
      <c r="A82" s="149" t="s">
        <v>1835</v>
      </c>
    </row>
    <row r="83" ht="34.5">
      <c r="A83" s="149" t="s">
        <v>1836</v>
      </c>
    </row>
    <row r="84" ht="34.5">
      <c r="A84" s="149" t="s">
        <v>1837</v>
      </c>
    </row>
    <row r="85" ht="34.5">
      <c r="A85" s="149" t="s">
        <v>1838</v>
      </c>
    </row>
    <row r="86" ht="17.25">
      <c r="A86" s="154" t="s">
        <v>1839</v>
      </c>
    </row>
    <row r="87" ht="17.25">
      <c r="A87" s="149" t="s">
        <v>1840</v>
      </c>
    </row>
    <row r="88" ht="34.5">
      <c r="A88" s="149" t="s">
        <v>1841</v>
      </c>
    </row>
    <row r="89" ht="17.25">
      <c r="A89" s="154" t="s">
        <v>1842</v>
      </c>
    </row>
    <row r="90" ht="34.5">
      <c r="A90" s="149" t="s">
        <v>1843</v>
      </c>
    </row>
    <row r="91" ht="17.25">
      <c r="A91" s="154" t="s">
        <v>1844</v>
      </c>
    </row>
    <row r="92" ht="17.25">
      <c r="A92" s="155" t="s">
        <v>1845</v>
      </c>
    </row>
    <row r="93" ht="17.25">
      <c r="A93" s="149" t="s">
        <v>1846</v>
      </c>
    </row>
    <row r="94" ht="17.25">
      <c r="A94" s="149"/>
    </row>
    <row r="95" ht="18.75">
      <c r="A95" s="147" t="s">
        <v>1847</v>
      </c>
    </row>
    <row r="96" ht="34.5">
      <c r="A96" s="155" t="s">
        <v>1848</v>
      </c>
    </row>
    <row r="97" ht="17.25">
      <c r="A97" s="155" t="s">
        <v>1849</v>
      </c>
    </row>
    <row r="98" ht="17.25">
      <c r="A98" s="154" t="s">
        <v>1850</v>
      </c>
    </row>
    <row r="99" ht="17.25">
      <c r="A99" s="146" t="s">
        <v>1851</v>
      </c>
    </row>
    <row r="100" ht="17.25">
      <c r="A100" s="149" t="s">
        <v>1852</v>
      </c>
    </row>
    <row r="101" ht="17.25">
      <c r="A101" s="149" t="s">
        <v>1853</v>
      </c>
    </row>
    <row r="102" ht="17.25">
      <c r="A102" s="149" t="s">
        <v>1854</v>
      </c>
    </row>
    <row r="103" ht="17.25">
      <c r="A103" s="149" t="s">
        <v>1855</v>
      </c>
    </row>
    <row r="104" ht="34.5">
      <c r="A104" s="149" t="s">
        <v>1856</v>
      </c>
    </row>
    <row r="105" ht="17.25">
      <c r="A105" s="146" t="s">
        <v>1857</v>
      </c>
    </row>
    <row r="106" ht="17.25">
      <c r="A106" s="149" t="s">
        <v>1858</v>
      </c>
    </row>
    <row r="107" ht="17.25">
      <c r="A107" s="149" t="s">
        <v>1859</v>
      </c>
    </row>
    <row r="108" ht="17.25">
      <c r="A108" s="149" t="s">
        <v>1860</v>
      </c>
    </row>
    <row r="109" ht="17.25">
      <c r="A109" s="149" t="s">
        <v>1861</v>
      </c>
    </row>
    <row r="110" ht="17.25">
      <c r="A110" s="149" t="s">
        <v>1862</v>
      </c>
    </row>
    <row r="111" ht="17.25">
      <c r="A111" s="149" t="s">
        <v>1863</v>
      </c>
    </row>
    <row r="112" ht="17.25">
      <c r="A112" s="154" t="s">
        <v>1864</v>
      </c>
    </row>
    <row r="113" ht="17.25">
      <c r="A113" s="149" t="s">
        <v>1865</v>
      </c>
    </row>
    <row r="114" ht="17.25">
      <c r="A114" s="146" t="s">
        <v>1866</v>
      </c>
    </row>
    <row r="115" ht="17.25">
      <c r="A115" s="149" t="s">
        <v>1867</v>
      </c>
    </row>
    <row r="116" ht="17.25">
      <c r="A116" s="149" t="s">
        <v>1868</v>
      </c>
    </row>
    <row r="117" ht="17.25">
      <c r="A117" s="146" t="s">
        <v>1869</v>
      </c>
    </row>
    <row r="118" ht="17.25">
      <c r="A118" s="149" t="s">
        <v>1870</v>
      </c>
    </row>
    <row r="119" ht="17.25">
      <c r="A119" s="149" t="s">
        <v>1871</v>
      </c>
    </row>
    <row r="120" ht="17.25">
      <c r="A120" s="149" t="s">
        <v>1872</v>
      </c>
    </row>
    <row r="121" ht="17.25">
      <c r="A121" s="154" t="s">
        <v>1873</v>
      </c>
    </row>
    <row r="122" ht="17.25">
      <c r="A122" s="146" t="s">
        <v>1874</v>
      </c>
    </row>
    <row r="123" ht="17.25">
      <c r="A123" s="146" t="s">
        <v>1875</v>
      </c>
    </row>
    <row r="124" ht="17.25">
      <c r="A124" s="149" t="s">
        <v>1876</v>
      </c>
    </row>
    <row r="125" ht="17.25">
      <c r="A125" s="149" t="s">
        <v>1877</v>
      </c>
    </row>
    <row r="126" ht="17.25">
      <c r="A126" s="149" t="s">
        <v>1878</v>
      </c>
    </row>
    <row r="127" ht="17.25">
      <c r="A127" s="149" t="s">
        <v>1879</v>
      </c>
    </row>
    <row r="128" ht="17.25">
      <c r="A128" s="149" t="s">
        <v>1880</v>
      </c>
    </row>
    <row r="129" ht="17.25">
      <c r="A129" s="154" t="s">
        <v>1881</v>
      </c>
    </row>
    <row r="130" ht="34.5">
      <c r="A130" s="149" t="s">
        <v>1882</v>
      </c>
    </row>
    <row r="131" ht="69">
      <c r="A131" s="149" t="s">
        <v>1883</v>
      </c>
    </row>
    <row r="132" ht="34.5">
      <c r="A132" s="149" t="s">
        <v>1884</v>
      </c>
    </row>
    <row r="133" ht="17.25">
      <c r="A133" s="154" t="s">
        <v>1885</v>
      </c>
    </row>
    <row r="134" ht="34.5">
      <c r="A134" s="146" t="s">
        <v>1886</v>
      </c>
    </row>
    <row r="135" ht="17.25">
      <c r="A135" s="146"/>
    </row>
    <row r="136" ht="18.75">
      <c r="A136" s="147" t="s">
        <v>1887</v>
      </c>
    </row>
    <row r="137" ht="17.25">
      <c r="A137" s="149" t="s">
        <v>1888</v>
      </c>
    </row>
    <row r="138" ht="34.5">
      <c r="A138" s="151" t="s">
        <v>1889</v>
      </c>
    </row>
    <row r="139" ht="34.5">
      <c r="A139" s="151" t="s">
        <v>1890</v>
      </c>
    </row>
    <row r="140" ht="17.25">
      <c r="A140" s="150" t="s">
        <v>1891</v>
      </c>
    </row>
    <row r="141" ht="17.25">
      <c r="A141" s="156" t="s">
        <v>1892</v>
      </c>
    </row>
    <row r="142" ht="34.5">
      <c r="A142" s="152" t="s">
        <v>1893</v>
      </c>
    </row>
    <row r="143" ht="17.25">
      <c r="A143" s="151" t="s">
        <v>1894</v>
      </c>
    </row>
    <row r="144" ht="17.25">
      <c r="A144" s="151" t="s">
        <v>1895</v>
      </c>
    </row>
    <row r="145" ht="17.25">
      <c r="A145" s="156" t="s">
        <v>1896</v>
      </c>
    </row>
    <row r="146" ht="17.25">
      <c r="A146" s="150" t="s">
        <v>1897</v>
      </c>
    </row>
    <row r="147" ht="17.25">
      <c r="A147" s="156" t="s">
        <v>1898</v>
      </c>
    </row>
    <row r="148" ht="17.25">
      <c r="A148" s="151" t="s">
        <v>1899</v>
      </c>
    </row>
    <row r="149" ht="17.25">
      <c r="A149" s="151" t="s">
        <v>1900</v>
      </c>
    </row>
    <row r="150" ht="17.25">
      <c r="A150" s="151" t="s">
        <v>1901</v>
      </c>
    </row>
    <row r="151" ht="34.5">
      <c r="A151" s="156" t="s">
        <v>1902</v>
      </c>
    </row>
    <row r="152" ht="17.25">
      <c r="A152" s="150" t="s">
        <v>1903</v>
      </c>
    </row>
    <row r="153" ht="17.25">
      <c r="A153" s="151" t="s">
        <v>1904</v>
      </c>
    </row>
    <row r="154" ht="17.25">
      <c r="A154" s="151" t="s">
        <v>1905</v>
      </c>
    </row>
    <row r="155" ht="17.25">
      <c r="A155" s="151" t="s">
        <v>1906</v>
      </c>
    </row>
    <row r="156" ht="17.25">
      <c r="A156" s="151" t="s">
        <v>1907</v>
      </c>
    </row>
    <row r="157" ht="34.5">
      <c r="A157" s="151" t="s">
        <v>1908</v>
      </c>
    </row>
    <row r="158" ht="34.5">
      <c r="A158" s="151" t="s">
        <v>1909</v>
      </c>
    </row>
    <row r="159" ht="17.25">
      <c r="A159" s="150" t="s">
        <v>1910</v>
      </c>
    </row>
    <row r="160" ht="34.5">
      <c r="A160" s="151" t="s">
        <v>1911</v>
      </c>
    </row>
    <row r="161" ht="34.5">
      <c r="A161" s="151" t="s">
        <v>1912</v>
      </c>
    </row>
    <row r="162" ht="17.25">
      <c r="A162" s="151" t="s">
        <v>1913</v>
      </c>
    </row>
    <row r="163" ht="17.25">
      <c r="A163" s="150" t="s">
        <v>1914</v>
      </c>
    </row>
    <row r="164" ht="34.5">
      <c r="A164" s="157" t="s">
        <v>1915</v>
      </c>
    </row>
    <row r="165" ht="34.5">
      <c r="A165" s="151" t="s">
        <v>1916</v>
      </c>
    </row>
    <row r="166" ht="17.25">
      <c r="A166" s="150" t="s">
        <v>1917</v>
      </c>
    </row>
    <row r="167" ht="17.25">
      <c r="A167" s="151" t="s">
        <v>1918</v>
      </c>
    </row>
    <row r="168" ht="17.25">
      <c r="A168" s="150" t="s">
        <v>1919</v>
      </c>
    </row>
    <row r="169" ht="17.25">
      <c r="A169" s="152" t="s">
        <v>1920</v>
      </c>
    </row>
    <row r="170" ht="17.25">
      <c r="A170" s="152"/>
    </row>
    <row r="171" ht="17.25">
      <c r="A171" s="152"/>
    </row>
    <row r="172" ht="17.25">
      <c r="A172" s="152"/>
    </row>
    <row r="173" ht="17.25">
      <c r="A173" s="152"/>
    </row>
    <row r="174" ht="17.25">
      <c r="A174" s="152"/>
    </row>
  </sheetData>
  <sheetProtection/>
  <printOptions/>
  <pageMargins left="0.7086614173228347" right="0.7086614173228347" top="0.7480314960629921" bottom="0.7480314960629921" header="0.31496062992125984" footer="0.31496062992125984"/>
  <pageSetup fitToHeight="0" horizontalDpi="600" verticalDpi="600" orientation="landscape" paperSize="9" scale="47" r:id="rId2"/>
  <headerFooter>
    <oddHeader>&amp;R&amp;G</oddHeader>
  </headerFooter>
  <rowBreaks count="4" manualBreakCount="4">
    <brk id="14" max="0" man="1"/>
    <brk id="49" max="0" man="1"/>
    <brk id="88" max="0" man="1"/>
    <brk id="135" max="0" man="1"/>
  </rowBreaks>
  <legacyDrawingHF r:id="rId1"/>
</worksheet>
</file>

<file path=xl/worksheets/sheet33.xml><?xml version="1.0" encoding="utf-8"?>
<worksheet xmlns="http://schemas.openxmlformats.org/spreadsheetml/2006/main" xmlns:r="http://schemas.openxmlformats.org/officeDocument/2006/relationships">
  <dimension ref="A1:F387"/>
  <sheetViews>
    <sheetView showGridLines="0" zoomScalePageLayoutView="0" workbookViewId="0" topLeftCell="A1">
      <selection activeCell="A1" sqref="A1"/>
    </sheetView>
  </sheetViews>
  <sheetFormatPr defaultColWidth="9.140625" defaultRowHeight="12.75"/>
  <sheetData>
    <row r="1" spans="2:6" ht="12.75">
      <c r="B1" t="s">
        <v>700</v>
      </c>
      <c r="C1" t="s">
        <v>701</v>
      </c>
      <c r="D1" t="s">
        <v>702</v>
      </c>
      <c r="E1" t="s">
        <v>703</v>
      </c>
      <c r="F1" t="s">
        <v>704</v>
      </c>
    </row>
    <row r="2" spans="1:6" ht="12.75">
      <c r="A2" t="s">
        <v>314</v>
      </c>
      <c r="B2">
        <v>2903140606.529322</v>
      </c>
      <c r="C2">
        <v>2898375371.6085286</v>
      </c>
      <c r="D2">
        <v>2891241693.1940074</v>
      </c>
      <c r="E2">
        <v>2879389929.9604506</v>
      </c>
      <c r="F2">
        <v>1750000000</v>
      </c>
    </row>
    <row r="3" spans="1:6" ht="12.75">
      <c r="A3" t="s">
        <v>315</v>
      </c>
      <c r="B3">
        <v>2885799154.928797</v>
      </c>
      <c r="C3">
        <v>2876175889.3776464</v>
      </c>
      <c r="D3">
        <v>2861800146.0748587</v>
      </c>
      <c r="E3">
        <v>2837997473.78173</v>
      </c>
      <c r="F3">
        <v>1750000000</v>
      </c>
    </row>
    <row r="4" spans="1:6" ht="12.75">
      <c r="A4" t="s">
        <v>316</v>
      </c>
      <c r="B4">
        <v>2868222922.291991</v>
      </c>
      <c r="C4">
        <v>2853966046.8444457</v>
      </c>
      <c r="D4">
        <v>2832712047.2583046</v>
      </c>
      <c r="E4">
        <v>2797636052.9059024</v>
      </c>
      <c r="F4">
        <v>1750000000</v>
      </c>
    </row>
    <row r="5" spans="1:6" ht="12.75">
      <c r="A5" t="s">
        <v>317</v>
      </c>
      <c r="B5">
        <v>2850863343.492379</v>
      </c>
      <c r="C5">
        <v>2831881515.2562575</v>
      </c>
      <c r="D5">
        <v>2803643560.6705985</v>
      </c>
      <c r="E5">
        <v>2757199589.2514195</v>
      </c>
      <c r="F5">
        <v>1750000000</v>
      </c>
    </row>
    <row r="6" spans="1:6" ht="12.75">
      <c r="A6" t="s">
        <v>318</v>
      </c>
      <c r="B6">
        <v>2833467591.257303</v>
      </c>
      <c r="C6">
        <v>2809827816.1192956</v>
      </c>
      <c r="D6">
        <v>2774735054.059999</v>
      </c>
      <c r="E6">
        <v>2717212140.8097415</v>
      </c>
      <c r="F6">
        <v>1750000000</v>
      </c>
    </row>
    <row r="7" spans="1:6" ht="12.75">
      <c r="A7" t="s">
        <v>319</v>
      </c>
      <c r="B7">
        <v>2815627364.005981</v>
      </c>
      <c r="C7">
        <v>2787858700.241717</v>
      </c>
      <c r="D7">
        <v>2746715559.0164075</v>
      </c>
      <c r="E7">
        <v>2679481263.005559</v>
      </c>
      <c r="F7">
        <v>1750000000</v>
      </c>
    </row>
    <row r="8" spans="1:6" ht="12.75">
      <c r="A8" t="s">
        <v>320</v>
      </c>
      <c r="B8">
        <v>2798172682.054298</v>
      </c>
      <c r="C8">
        <v>2765877060.033148</v>
      </c>
      <c r="D8">
        <v>2718127939.09767</v>
      </c>
      <c r="E8">
        <v>2640362469.7199283</v>
      </c>
      <c r="F8">
        <v>1750000000</v>
      </c>
    </row>
    <row r="9" spans="1:6" ht="12.75">
      <c r="A9" t="s">
        <v>321</v>
      </c>
      <c r="B9">
        <v>2780687637.122703</v>
      </c>
      <c r="C9">
        <v>2744082261.1793942</v>
      </c>
      <c r="D9">
        <v>2690072073.507566</v>
      </c>
      <c r="E9">
        <v>2602397636.4159966</v>
      </c>
      <c r="F9">
        <v>1750000000</v>
      </c>
    </row>
    <row r="10" spans="1:6" ht="12.75">
      <c r="A10" t="s">
        <v>322</v>
      </c>
      <c r="B10">
        <v>2763080890.471722</v>
      </c>
      <c r="C10">
        <v>2722082594.9493585</v>
      </c>
      <c r="D10">
        <v>2661718855.5545206</v>
      </c>
      <c r="E10">
        <v>2564062107.5338626</v>
      </c>
      <c r="F10">
        <v>1750000000</v>
      </c>
    </row>
    <row r="11" spans="1:6" ht="12.75">
      <c r="A11" t="s">
        <v>323</v>
      </c>
      <c r="B11">
        <v>2745100784.347833</v>
      </c>
      <c r="C11">
        <v>2699930305.4023614</v>
      </c>
      <c r="D11">
        <v>2633559916.037846</v>
      </c>
      <c r="E11">
        <v>2526536904.9711847</v>
      </c>
      <c r="F11">
        <v>1750000000</v>
      </c>
    </row>
    <row r="12" spans="1:6" ht="12.75">
      <c r="A12" t="s">
        <v>324</v>
      </c>
      <c r="B12">
        <v>2726329569.579665</v>
      </c>
      <c r="C12">
        <v>2676920001.8062377</v>
      </c>
      <c r="D12">
        <v>2604474654.232784</v>
      </c>
      <c r="E12">
        <v>2488050539.4608707</v>
      </c>
      <c r="F12">
        <v>1750000000</v>
      </c>
    </row>
    <row r="13" spans="1:6" ht="12.75">
      <c r="A13" t="s">
        <v>325</v>
      </c>
      <c r="B13">
        <v>2708756882.673593</v>
      </c>
      <c r="C13">
        <v>2655154796.6247144</v>
      </c>
      <c r="D13">
        <v>2576728619.985027</v>
      </c>
      <c r="E13">
        <v>2451118812.9264307</v>
      </c>
      <c r="F13">
        <v>1750000000</v>
      </c>
    </row>
    <row r="14" spans="1:6" ht="12.75">
      <c r="A14" t="s">
        <v>326</v>
      </c>
      <c r="B14">
        <v>2690935761.212191</v>
      </c>
      <c r="C14">
        <v>2633356810.9967914</v>
      </c>
      <c r="D14">
        <v>2549284535.0088897</v>
      </c>
      <c r="E14">
        <v>2415071967.07413</v>
      </c>
      <c r="F14">
        <v>1750000000</v>
      </c>
    </row>
    <row r="15" spans="1:6" ht="12.75">
      <c r="A15" t="s">
        <v>327</v>
      </c>
      <c r="B15">
        <v>2673259651.105701</v>
      </c>
      <c r="C15">
        <v>2611621893.6450405</v>
      </c>
      <c r="D15">
        <v>2521813680.7640424</v>
      </c>
      <c r="E15">
        <v>2378928457.459024</v>
      </c>
      <c r="F15">
        <v>1750000000</v>
      </c>
    </row>
    <row r="16" spans="1:6" ht="12.75">
      <c r="A16" t="s">
        <v>328</v>
      </c>
      <c r="B16">
        <v>2655505661.191943</v>
      </c>
      <c r="C16">
        <v>2590018995.6937113</v>
      </c>
      <c r="D16">
        <v>2494798144.1801095</v>
      </c>
      <c r="E16">
        <v>2343796389.1707253</v>
      </c>
      <c r="F16">
        <v>1750000000</v>
      </c>
    </row>
    <row r="17" spans="1:6" ht="12.75">
      <c r="A17" t="s">
        <v>329</v>
      </c>
      <c r="B17">
        <v>2637642450.446452</v>
      </c>
      <c r="C17">
        <v>2568232990.7691555</v>
      </c>
      <c r="D17">
        <v>2467521675.8449917</v>
      </c>
      <c r="E17">
        <v>2308352156.904182</v>
      </c>
      <c r="F17">
        <v>1750000000</v>
      </c>
    </row>
    <row r="18" spans="1:6" ht="12.75">
      <c r="A18" t="s">
        <v>330</v>
      </c>
      <c r="B18">
        <v>2619564535.410842</v>
      </c>
      <c r="C18">
        <v>2546304736.792166</v>
      </c>
      <c r="D18">
        <v>2440231487.4794607</v>
      </c>
      <c r="E18">
        <v>2273153347.9365125</v>
      </c>
      <c r="F18">
        <v>1750000000</v>
      </c>
    </row>
    <row r="19" spans="1:6" ht="12.75">
      <c r="A19" t="s">
        <v>331</v>
      </c>
      <c r="B19">
        <v>2600162744.312758</v>
      </c>
      <c r="C19">
        <v>2523435153.323553</v>
      </c>
      <c r="D19">
        <v>2412560646.2752333</v>
      </c>
      <c r="E19">
        <v>2238471113.352519</v>
      </c>
      <c r="F19">
        <v>1750000000</v>
      </c>
    </row>
    <row r="20" spans="1:6" ht="12.75">
      <c r="A20" t="s">
        <v>332</v>
      </c>
      <c r="B20">
        <v>2581923750.01743</v>
      </c>
      <c r="C20">
        <v>2501484458.302607</v>
      </c>
      <c r="D20">
        <v>2385492153.32272</v>
      </c>
      <c r="E20">
        <v>2203981105.0623894</v>
      </c>
      <c r="F20">
        <v>1750000000</v>
      </c>
    </row>
    <row r="21" spans="1:6" ht="12.75">
      <c r="A21" t="s">
        <v>333</v>
      </c>
      <c r="B21">
        <v>2563916070.029289</v>
      </c>
      <c r="C21">
        <v>2479960487.0959353</v>
      </c>
      <c r="D21">
        <v>2359145419.8990207</v>
      </c>
      <c r="E21">
        <v>2170704317.556001</v>
      </c>
      <c r="F21">
        <v>1750000000</v>
      </c>
    </row>
    <row r="22" spans="1:6" ht="12.75">
      <c r="A22" t="s">
        <v>334</v>
      </c>
      <c r="B22">
        <v>2544605815.754155</v>
      </c>
      <c r="C22">
        <v>2457108030.8945274</v>
      </c>
      <c r="D22">
        <v>2331461750.88674</v>
      </c>
      <c r="E22">
        <v>2136145706.4780402</v>
      </c>
      <c r="F22">
        <v>1750000000</v>
      </c>
    </row>
    <row r="23" spans="1:6" ht="12.75">
      <c r="A23" t="s">
        <v>335</v>
      </c>
      <c r="B23">
        <v>2526640337.510224</v>
      </c>
      <c r="C23">
        <v>2435755666.993339</v>
      </c>
      <c r="D23">
        <v>2305512772.435881</v>
      </c>
      <c r="E23">
        <v>2103711560.8854065</v>
      </c>
      <c r="F23">
        <v>1750000000</v>
      </c>
    </row>
    <row r="24" spans="1:6" ht="12.75">
      <c r="A24" t="s">
        <v>336</v>
      </c>
      <c r="B24">
        <v>2508297759.621577</v>
      </c>
      <c r="C24">
        <v>2413971651.372717</v>
      </c>
      <c r="D24">
        <v>2279082620.70638</v>
      </c>
      <c r="E24">
        <v>2070786619.2105842</v>
      </c>
      <c r="F24">
        <v>1750000000</v>
      </c>
    </row>
    <row r="25" spans="1:6" ht="12.75">
      <c r="A25" t="s">
        <v>337</v>
      </c>
      <c r="B25">
        <v>2490110631.201443</v>
      </c>
      <c r="C25">
        <v>2392403873.454155</v>
      </c>
      <c r="D25">
        <v>2252975627.255</v>
      </c>
      <c r="E25">
        <v>2038395227.1059005</v>
      </c>
      <c r="F25">
        <v>1750000000</v>
      </c>
    </row>
    <row r="26" spans="1:6" ht="12.75">
      <c r="A26" t="s">
        <v>338</v>
      </c>
      <c r="B26">
        <v>2471981255.573347</v>
      </c>
      <c r="C26">
        <v>2371087538.6986127</v>
      </c>
      <c r="D26">
        <v>2227405829.9742217</v>
      </c>
      <c r="E26">
        <v>2006999830.0601933</v>
      </c>
      <c r="F26">
        <v>1750000000</v>
      </c>
    </row>
    <row r="27" spans="1:6" ht="12.75">
      <c r="A27" t="s">
        <v>339</v>
      </c>
      <c r="B27">
        <v>2453767665.350529</v>
      </c>
      <c r="C27">
        <v>2349625425.5294967</v>
      </c>
      <c r="D27">
        <v>2201630788.352082</v>
      </c>
      <c r="E27">
        <v>1975372907.9381227</v>
      </c>
      <c r="F27">
        <v>1750000000</v>
      </c>
    </row>
    <row r="28" spans="1:6" ht="12.75">
      <c r="A28" t="s">
        <v>340</v>
      </c>
      <c r="B28">
        <v>2435896064.430987</v>
      </c>
      <c r="C28">
        <v>2328683725.217876</v>
      </c>
      <c r="D28">
        <v>2176637625.362797</v>
      </c>
      <c r="E28">
        <v>1944942734.6008875</v>
      </c>
      <c r="F28">
        <v>1750000000</v>
      </c>
    </row>
    <row r="29" spans="1:6" ht="12.75">
      <c r="A29" t="s">
        <v>341</v>
      </c>
      <c r="B29">
        <v>2418038271.876996</v>
      </c>
      <c r="C29">
        <v>2307691251.9454865</v>
      </c>
      <c r="D29">
        <v>2151530072.6956816</v>
      </c>
      <c r="E29">
        <v>1914364918.330299</v>
      </c>
      <c r="F29">
        <v>1750000000</v>
      </c>
    </row>
    <row r="30" spans="1:6" ht="12.75">
      <c r="A30" t="s">
        <v>342</v>
      </c>
      <c r="B30">
        <v>2399085279.69895</v>
      </c>
      <c r="C30">
        <v>2285719841.912498</v>
      </c>
      <c r="D30">
        <v>2125625778.0427518</v>
      </c>
      <c r="E30">
        <v>1883305323.796588</v>
      </c>
      <c r="F30">
        <v>1750000000</v>
      </c>
    </row>
    <row r="31" spans="1:6" ht="12.75">
      <c r="A31" t="s">
        <v>343</v>
      </c>
      <c r="B31">
        <v>2378861488.370749</v>
      </c>
      <c r="C31">
        <v>2262979349.5438056</v>
      </c>
      <c r="D31">
        <v>2099643283.0432768</v>
      </c>
      <c r="E31">
        <v>1853166556.4190714</v>
      </c>
      <c r="F31">
        <v>1750000000</v>
      </c>
    </row>
    <row r="32" spans="1:6" ht="12.75">
      <c r="A32" t="s">
        <v>344</v>
      </c>
      <c r="B32">
        <v>2360001202.724179</v>
      </c>
      <c r="C32">
        <v>2241230059.954584</v>
      </c>
      <c r="D32">
        <v>2074175297.1865504</v>
      </c>
      <c r="E32">
        <v>1822934290.1775723</v>
      </c>
      <c r="F32">
        <v>1750000000</v>
      </c>
    </row>
    <row r="33" spans="1:6" ht="12.75">
      <c r="A33" t="s">
        <v>345</v>
      </c>
      <c r="B33">
        <v>2341846487.905048</v>
      </c>
      <c r="C33">
        <v>2220338541.7298055</v>
      </c>
      <c r="D33">
        <v>2049783457.6691258</v>
      </c>
      <c r="E33">
        <v>1794112301.6558661</v>
      </c>
      <c r="F33">
        <v>1750000000</v>
      </c>
    </row>
    <row r="34" spans="1:6" ht="12.75">
      <c r="A34" t="s">
        <v>346</v>
      </c>
      <c r="B34">
        <v>2321967465.764459</v>
      </c>
      <c r="C34">
        <v>2197757061.6174626</v>
      </c>
      <c r="D34">
        <v>2023776568.437457</v>
      </c>
      <c r="E34">
        <v>1763846643.351815</v>
      </c>
      <c r="F34">
        <v>1750000000</v>
      </c>
    </row>
    <row r="35" spans="1:6" ht="12.75">
      <c r="A35" t="s">
        <v>347</v>
      </c>
      <c r="B35">
        <v>2303469012.80393</v>
      </c>
      <c r="C35">
        <v>2176669483.2500334</v>
      </c>
      <c r="D35">
        <v>1999425077.8196762</v>
      </c>
      <c r="E35">
        <v>1735479460.2549925</v>
      </c>
      <c r="F35">
        <v>1750000000</v>
      </c>
    </row>
    <row r="36" spans="1:6" ht="12.75">
      <c r="A36" t="s">
        <v>348</v>
      </c>
      <c r="B36">
        <v>2284355841.964108</v>
      </c>
      <c r="C36">
        <v>2154947279.3782115</v>
      </c>
      <c r="D36">
        <v>1974437491.234734</v>
      </c>
      <c r="E36">
        <v>1706531667.1428797</v>
      </c>
      <c r="F36">
        <v>1750000000</v>
      </c>
    </row>
    <row r="37" spans="1:6" ht="12.75">
      <c r="A37" t="s">
        <v>349</v>
      </c>
      <c r="B37">
        <v>2265555505.125578</v>
      </c>
      <c r="C37">
        <v>2133587110.333757</v>
      </c>
      <c r="D37">
        <v>1949894934.9976878</v>
      </c>
      <c r="E37">
        <v>1678180975.4226336</v>
      </c>
      <c r="F37">
        <v>1750000000</v>
      </c>
    </row>
    <row r="38" spans="1:6" ht="12.75">
      <c r="A38" t="s">
        <v>350</v>
      </c>
      <c r="B38">
        <v>2247171087.083942</v>
      </c>
      <c r="C38">
        <v>2112799916.9248981</v>
      </c>
      <c r="D38">
        <v>1926144968.7310603</v>
      </c>
      <c r="E38">
        <v>1650945117.9572656</v>
      </c>
      <c r="F38">
        <v>1750000000</v>
      </c>
    </row>
    <row r="39" spans="1:6" ht="12.75">
      <c r="A39" t="s">
        <v>351</v>
      </c>
      <c r="B39">
        <v>2229075397.591784</v>
      </c>
      <c r="C39">
        <v>2092231663.259616</v>
      </c>
      <c r="D39">
        <v>1902542918.9074557</v>
      </c>
      <c r="E39">
        <v>1623808266.4405715</v>
      </c>
      <c r="F39">
        <v>1750000000</v>
      </c>
    </row>
    <row r="40" spans="1:6" ht="12.75">
      <c r="A40" t="s">
        <v>352</v>
      </c>
      <c r="B40">
        <v>2210987539.242975</v>
      </c>
      <c r="C40">
        <v>2071847888.4604146</v>
      </c>
      <c r="D40">
        <v>1879370158.9857326</v>
      </c>
      <c r="E40">
        <v>1597455229.8931015</v>
      </c>
      <c r="F40">
        <v>1750000000</v>
      </c>
    </row>
    <row r="41" spans="1:6" ht="12.75">
      <c r="A41" t="s">
        <v>353</v>
      </c>
      <c r="B41">
        <v>2192203976.090461</v>
      </c>
      <c r="C41">
        <v>2050762239.767422</v>
      </c>
      <c r="D41">
        <v>1855512416.396828</v>
      </c>
      <c r="E41">
        <v>1570496067.085184</v>
      </c>
      <c r="F41">
        <v>1750000000</v>
      </c>
    </row>
    <row r="42" spans="1:6" ht="12.75">
      <c r="A42" t="s">
        <v>354</v>
      </c>
      <c r="B42">
        <v>2173855169.875312</v>
      </c>
      <c r="C42">
        <v>2030148173.1689703</v>
      </c>
      <c r="D42">
        <v>1832189466.903076</v>
      </c>
      <c r="E42">
        <v>1544187348.5706108</v>
      </c>
      <c r="F42">
        <v>1750000000</v>
      </c>
    </row>
    <row r="43" spans="1:6" ht="12.75">
      <c r="A43" t="s">
        <v>355</v>
      </c>
      <c r="B43">
        <v>2155874541.097947</v>
      </c>
      <c r="C43">
        <v>2010271599.6787221</v>
      </c>
      <c r="D43">
        <v>1810083038.2364569</v>
      </c>
      <c r="E43">
        <v>1519718386.5079646</v>
      </c>
      <c r="F43">
        <v>1750000000</v>
      </c>
    </row>
    <row r="44" spans="1:6" ht="12.75">
      <c r="A44" t="s">
        <v>356</v>
      </c>
      <c r="B44">
        <v>2137324003.243726</v>
      </c>
      <c r="C44">
        <v>1989593692.3746393</v>
      </c>
      <c r="D44">
        <v>1786908233.336927</v>
      </c>
      <c r="E44">
        <v>1493906746.6084898</v>
      </c>
      <c r="F44">
        <v>1750000000</v>
      </c>
    </row>
    <row r="45" spans="1:6" ht="12.75">
      <c r="A45" t="s">
        <v>357</v>
      </c>
      <c r="B45">
        <v>2118005344.575717</v>
      </c>
      <c r="C45">
        <v>1968374110.8936265</v>
      </c>
      <c r="D45">
        <v>1763499196.3997743</v>
      </c>
      <c r="E45">
        <v>1468292526.4318616</v>
      </c>
      <c r="F45">
        <v>1750000000</v>
      </c>
    </row>
    <row r="46" spans="1:6" ht="12.75">
      <c r="A46" t="s">
        <v>358</v>
      </c>
      <c r="B46">
        <v>2099841031.889405</v>
      </c>
      <c r="C46">
        <v>1948183180.1418595</v>
      </c>
      <c r="D46">
        <v>1740970868.428477</v>
      </c>
      <c r="E46">
        <v>1443395828.6478217</v>
      </c>
      <c r="F46">
        <v>1750000000</v>
      </c>
    </row>
    <row r="47" spans="1:6" ht="12.75">
      <c r="A47" t="s">
        <v>359</v>
      </c>
      <c r="B47">
        <v>2081690190.695678</v>
      </c>
      <c r="C47">
        <v>1928173136.0013232</v>
      </c>
      <c r="D47">
        <v>1718848144.9801803</v>
      </c>
      <c r="E47">
        <v>1419212850.6946523</v>
      </c>
      <c r="F47">
        <v>1750000000</v>
      </c>
    </row>
    <row r="48" spans="1:6" ht="12.75">
      <c r="A48" t="s">
        <v>360</v>
      </c>
      <c r="B48">
        <v>2063386922.355722</v>
      </c>
      <c r="C48">
        <v>1907978096.9169452</v>
      </c>
      <c r="D48">
        <v>1696519905.5212553</v>
      </c>
      <c r="E48">
        <v>1394843890.0635347</v>
      </c>
      <c r="F48">
        <v>1750000000</v>
      </c>
    </row>
    <row r="49" spans="1:6" ht="12.75">
      <c r="A49" t="s">
        <v>361</v>
      </c>
      <c r="B49">
        <v>2045342171.578271</v>
      </c>
      <c r="C49">
        <v>1888084656.947081</v>
      </c>
      <c r="D49">
        <v>1674561610.6902413</v>
      </c>
      <c r="E49">
        <v>1370958773.2389588</v>
      </c>
      <c r="F49">
        <v>1750000000</v>
      </c>
    </row>
    <row r="50" spans="1:6" ht="12.75">
      <c r="A50" t="s">
        <v>362</v>
      </c>
      <c r="B50">
        <v>2026669786.297366</v>
      </c>
      <c r="C50">
        <v>1867777088.0196433</v>
      </c>
      <c r="D50">
        <v>1652473404.9672153</v>
      </c>
      <c r="E50">
        <v>1347329523.5300124</v>
      </c>
      <c r="F50">
        <v>1750000000</v>
      </c>
    </row>
    <row r="51" spans="1:6" ht="12.75">
      <c r="A51" t="s">
        <v>363</v>
      </c>
      <c r="B51">
        <v>2008556015.680348</v>
      </c>
      <c r="C51">
        <v>1847943878.4709618</v>
      </c>
      <c r="D51">
        <v>1630768468.4002087</v>
      </c>
      <c r="E51">
        <v>1324000877.5021198</v>
      </c>
      <c r="F51">
        <v>1750000000</v>
      </c>
    </row>
    <row r="52" spans="1:6" ht="12.75">
      <c r="A52" t="s">
        <v>364</v>
      </c>
      <c r="B52">
        <v>1989565691.987994</v>
      </c>
      <c r="C52">
        <v>1827467547.2165396</v>
      </c>
      <c r="D52">
        <v>1608729288.191681</v>
      </c>
      <c r="E52">
        <v>1300753548.5782433</v>
      </c>
      <c r="F52">
        <v>1750000000</v>
      </c>
    </row>
    <row r="53" spans="1:6" ht="12.75">
      <c r="A53" t="s">
        <v>365</v>
      </c>
      <c r="B53">
        <v>1971367189.229935</v>
      </c>
      <c r="C53">
        <v>1807680582.7680047</v>
      </c>
      <c r="D53">
        <v>1587263688.7158618</v>
      </c>
      <c r="E53">
        <v>1277961444.427653</v>
      </c>
      <c r="F53">
        <v>1750000000</v>
      </c>
    </row>
    <row r="54" spans="1:6" ht="12.75">
      <c r="A54" t="s">
        <v>366</v>
      </c>
      <c r="B54">
        <v>1952618363.143528</v>
      </c>
      <c r="C54">
        <v>1787451708.634802</v>
      </c>
      <c r="D54">
        <v>1565509827.7791119</v>
      </c>
      <c r="E54">
        <v>1255107972.5818105</v>
      </c>
      <c r="F54">
        <v>1750000000</v>
      </c>
    </row>
    <row r="55" spans="1:6" ht="12.75">
      <c r="A55" t="s">
        <v>367</v>
      </c>
      <c r="B55">
        <v>1933972812.015682</v>
      </c>
      <c r="C55">
        <v>1767670993.873289</v>
      </c>
      <c r="D55">
        <v>1544628460.5425613</v>
      </c>
      <c r="E55">
        <v>1233628328.69252</v>
      </c>
      <c r="F55">
        <v>1750000000</v>
      </c>
    </row>
    <row r="56" spans="1:6" ht="12.75">
      <c r="A56" t="s">
        <v>368</v>
      </c>
      <c r="B56">
        <v>1915954041.149192</v>
      </c>
      <c r="C56">
        <v>1748231484.82342</v>
      </c>
      <c r="D56">
        <v>1523756697.1263416</v>
      </c>
      <c r="E56">
        <v>1211804464.438833</v>
      </c>
      <c r="F56">
        <v>1750000000</v>
      </c>
    </row>
    <row r="57" spans="1:6" ht="12.75">
      <c r="A57" t="s">
        <v>369</v>
      </c>
      <c r="B57">
        <v>1897608832.545929</v>
      </c>
      <c r="C57">
        <v>1728650131.994373</v>
      </c>
      <c r="D57">
        <v>1502981244.037651</v>
      </c>
      <c r="E57">
        <v>1190382586.5208871</v>
      </c>
      <c r="F57">
        <v>1750000000</v>
      </c>
    </row>
    <row r="58" spans="1:6" ht="12.75">
      <c r="A58" t="s">
        <v>370</v>
      </c>
      <c r="B58">
        <v>1879627254.116029</v>
      </c>
      <c r="C58">
        <v>1709365455.7707996</v>
      </c>
      <c r="D58">
        <v>1482434362.6906679</v>
      </c>
      <c r="E58">
        <v>1169136171.2198536</v>
      </c>
      <c r="F58">
        <v>1750000000</v>
      </c>
    </row>
    <row r="59" spans="1:6" ht="12.75">
      <c r="A59" t="s">
        <v>371</v>
      </c>
      <c r="B59">
        <v>1861695680.749717</v>
      </c>
      <c r="C59">
        <v>1690279176.2536724</v>
      </c>
      <c r="D59">
        <v>1462274001.806866</v>
      </c>
      <c r="E59">
        <v>1148509166.7612557</v>
      </c>
      <c r="F59">
        <v>1750000000</v>
      </c>
    </row>
    <row r="60" spans="1:6" ht="12.75">
      <c r="A60" t="s">
        <v>372</v>
      </c>
      <c r="B60">
        <v>1843693939.521553</v>
      </c>
      <c r="C60">
        <v>1671095836.250899</v>
      </c>
      <c r="D60">
        <v>1442001683.7609036</v>
      </c>
      <c r="E60">
        <v>1127789623.104455</v>
      </c>
      <c r="F60">
        <v>1750000000</v>
      </c>
    </row>
    <row r="61" spans="1:6" ht="12.75">
      <c r="A61" t="s">
        <v>373</v>
      </c>
      <c r="B61">
        <v>1825673523.48885</v>
      </c>
      <c r="C61">
        <v>1651955808.7592819</v>
      </c>
      <c r="D61">
        <v>1421860300.886471</v>
      </c>
      <c r="E61">
        <v>1107326963.1621237</v>
      </c>
      <c r="F61">
        <v>1750000000</v>
      </c>
    </row>
    <row r="62" spans="1:6" ht="12.75">
      <c r="A62" t="s">
        <v>374</v>
      </c>
      <c r="B62">
        <v>1807808884.85276</v>
      </c>
      <c r="C62">
        <v>1633106039.5918703</v>
      </c>
      <c r="D62">
        <v>1402176407.2860944</v>
      </c>
      <c r="E62">
        <v>1087521083.6285117</v>
      </c>
      <c r="F62">
        <v>1250000000</v>
      </c>
    </row>
    <row r="63" spans="1:6" ht="12.75">
      <c r="A63" t="s">
        <v>375</v>
      </c>
      <c r="B63">
        <v>1789960487.821232</v>
      </c>
      <c r="C63">
        <v>1614239952.1434076</v>
      </c>
      <c r="D63">
        <v>1382453254.5810916</v>
      </c>
      <c r="E63">
        <v>1067682451.4203714</v>
      </c>
      <c r="F63">
        <v>1250000000</v>
      </c>
    </row>
    <row r="64" spans="1:6" ht="12.75">
      <c r="A64" t="s">
        <v>376</v>
      </c>
      <c r="B64">
        <v>1772159488.613657</v>
      </c>
      <c r="C64">
        <v>1595563203.911251</v>
      </c>
      <c r="D64">
        <v>1363095057.3235824</v>
      </c>
      <c r="E64">
        <v>1048416569.0608932</v>
      </c>
      <c r="F64">
        <v>1250000000</v>
      </c>
    </row>
    <row r="65" spans="1:6" ht="12.75">
      <c r="A65" t="s">
        <v>377</v>
      </c>
      <c r="B65">
        <v>1753999112.277791</v>
      </c>
      <c r="C65">
        <v>1576534053.8499365</v>
      </c>
      <c r="D65">
        <v>1343413102.6674883</v>
      </c>
      <c r="E65">
        <v>1028901812.3275465</v>
      </c>
      <c r="F65">
        <v>1250000000</v>
      </c>
    </row>
    <row r="66" spans="1:6" ht="12.75">
      <c r="A66" t="s">
        <v>378</v>
      </c>
      <c r="B66">
        <v>1736199818.275888</v>
      </c>
      <c r="C66">
        <v>1557888862.083473</v>
      </c>
      <c r="D66">
        <v>1324148792.7437403</v>
      </c>
      <c r="E66">
        <v>1009852072.0263286</v>
      </c>
      <c r="F66">
        <v>1250000000</v>
      </c>
    </row>
    <row r="67" spans="1:6" ht="12.75">
      <c r="A67" t="s">
        <v>379</v>
      </c>
      <c r="B67">
        <v>1718359424.540857</v>
      </c>
      <c r="C67">
        <v>1539434151.2629695</v>
      </c>
      <c r="D67">
        <v>1305349704.1884747</v>
      </c>
      <c r="E67">
        <v>991570035.915838</v>
      </c>
      <c r="F67">
        <v>1250000000</v>
      </c>
    </row>
    <row r="68" spans="1:6" ht="12.75">
      <c r="A68" t="s">
        <v>380</v>
      </c>
      <c r="B68">
        <v>1700630521.582105</v>
      </c>
      <c r="C68">
        <v>1520967225.9358747</v>
      </c>
      <c r="D68">
        <v>1286410887.3930151</v>
      </c>
      <c r="E68">
        <v>973044822.0232873</v>
      </c>
      <c r="F68">
        <v>1250000000</v>
      </c>
    </row>
    <row r="69" spans="1:6" ht="12.75">
      <c r="A69" t="s">
        <v>381</v>
      </c>
      <c r="B69">
        <v>1682770962.224552</v>
      </c>
      <c r="C69">
        <v>1502524133.4531004</v>
      </c>
      <c r="D69">
        <v>1267684192.1477149</v>
      </c>
      <c r="E69">
        <v>954949261.3500036</v>
      </c>
      <c r="F69">
        <v>1250000000</v>
      </c>
    </row>
    <row r="70" spans="1:6" ht="12.75">
      <c r="A70" t="s">
        <v>382</v>
      </c>
      <c r="B70">
        <v>1665077198.093514</v>
      </c>
      <c r="C70">
        <v>1484204006.7564907</v>
      </c>
      <c r="D70">
        <v>1249042773.2933102</v>
      </c>
      <c r="E70">
        <v>936921387.5674504</v>
      </c>
      <c r="F70">
        <v>1250000000</v>
      </c>
    </row>
    <row r="71" spans="1:6" ht="12.75">
      <c r="A71" t="s">
        <v>383</v>
      </c>
      <c r="B71">
        <v>1647035956.107217</v>
      </c>
      <c r="C71">
        <v>1465712753.5637376</v>
      </c>
      <c r="D71">
        <v>1230445395.4255102</v>
      </c>
      <c r="E71">
        <v>919187840.8000602</v>
      </c>
      <c r="F71">
        <v>1250000000</v>
      </c>
    </row>
    <row r="72" spans="1:6" ht="12.75">
      <c r="A72" t="s">
        <v>384</v>
      </c>
      <c r="B72">
        <v>1629300598.971679</v>
      </c>
      <c r="C72">
        <v>1447470704.4197018</v>
      </c>
      <c r="D72">
        <v>1212041120.469588</v>
      </c>
      <c r="E72">
        <v>901604144.0454137</v>
      </c>
      <c r="F72">
        <v>1250000000</v>
      </c>
    </row>
    <row r="73" spans="1:6" ht="12.75">
      <c r="A73" t="s">
        <v>385</v>
      </c>
      <c r="B73">
        <v>1611490610.695068</v>
      </c>
      <c r="C73">
        <v>1429220128.7842135</v>
      </c>
      <c r="D73">
        <v>1193715377.3299325</v>
      </c>
      <c r="E73">
        <v>884211080.5168537</v>
      </c>
      <c r="F73">
        <v>750000000</v>
      </c>
    </row>
    <row r="74" spans="1:6" ht="12.75">
      <c r="A74" t="s">
        <v>386</v>
      </c>
      <c r="B74">
        <v>1593827778.037922</v>
      </c>
      <c r="C74">
        <v>1411234862.8880546</v>
      </c>
      <c r="D74">
        <v>1175792615.5807714</v>
      </c>
      <c r="E74">
        <v>867365165.4639285</v>
      </c>
      <c r="F74">
        <v>750000000</v>
      </c>
    </row>
    <row r="75" spans="1:6" ht="12.75">
      <c r="A75" t="s">
        <v>387</v>
      </c>
      <c r="B75">
        <v>1575970828.598015</v>
      </c>
      <c r="C75">
        <v>1393056908.6709306</v>
      </c>
      <c r="D75">
        <v>1157695600.797365</v>
      </c>
      <c r="E75">
        <v>850398039.999586</v>
      </c>
      <c r="F75">
        <v>750000000</v>
      </c>
    </row>
    <row r="76" spans="1:6" ht="12.75">
      <c r="A76" t="s">
        <v>388</v>
      </c>
      <c r="B76">
        <v>1558545511.524736</v>
      </c>
      <c r="C76">
        <v>1375392757.6696272</v>
      </c>
      <c r="D76">
        <v>1140202594.8670301</v>
      </c>
      <c r="E76">
        <v>834115086.0687357</v>
      </c>
      <c r="F76">
        <v>750000000</v>
      </c>
    </row>
    <row r="77" spans="1:6" ht="12.75">
      <c r="A77" t="s">
        <v>389</v>
      </c>
      <c r="B77">
        <v>1540658337.233838</v>
      </c>
      <c r="C77">
        <v>1357301602.7573347</v>
      </c>
      <c r="D77">
        <v>1122343373.2638857</v>
      </c>
      <c r="E77">
        <v>817572579.4860932</v>
      </c>
      <c r="F77">
        <v>750000000</v>
      </c>
    </row>
    <row r="78" spans="1:6" ht="12.75">
      <c r="A78" t="s">
        <v>390</v>
      </c>
      <c r="B78">
        <v>1523534687.560953</v>
      </c>
      <c r="C78">
        <v>1339939374.3721297</v>
      </c>
      <c r="D78">
        <v>1105168827.737322</v>
      </c>
      <c r="E78">
        <v>801651882.813593</v>
      </c>
      <c r="F78">
        <v>750000000</v>
      </c>
    </row>
    <row r="79" spans="1:6" ht="12.75">
      <c r="A79" t="s">
        <v>391</v>
      </c>
      <c r="B79">
        <v>1506436616.788672</v>
      </c>
      <c r="C79">
        <v>1322871892.7125244</v>
      </c>
      <c r="D79">
        <v>1088585092.9321432</v>
      </c>
      <c r="E79">
        <v>786601163.0052412</v>
      </c>
      <c r="F79">
        <v>750000000</v>
      </c>
    </row>
    <row r="80" spans="1:6" ht="12.75">
      <c r="A80" t="s">
        <v>392</v>
      </c>
      <c r="B80">
        <v>1489033081.414379</v>
      </c>
      <c r="C80">
        <v>1305371272.9892445</v>
      </c>
      <c r="D80">
        <v>1071452044.051629</v>
      </c>
      <c r="E80">
        <v>770941738.1641562</v>
      </c>
      <c r="F80">
        <v>750000000</v>
      </c>
    </row>
    <row r="81" spans="1:6" ht="12.75">
      <c r="A81" t="s">
        <v>393</v>
      </c>
      <c r="B81">
        <v>1472172405.963322</v>
      </c>
      <c r="C81">
        <v>1288471860.1566193</v>
      </c>
      <c r="D81">
        <v>1054977973.1041423</v>
      </c>
      <c r="E81">
        <v>755976501.9282858</v>
      </c>
      <c r="F81">
        <v>750000000</v>
      </c>
    </row>
    <row r="82" spans="1:6" ht="12.75">
      <c r="A82" t="s">
        <v>394</v>
      </c>
      <c r="B82">
        <v>1454906903.960027</v>
      </c>
      <c r="C82">
        <v>1271201067.071431</v>
      </c>
      <c r="D82">
        <v>1038189890.5706007</v>
      </c>
      <c r="E82">
        <v>740795472.7871121</v>
      </c>
      <c r="F82">
        <v>750000000</v>
      </c>
    </row>
    <row r="83" spans="1:6" ht="12.75">
      <c r="A83" t="s">
        <v>395</v>
      </c>
      <c r="B83">
        <v>1438274744.030793</v>
      </c>
      <c r="C83">
        <v>1254606284.7630062</v>
      </c>
      <c r="D83">
        <v>1022115026.0889131</v>
      </c>
      <c r="E83">
        <v>726335682.7928498</v>
      </c>
      <c r="F83">
        <v>750000000</v>
      </c>
    </row>
    <row r="84" spans="1:6" ht="12.75">
      <c r="A84" t="s">
        <v>396</v>
      </c>
      <c r="B84">
        <v>1421924251.342409</v>
      </c>
      <c r="C84">
        <v>1238240043.992301</v>
      </c>
      <c r="D84">
        <v>1006216076.3272338</v>
      </c>
      <c r="E84">
        <v>712008992.6359872</v>
      </c>
      <c r="F84">
        <v>750000000</v>
      </c>
    </row>
    <row r="85" spans="1:6" ht="12.75">
      <c r="A85" t="s">
        <v>397</v>
      </c>
      <c r="B85">
        <v>1405422446.445713</v>
      </c>
      <c r="C85">
        <v>1221794168.6386247</v>
      </c>
      <c r="D85">
        <v>990326836.3209996</v>
      </c>
      <c r="E85">
        <v>697797476.4360766</v>
      </c>
      <c r="F85">
        <v>750000000</v>
      </c>
    </row>
    <row r="86" spans="1:6" ht="12.75">
      <c r="A86" t="s">
        <v>398</v>
      </c>
      <c r="B86">
        <v>1389706934.613292</v>
      </c>
      <c r="C86">
        <v>1206148962.248962</v>
      </c>
      <c r="D86">
        <v>975239346.3711995</v>
      </c>
      <c r="E86">
        <v>684349800.1540124</v>
      </c>
      <c r="F86">
        <v>750000000</v>
      </c>
    </row>
    <row r="87" spans="1:6" ht="12.75">
      <c r="A87" t="s">
        <v>399</v>
      </c>
      <c r="B87">
        <v>1373105391.294936</v>
      </c>
      <c r="C87">
        <v>1189718936.644042</v>
      </c>
      <c r="D87">
        <v>959508296.7091172</v>
      </c>
      <c r="E87">
        <v>670459091.0974146</v>
      </c>
      <c r="F87">
        <v>750000000</v>
      </c>
    </row>
    <row r="88" spans="1:6" ht="12.75">
      <c r="A88" t="s">
        <v>400</v>
      </c>
      <c r="B88">
        <v>1357642826.87914</v>
      </c>
      <c r="C88">
        <v>1174390668.2107148</v>
      </c>
      <c r="D88">
        <v>944814868.3336848</v>
      </c>
      <c r="E88">
        <v>657485761.395234</v>
      </c>
      <c r="F88">
        <v>750000000</v>
      </c>
    </row>
    <row r="89" spans="1:6" ht="12.75">
      <c r="A89" t="s">
        <v>401</v>
      </c>
      <c r="B89">
        <v>1342136558.527891</v>
      </c>
      <c r="C89">
        <v>1159008304.1512203</v>
      </c>
      <c r="D89">
        <v>930068140.6220677</v>
      </c>
      <c r="E89">
        <v>644482338.7783856</v>
      </c>
      <c r="F89">
        <v>750000000</v>
      </c>
    </row>
    <row r="90" spans="1:6" ht="12.75">
      <c r="A90" t="s">
        <v>402</v>
      </c>
      <c r="B90">
        <v>1326887036.732602</v>
      </c>
      <c r="C90">
        <v>1143896079.661399</v>
      </c>
      <c r="D90">
        <v>915606537.1691595</v>
      </c>
      <c r="E90">
        <v>631774011.5853502</v>
      </c>
      <c r="F90">
        <v>750000000</v>
      </c>
    </row>
    <row r="91" spans="1:6" ht="12.75">
      <c r="A91" t="s">
        <v>403</v>
      </c>
      <c r="B91">
        <v>1310992503.285489</v>
      </c>
      <c r="C91">
        <v>1128462032.4864392</v>
      </c>
      <c r="D91">
        <v>901177585.0052259</v>
      </c>
      <c r="E91">
        <v>619438599.5899918</v>
      </c>
      <c r="F91">
        <v>750000000</v>
      </c>
    </row>
    <row r="92" spans="1:6" ht="12.75">
      <c r="A92" t="s">
        <v>404</v>
      </c>
      <c r="B92">
        <v>1295821075.115467</v>
      </c>
      <c r="C92">
        <v>1113511127.7369685</v>
      </c>
      <c r="D92">
        <v>886976438.9051284</v>
      </c>
      <c r="E92">
        <v>607094902.9878896</v>
      </c>
      <c r="F92">
        <v>750000000</v>
      </c>
    </row>
    <row r="93" spans="1:6" ht="12.75">
      <c r="A93" t="s">
        <v>405</v>
      </c>
      <c r="B93">
        <v>1280951229.745258</v>
      </c>
      <c r="C93">
        <v>1098926579.768027</v>
      </c>
      <c r="D93">
        <v>873204504.327605</v>
      </c>
      <c r="E93">
        <v>595218681.8758827</v>
      </c>
      <c r="F93">
        <v>750000000</v>
      </c>
    </row>
    <row r="94" spans="1:6" ht="12.75">
      <c r="A94" t="s">
        <v>406</v>
      </c>
      <c r="B94">
        <v>1265739656.176592</v>
      </c>
      <c r="C94">
        <v>1084034861.3306813</v>
      </c>
      <c r="D94">
        <v>859180934.2925591</v>
      </c>
      <c r="E94">
        <v>583178946.8359635</v>
      </c>
      <c r="F94">
        <v>750000000</v>
      </c>
    </row>
    <row r="95" spans="1:6" ht="12.75">
      <c r="A95" t="s">
        <v>407</v>
      </c>
      <c r="B95">
        <v>1251181280.278975</v>
      </c>
      <c r="C95">
        <v>1069807554.2852342</v>
      </c>
      <c r="D95">
        <v>845817779.4441673</v>
      </c>
      <c r="E95">
        <v>571755168.8426989</v>
      </c>
      <c r="F95">
        <v>750000000</v>
      </c>
    </row>
    <row r="96" spans="1:6" ht="12.75">
      <c r="A96" t="s">
        <v>408</v>
      </c>
      <c r="B96">
        <v>1236624568.633772</v>
      </c>
      <c r="C96">
        <v>1055567649.9778969</v>
      </c>
      <c r="D96">
        <v>832436883.2139188</v>
      </c>
      <c r="E96">
        <v>560326578.8685344</v>
      </c>
      <c r="F96">
        <v>750000000</v>
      </c>
    </row>
    <row r="97" spans="1:6" ht="12.75">
      <c r="A97" t="s">
        <v>409</v>
      </c>
      <c r="B97">
        <v>1222053968.192229</v>
      </c>
      <c r="C97">
        <v>1041361136.8537312</v>
      </c>
      <c r="D97">
        <v>819144842.8992318</v>
      </c>
      <c r="E97">
        <v>549044101.319345</v>
      </c>
      <c r="F97">
        <v>750000000</v>
      </c>
    </row>
    <row r="98" spans="1:6" ht="12.75">
      <c r="A98" t="s">
        <v>410</v>
      </c>
      <c r="B98">
        <v>1207668955.099947</v>
      </c>
      <c r="C98">
        <v>1027413914.114089</v>
      </c>
      <c r="D98">
        <v>806184688.9215136</v>
      </c>
      <c r="E98">
        <v>538142333.8231386</v>
      </c>
      <c r="F98">
        <v>750000000</v>
      </c>
    </row>
    <row r="99" spans="1:6" ht="12.75">
      <c r="A99" t="s">
        <v>411</v>
      </c>
      <c r="B99">
        <v>1193585641.52452</v>
      </c>
      <c r="C99">
        <v>1013710408.0164714</v>
      </c>
      <c r="D99">
        <v>793408960.8900942</v>
      </c>
      <c r="E99">
        <v>527371107.41106164</v>
      </c>
      <c r="F99">
        <v>750000000</v>
      </c>
    </row>
    <row r="100" spans="1:6" ht="12.75">
      <c r="A100" t="s">
        <v>412</v>
      </c>
      <c r="B100">
        <v>1179016530.508616</v>
      </c>
      <c r="C100">
        <v>999693283.7088364</v>
      </c>
      <c r="D100">
        <v>780512274.5946757</v>
      </c>
      <c r="E100">
        <v>516672149.8570372</v>
      </c>
      <c r="F100">
        <v>750000000</v>
      </c>
    </row>
    <row r="101" spans="1:6" ht="12.75">
      <c r="A101" t="s">
        <v>413</v>
      </c>
      <c r="B101">
        <v>1164508329.335234</v>
      </c>
      <c r="C101">
        <v>985717026.9263858</v>
      </c>
      <c r="D101">
        <v>767643035.8199587</v>
      </c>
      <c r="E101">
        <v>506000853.0197946</v>
      </c>
      <c r="F101">
        <v>750000000</v>
      </c>
    </row>
    <row r="102" spans="1:6" ht="12.75">
      <c r="A102" t="s">
        <v>414</v>
      </c>
      <c r="B102">
        <v>1150936509.44923</v>
      </c>
      <c r="C102">
        <v>972576574.7364349</v>
      </c>
      <c r="D102">
        <v>755483447.9646368</v>
      </c>
      <c r="E102">
        <v>495876478.07443535</v>
      </c>
      <c r="F102">
        <v>750000000</v>
      </c>
    </row>
    <row r="103" spans="1:6" ht="12.75">
      <c r="A103" t="s">
        <v>415</v>
      </c>
      <c r="B103">
        <v>1137440163.858499</v>
      </c>
      <c r="C103">
        <v>959699173.3984227</v>
      </c>
      <c r="D103">
        <v>743767822.4453151</v>
      </c>
      <c r="E103">
        <v>486318679.4320728</v>
      </c>
      <c r="F103">
        <v>750000000</v>
      </c>
    </row>
    <row r="104" spans="1:6" ht="12.75">
      <c r="A104" t="s">
        <v>416</v>
      </c>
      <c r="B104">
        <v>1123552870.124105</v>
      </c>
      <c r="C104">
        <v>946374116.665179</v>
      </c>
      <c r="D104">
        <v>731575598.9762721</v>
      </c>
      <c r="E104">
        <v>476320635.37429446</v>
      </c>
      <c r="F104">
        <v>750000000</v>
      </c>
    </row>
    <row r="105" spans="1:6" ht="12.75">
      <c r="A105" t="s">
        <v>417</v>
      </c>
      <c r="B105">
        <v>1110286646.128454</v>
      </c>
      <c r="C105">
        <v>933664867.2961247</v>
      </c>
      <c r="D105">
        <v>719974545.2013365</v>
      </c>
      <c r="E105">
        <v>466845751.27076846</v>
      </c>
      <c r="F105">
        <v>750000000</v>
      </c>
    </row>
    <row r="106" spans="1:6" ht="12.75">
      <c r="A106" t="s">
        <v>418</v>
      </c>
      <c r="B106">
        <v>1095304472.514309</v>
      </c>
      <c r="C106">
        <v>919503826.3602648</v>
      </c>
      <c r="D106">
        <v>707251307.0512325</v>
      </c>
      <c r="E106">
        <v>456653348.79476655</v>
      </c>
      <c r="F106">
        <v>750000000</v>
      </c>
    </row>
    <row r="107" spans="1:6" ht="12.75">
      <c r="A107" t="s">
        <v>419</v>
      </c>
      <c r="B107">
        <v>1082455191.705801</v>
      </c>
      <c r="C107">
        <v>907225331.1450108</v>
      </c>
      <c r="D107">
        <v>696089612.7109094</v>
      </c>
      <c r="E107">
        <v>447604170.80687934</v>
      </c>
      <c r="F107">
        <v>750000000</v>
      </c>
    </row>
    <row r="108" spans="1:6" ht="12.75">
      <c r="A108" t="s">
        <v>420</v>
      </c>
      <c r="B108">
        <v>1069677284.509157</v>
      </c>
      <c r="C108">
        <v>894995377.9710109</v>
      </c>
      <c r="D108">
        <v>684959463.9233645</v>
      </c>
      <c r="E108">
        <v>438581654.6611514</v>
      </c>
      <c r="F108">
        <v>750000000</v>
      </c>
    </row>
    <row r="109" spans="1:6" ht="12.75">
      <c r="A109" t="s">
        <v>421</v>
      </c>
      <c r="B109">
        <v>1056983642.210885</v>
      </c>
      <c r="C109">
        <v>882874685.3992043</v>
      </c>
      <c r="D109">
        <v>673964832.2766703</v>
      </c>
      <c r="E109">
        <v>429713943.62921613</v>
      </c>
      <c r="F109">
        <v>750000000</v>
      </c>
    </row>
    <row r="110" spans="1:6" ht="12.75">
      <c r="A110" t="s">
        <v>422</v>
      </c>
      <c r="B110">
        <v>1044386804.266752</v>
      </c>
      <c r="C110">
        <v>870920943.7984216</v>
      </c>
      <c r="D110">
        <v>663203291.2833712</v>
      </c>
      <c r="E110">
        <v>421119126.6910132</v>
      </c>
      <c r="F110">
        <v>750000000</v>
      </c>
    </row>
    <row r="111" spans="1:6" ht="12.75">
      <c r="A111" t="s">
        <v>423</v>
      </c>
      <c r="B111">
        <v>1031893491.621061</v>
      </c>
      <c r="C111">
        <v>859043212.9464356</v>
      </c>
      <c r="D111">
        <v>652494780.7127728</v>
      </c>
      <c r="E111">
        <v>412564595.36503416</v>
      </c>
      <c r="F111">
        <v>750000000</v>
      </c>
    </row>
    <row r="112" spans="1:6" ht="12.75">
      <c r="A112" t="s">
        <v>424</v>
      </c>
      <c r="B112">
        <v>1019080488.515532</v>
      </c>
      <c r="C112">
        <v>846983957.6800559</v>
      </c>
      <c r="D112">
        <v>641751633.9848002</v>
      </c>
      <c r="E112">
        <v>404108495.17810714</v>
      </c>
      <c r="F112">
        <v>750000000</v>
      </c>
    </row>
    <row r="113" spans="1:6" ht="12.75">
      <c r="A113" t="s">
        <v>425</v>
      </c>
      <c r="B113">
        <v>1006414699.159425</v>
      </c>
      <c r="C113">
        <v>835038401.8346831</v>
      </c>
      <c r="D113">
        <v>631091512.8715453</v>
      </c>
      <c r="E113">
        <v>395712670.5574481</v>
      </c>
      <c r="F113">
        <v>750000000</v>
      </c>
    </row>
    <row r="114" spans="1:6" ht="12.75">
      <c r="A114" t="s">
        <v>426</v>
      </c>
      <c r="B114">
        <v>994168542.688585</v>
      </c>
      <c r="C114">
        <v>823478516.1881784</v>
      </c>
      <c r="D114">
        <v>620772196.9017674</v>
      </c>
      <c r="E114">
        <v>387593507.6695531</v>
      </c>
      <c r="F114">
        <v>750000000</v>
      </c>
    </row>
    <row r="115" spans="1:6" ht="12.75">
      <c r="A115" t="s">
        <v>427</v>
      </c>
      <c r="B115">
        <v>981428717.429595</v>
      </c>
      <c r="C115">
        <v>811636107.7244637</v>
      </c>
      <c r="D115">
        <v>610389122.2687079</v>
      </c>
      <c r="E115">
        <v>379600319.34966797</v>
      </c>
      <c r="F115">
        <v>0</v>
      </c>
    </row>
    <row r="116" spans="1:5" ht="12.75">
      <c r="A116" t="s">
        <v>428</v>
      </c>
      <c r="B116">
        <v>969217581.850376</v>
      </c>
      <c r="C116">
        <v>800178099.2780447</v>
      </c>
      <c r="D116">
        <v>600241722.1730562</v>
      </c>
      <c r="E116">
        <v>371708577.3141538</v>
      </c>
    </row>
    <row r="117" spans="1:5" ht="12.75">
      <c r="A117" t="s">
        <v>429</v>
      </c>
      <c r="B117">
        <v>957317641.597183</v>
      </c>
      <c r="C117">
        <v>789056314.2114267</v>
      </c>
      <c r="D117">
        <v>590442058.4685925</v>
      </c>
      <c r="E117">
        <v>364141160.8235281</v>
      </c>
    </row>
    <row r="118" spans="1:5" ht="12.75">
      <c r="A118" t="s">
        <v>430</v>
      </c>
      <c r="B118">
        <v>945563723.525433</v>
      </c>
      <c r="C118">
        <v>778046437.4899297</v>
      </c>
      <c r="D118">
        <v>580722826.9516371</v>
      </c>
      <c r="E118">
        <v>356630106.9332203</v>
      </c>
    </row>
    <row r="119" spans="1:5" ht="12.75">
      <c r="A119" t="s">
        <v>431</v>
      </c>
      <c r="B119">
        <v>933911112.565221</v>
      </c>
      <c r="C119">
        <v>767196865.4879006</v>
      </c>
      <c r="D119">
        <v>571215477.0572594</v>
      </c>
      <c r="E119">
        <v>349353546.0391509</v>
      </c>
    </row>
    <row r="120" spans="1:5" ht="12.75">
      <c r="A120" t="s">
        <v>432</v>
      </c>
      <c r="B120">
        <v>922353590.333622</v>
      </c>
      <c r="C120">
        <v>756417378.9995333</v>
      </c>
      <c r="D120">
        <v>561757316.6080968</v>
      </c>
      <c r="E120">
        <v>342113763.76803684</v>
      </c>
    </row>
    <row r="121" spans="1:5" ht="12.75">
      <c r="A121" t="s">
        <v>433</v>
      </c>
      <c r="B121">
        <v>910472999.988977</v>
      </c>
      <c r="C121">
        <v>745407754.0455667</v>
      </c>
      <c r="D121">
        <v>552173090.828884</v>
      </c>
      <c r="E121">
        <v>334852593.594259</v>
      </c>
    </row>
    <row r="122" spans="1:5" ht="12.75">
      <c r="A122" t="s">
        <v>434</v>
      </c>
      <c r="B122">
        <v>899130672.793402</v>
      </c>
      <c r="C122">
        <v>734913471.7684377</v>
      </c>
      <c r="D122">
        <v>543059365.6113261</v>
      </c>
      <c r="E122">
        <v>327975815.2434162</v>
      </c>
    </row>
    <row r="123" spans="1:5" ht="12.75">
      <c r="A123" t="s">
        <v>435</v>
      </c>
      <c r="B123">
        <v>887852387.045784</v>
      </c>
      <c r="C123">
        <v>724464219.3047942</v>
      </c>
      <c r="D123">
        <v>533976486.1944812</v>
      </c>
      <c r="E123">
        <v>321124369.85088587</v>
      </c>
    </row>
    <row r="124" spans="1:5" ht="12.75">
      <c r="A124" t="s">
        <v>436</v>
      </c>
      <c r="B124">
        <v>876431681.07329</v>
      </c>
      <c r="C124">
        <v>713971379.0340861</v>
      </c>
      <c r="D124">
        <v>524947367.4802561</v>
      </c>
      <c r="E124">
        <v>314400318.6179769</v>
      </c>
    </row>
    <row r="125" spans="1:5" ht="12.75">
      <c r="A125" t="s">
        <v>437</v>
      </c>
      <c r="B125">
        <v>865279125.972701</v>
      </c>
      <c r="C125">
        <v>703690585.1958288</v>
      </c>
      <c r="D125">
        <v>516072589.87108696</v>
      </c>
      <c r="E125">
        <v>307775912.7468657</v>
      </c>
    </row>
    <row r="126" spans="1:5" ht="12.75">
      <c r="A126" t="s">
        <v>438</v>
      </c>
      <c r="B126">
        <v>854143053.919012</v>
      </c>
      <c r="C126">
        <v>693455993.6206666</v>
      </c>
      <c r="D126">
        <v>507273355.370362</v>
      </c>
      <c r="E126">
        <v>301246844.17835337</v>
      </c>
    </row>
    <row r="127" spans="1:5" ht="12.75">
      <c r="A127" t="s">
        <v>439</v>
      </c>
      <c r="B127">
        <v>843031235.022318</v>
      </c>
      <c r="C127">
        <v>683386006.4949955</v>
      </c>
      <c r="D127">
        <v>498758537.88004625</v>
      </c>
      <c r="E127">
        <v>295056922.84272146</v>
      </c>
    </row>
    <row r="128" spans="1:5" ht="12.75">
      <c r="A128" t="s">
        <v>440</v>
      </c>
      <c r="B128">
        <v>831982530.443026</v>
      </c>
      <c r="C128">
        <v>673285717.879449</v>
      </c>
      <c r="D128">
        <v>490137302.68023986</v>
      </c>
      <c r="E128">
        <v>288728624.3901706</v>
      </c>
    </row>
    <row r="129" spans="1:5" ht="12.75">
      <c r="A129" t="s">
        <v>441</v>
      </c>
      <c r="B129">
        <v>821029724.166917</v>
      </c>
      <c r="C129">
        <v>663331521.6387974</v>
      </c>
      <c r="D129">
        <v>481702341.33770436</v>
      </c>
      <c r="E129">
        <v>282596595.7955921</v>
      </c>
    </row>
    <row r="130" spans="1:5" ht="12.75">
      <c r="A130" t="s">
        <v>442</v>
      </c>
      <c r="B130">
        <v>810152143.309294</v>
      </c>
      <c r="C130">
        <v>653433084.0239804</v>
      </c>
      <c r="D130">
        <v>473307443.0419156</v>
      </c>
      <c r="E130">
        <v>276495534.931193</v>
      </c>
    </row>
    <row r="131" spans="1:5" ht="12.75">
      <c r="A131" t="s">
        <v>443</v>
      </c>
      <c r="B131">
        <v>799364115.109265</v>
      </c>
      <c r="C131">
        <v>643673667.5682856</v>
      </c>
      <c r="D131">
        <v>465090774.05023384</v>
      </c>
      <c r="E131">
        <v>270581809.2120472</v>
      </c>
    </row>
    <row r="132" spans="1:5" ht="12.75">
      <c r="A132" t="s">
        <v>444</v>
      </c>
      <c r="B132">
        <v>788651738.288941</v>
      </c>
      <c r="C132">
        <v>633970629.6600465</v>
      </c>
      <c r="D132">
        <v>456914787.0504261</v>
      </c>
      <c r="E132">
        <v>264699246.2442149</v>
      </c>
    </row>
    <row r="133" spans="1:5" ht="12.75">
      <c r="A133" t="s">
        <v>445</v>
      </c>
      <c r="B133">
        <v>778044082.526322</v>
      </c>
      <c r="C133">
        <v>624382693.2183318</v>
      </c>
      <c r="D133">
        <v>448860123.1870135</v>
      </c>
      <c r="E133">
        <v>258931647.85998</v>
      </c>
    </row>
    <row r="134" spans="1:5" ht="12.75">
      <c r="A134" t="s">
        <v>446</v>
      </c>
      <c r="B134">
        <v>767514786.018808</v>
      </c>
      <c r="C134">
        <v>614921904.9225487</v>
      </c>
      <c r="D134">
        <v>440970867.3286158</v>
      </c>
      <c r="E134">
        <v>253337857.39254478</v>
      </c>
    </row>
    <row r="135" spans="1:5" ht="12.75">
      <c r="A135" t="s">
        <v>447</v>
      </c>
      <c r="B135">
        <v>757011230.879686</v>
      </c>
      <c r="C135">
        <v>605477926.1961048</v>
      </c>
      <c r="D135">
        <v>433094174.9620153</v>
      </c>
      <c r="E135">
        <v>247758838.5851175</v>
      </c>
    </row>
    <row r="136" spans="1:5" ht="12.75">
      <c r="A136" t="s">
        <v>448</v>
      </c>
      <c r="B136">
        <v>746182021.790815</v>
      </c>
      <c r="C136">
        <v>595836815.1539291</v>
      </c>
      <c r="D136">
        <v>425148967.51469576</v>
      </c>
      <c r="E136">
        <v>242216668.3050677</v>
      </c>
    </row>
    <row r="137" spans="1:5" ht="12.75">
      <c r="A137" t="s">
        <v>449</v>
      </c>
      <c r="B137">
        <v>735923019.524919</v>
      </c>
      <c r="C137">
        <v>586648168.7199638</v>
      </c>
      <c r="D137">
        <v>417528002.05861014</v>
      </c>
      <c r="E137">
        <v>236867307.9807076</v>
      </c>
    </row>
    <row r="138" spans="1:5" ht="12.75">
      <c r="A138" t="s">
        <v>450</v>
      </c>
      <c r="B138">
        <v>725365958.346956</v>
      </c>
      <c r="C138">
        <v>577251779.9476563</v>
      </c>
      <c r="D138">
        <v>409795572.2329213</v>
      </c>
      <c r="E138">
        <v>231495950.35639292</v>
      </c>
    </row>
    <row r="139" spans="1:5" ht="12.75">
      <c r="A139" t="s">
        <v>451</v>
      </c>
      <c r="B139">
        <v>714990767.196698</v>
      </c>
      <c r="C139">
        <v>568123386.7196836</v>
      </c>
      <c r="D139">
        <v>402388688.99385387</v>
      </c>
      <c r="E139">
        <v>226441963.53695345</v>
      </c>
    </row>
    <row r="140" spans="1:5" ht="12.75">
      <c r="A140" t="s">
        <v>452</v>
      </c>
      <c r="B140">
        <v>704963260.890908</v>
      </c>
      <c r="C140">
        <v>559205580.8610843</v>
      </c>
      <c r="D140">
        <v>395065119.1663033</v>
      </c>
      <c r="E140">
        <v>221379016.77528706</v>
      </c>
    </row>
    <row r="141" spans="1:5" ht="12.75">
      <c r="A141" t="s">
        <v>453</v>
      </c>
      <c r="B141">
        <v>694998034.878316</v>
      </c>
      <c r="C141">
        <v>550395848.7266263</v>
      </c>
      <c r="D141">
        <v>387884215.51468134</v>
      </c>
      <c r="E141">
        <v>216464138.66832963</v>
      </c>
    </row>
    <row r="142" spans="1:5" ht="12.75">
      <c r="A142" t="s">
        <v>454</v>
      </c>
      <c r="B142">
        <v>685153642.43322</v>
      </c>
      <c r="C142">
        <v>541679404.0180434</v>
      </c>
      <c r="D142">
        <v>380770569.07763577</v>
      </c>
      <c r="E142">
        <v>211594241.08077884</v>
      </c>
    </row>
    <row r="143" spans="1:5" ht="12.75">
      <c r="A143" t="s">
        <v>455</v>
      </c>
      <c r="B143">
        <v>675354569.909198</v>
      </c>
      <c r="C143">
        <v>533055900.981706</v>
      </c>
      <c r="D143">
        <v>373786466.2924623</v>
      </c>
      <c r="E143">
        <v>206861717.71783817</v>
      </c>
    </row>
    <row r="144" spans="1:5" ht="12.75">
      <c r="A144" t="s">
        <v>456</v>
      </c>
      <c r="B144">
        <v>665787034.498377</v>
      </c>
      <c r="C144">
        <v>524612971.85672075</v>
      </c>
      <c r="D144">
        <v>366930603.56945544</v>
      </c>
      <c r="E144">
        <v>202207429.62477463</v>
      </c>
    </row>
    <row r="145" spans="1:5" ht="12.75">
      <c r="A145" t="s">
        <v>457</v>
      </c>
      <c r="B145">
        <v>656361748.062994</v>
      </c>
      <c r="C145">
        <v>516309045.24458903</v>
      </c>
      <c r="D145">
        <v>360204170.39102274</v>
      </c>
      <c r="E145">
        <v>197659881.04572028</v>
      </c>
    </row>
    <row r="146" spans="1:5" ht="12.75">
      <c r="A146" t="s">
        <v>458</v>
      </c>
      <c r="B146">
        <v>646951925.918243</v>
      </c>
      <c r="C146">
        <v>508071742.0660138</v>
      </c>
      <c r="D146">
        <v>353584982.610093</v>
      </c>
      <c r="E146">
        <v>193232284.27671182</v>
      </c>
    </row>
    <row r="147" spans="1:5" ht="12.75">
      <c r="A147" t="s">
        <v>459</v>
      </c>
      <c r="B147">
        <v>637741050.351254</v>
      </c>
      <c r="C147">
        <v>499988692.5504873</v>
      </c>
      <c r="D147">
        <v>347074771.2156858</v>
      </c>
      <c r="E147">
        <v>188871114.06645235</v>
      </c>
    </row>
    <row r="148" spans="1:5" ht="12.75">
      <c r="A148" t="s">
        <v>460</v>
      </c>
      <c r="B148">
        <v>628574327.555019</v>
      </c>
      <c r="C148">
        <v>491993097.4970528</v>
      </c>
      <c r="D148">
        <v>340683923.7252484</v>
      </c>
      <c r="E148">
        <v>184633379.87298226</v>
      </c>
    </row>
    <row r="149" spans="1:5" ht="12.75">
      <c r="A149" t="s">
        <v>461</v>
      </c>
      <c r="B149">
        <v>619461547.180443</v>
      </c>
      <c r="C149">
        <v>484038049.5995475</v>
      </c>
      <c r="D149">
        <v>334322977.3802471</v>
      </c>
      <c r="E149">
        <v>180418648.34380203</v>
      </c>
    </row>
    <row r="150" spans="1:5" ht="12.75">
      <c r="A150" t="s">
        <v>462</v>
      </c>
      <c r="B150">
        <v>610375613.344985</v>
      </c>
      <c r="C150">
        <v>476129513.00900704</v>
      </c>
      <c r="D150">
        <v>328024225.37518287</v>
      </c>
      <c r="E150">
        <v>176269729.1403646</v>
      </c>
    </row>
    <row r="151" spans="1:5" ht="12.75">
      <c r="A151" t="s">
        <v>463</v>
      </c>
      <c r="B151">
        <v>601345511.097284</v>
      </c>
      <c r="C151">
        <v>468366823.93747824</v>
      </c>
      <c r="D151">
        <v>321934898.264544</v>
      </c>
      <c r="E151">
        <v>172335555.0575838</v>
      </c>
    </row>
    <row r="152" spans="1:5" ht="12.75">
      <c r="A152" t="s">
        <v>464</v>
      </c>
      <c r="B152">
        <v>592302454.730807</v>
      </c>
      <c r="C152">
        <v>460541067.25456357</v>
      </c>
      <c r="D152">
        <v>315750748.3344922</v>
      </c>
      <c r="E152">
        <v>168309193.0884007</v>
      </c>
    </row>
    <row r="153" spans="1:5" ht="12.75">
      <c r="A153" t="s">
        <v>465</v>
      </c>
      <c r="B153">
        <v>583199833.222278</v>
      </c>
      <c r="C153">
        <v>452719062.95538145</v>
      </c>
      <c r="D153">
        <v>309623969.93694705</v>
      </c>
      <c r="E153">
        <v>164366802.83967754</v>
      </c>
    </row>
    <row r="154" spans="1:5" ht="12.75">
      <c r="A154" t="s">
        <v>466</v>
      </c>
      <c r="B154">
        <v>574465054.080976</v>
      </c>
      <c r="C154">
        <v>445182193.23096967</v>
      </c>
      <c r="D154">
        <v>303695019.98120564</v>
      </c>
      <c r="E154">
        <v>160536512.00657803</v>
      </c>
    </row>
    <row r="155" spans="1:5" ht="12.75">
      <c r="A155" t="s">
        <v>467</v>
      </c>
      <c r="B155">
        <v>565868321.899507</v>
      </c>
      <c r="C155">
        <v>437800358.16948956</v>
      </c>
      <c r="D155">
        <v>297924188.78132164</v>
      </c>
      <c r="E155">
        <v>156840421.7047509</v>
      </c>
    </row>
    <row r="156" spans="1:5" ht="12.75">
      <c r="A156" t="s">
        <v>468</v>
      </c>
      <c r="B156">
        <v>557386528.774814</v>
      </c>
      <c r="C156">
        <v>430506762.27865475</v>
      </c>
      <c r="D156">
        <v>292215819.55857885</v>
      </c>
      <c r="E156">
        <v>153183708.32794523</v>
      </c>
    </row>
    <row r="157" spans="1:5" ht="12.75">
      <c r="A157" t="s">
        <v>469</v>
      </c>
      <c r="B157">
        <v>549009380.5275</v>
      </c>
      <c r="C157">
        <v>423317335.06754935</v>
      </c>
      <c r="D157">
        <v>286605085.441783</v>
      </c>
      <c r="E157">
        <v>149606122.54201663</v>
      </c>
    </row>
    <row r="158" spans="1:5" ht="12.75">
      <c r="A158" t="s">
        <v>470</v>
      </c>
      <c r="B158">
        <v>540778099.966939</v>
      </c>
      <c r="C158">
        <v>416286133.10832256</v>
      </c>
      <c r="D158">
        <v>281150946.7993028</v>
      </c>
      <c r="E158">
        <v>146157500.99615812</v>
      </c>
    </row>
    <row r="159" spans="1:5" ht="12.75">
      <c r="A159" t="s">
        <v>471</v>
      </c>
      <c r="B159">
        <v>532630879.875945</v>
      </c>
      <c r="C159">
        <v>409319061.23130834</v>
      </c>
      <c r="D159">
        <v>275742474.3024593</v>
      </c>
      <c r="E159">
        <v>142738735.90737912</v>
      </c>
    </row>
    <row r="160" spans="1:5" ht="12.75">
      <c r="A160" t="s">
        <v>472</v>
      </c>
      <c r="B160">
        <v>524550639.019008</v>
      </c>
      <c r="C160">
        <v>402447847.2827835</v>
      </c>
      <c r="D160">
        <v>270446319.0963607</v>
      </c>
      <c r="E160">
        <v>139423293.1122834</v>
      </c>
    </row>
    <row r="161" spans="1:5" ht="12.75">
      <c r="A161" t="s">
        <v>473</v>
      </c>
      <c r="B161">
        <v>516580156.649069</v>
      </c>
      <c r="C161">
        <v>395660492.2066564</v>
      </c>
      <c r="D161">
        <v>265208992.68471038</v>
      </c>
      <c r="E161">
        <v>136144194.5953803</v>
      </c>
    </row>
    <row r="162" spans="1:5" ht="12.75">
      <c r="A162" t="s">
        <v>474</v>
      </c>
      <c r="B162">
        <v>508682168.265905</v>
      </c>
      <c r="C162">
        <v>388950433.75432676</v>
      </c>
      <c r="D162">
        <v>260048235.97528926</v>
      </c>
      <c r="E162">
        <v>132929512.71299998</v>
      </c>
    </row>
    <row r="163" spans="1:5" ht="12.75">
      <c r="A163" t="s">
        <v>475</v>
      </c>
      <c r="B163">
        <v>500844979.427245</v>
      </c>
      <c r="C163">
        <v>382350280.1274356</v>
      </c>
      <c r="D163">
        <v>255027202.16492483</v>
      </c>
      <c r="E163">
        <v>129846292.6889498</v>
      </c>
    </row>
    <row r="164" spans="1:5" ht="12.75">
      <c r="A164" t="s">
        <v>476</v>
      </c>
      <c r="B164">
        <v>493079802.669267</v>
      </c>
      <c r="C164">
        <v>375783823.20042133</v>
      </c>
      <c r="D164">
        <v>250009934.98077795</v>
      </c>
      <c r="E164">
        <v>126752616.98154356</v>
      </c>
    </row>
    <row r="165" spans="1:5" ht="12.75">
      <c r="A165" t="s">
        <v>477</v>
      </c>
      <c r="B165">
        <v>485352406.023945</v>
      </c>
      <c r="C165">
        <v>369287505.83401257</v>
      </c>
      <c r="D165">
        <v>245083214.685952</v>
      </c>
      <c r="E165">
        <v>123745472.76646471</v>
      </c>
    </row>
    <row r="166" spans="1:5" ht="12.75">
      <c r="A166" t="s">
        <v>478</v>
      </c>
      <c r="B166">
        <v>477664625.74671</v>
      </c>
      <c r="C166">
        <v>362821727.3205395</v>
      </c>
      <c r="D166">
        <v>240179719.52632836</v>
      </c>
      <c r="E166">
        <v>120755995.87635134</v>
      </c>
    </row>
    <row r="167" spans="1:5" ht="12.75">
      <c r="A167" t="s">
        <v>479</v>
      </c>
      <c r="B167">
        <v>470028865.893763</v>
      </c>
      <c r="C167">
        <v>356435783.0820465</v>
      </c>
      <c r="D167">
        <v>235371627.88638353</v>
      </c>
      <c r="E167">
        <v>117853521.81329232</v>
      </c>
    </row>
    <row r="168" spans="1:5" ht="12.75">
      <c r="A168" t="s">
        <v>480</v>
      </c>
      <c r="B168">
        <v>462431246.788987</v>
      </c>
      <c r="C168">
        <v>350079530.5295519</v>
      </c>
      <c r="D168">
        <v>230586365.94034475</v>
      </c>
      <c r="E168">
        <v>114968455.87419719</v>
      </c>
    </row>
    <row r="169" spans="1:5" ht="12.75">
      <c r="A169" t="s">
        <v>481</v>
      </c>
      <c r="B169">
        <v>454884912.618695</v>
      </c>
      <c r="C169">
        <v>343782572.9407162</v>
      </c>
      <c r="D169">
        <v>225862877.8462205</v>
      </c>
      <c r="E169">
        <v>112136384.79207338</v>
      </c>
    </row>
    <row r="170" spans="1:5" ht="12.75">
      <c r="A170" t="s">
        <v>482</v>
      </c>
      <c r="B170">
        <v>447387886.541801</v>
      </c>
      <c r="C170">
        <v>337561654.1157726</v>
      </c>
      <c r="D170">
        <v>221229925.6933941</v>
      </c>
      <c r="E170">
        <v>109385976.98994493</v>
      </c>
    </row>
    <row r="171" spans="1:5" ht="12.75">
      <c r="A171" t="s">
        <v>483</v>
      </c>
      <c r="B171">
        <v>439952768.046167</v>
      </c>
      <c r="C171">
        <v>331388717.9693545</v>
      </c>
      <c r="D171">
        <v>216631984.8691831</v>
      </c>
      <c r="E171">
        <v>106658869.23474713</v>
      </c>
    </row>
    <row r="172" spans="1:5" ht="12.75">
      <c r="A172" t="s">
        <v>484</v>
      </c>
      <c r="B172">
        <v>432554685.346549</v>
      </c>
      <c r="C172">
        <v>325281411.1410441</v>
      </c>
      <c r="D172">
        <v>212116216.80812404</v>
      </c>
      <c r="E172">
        <v>104007426.91903462</v>
      </c>
    </row>
    <row r="173" spans="1:5" ht="12.75">
      <c r="A173" t="s">
        <v>485</v>
      </c>
      <c r="B173">
        <v>425091466.018677</v>
      </c>
      <c r="C173">
        <v>319126882.8507451</v>
      </c>
      <c r="D173">
        <v>207573596.59985828</v>
      </c>
      <c r="E173">
        <v>101348939.71380289</v>
      </c>
    </row>
    <row r="174" spans="1:5" ht="12.75">
      <c r="A174" t="s">
        <v>486</v>
      </c>
      <c r="B174">
        <v>417812499.607682</v>
      </c>
      <c r="C174">
        <v>313130384.609331</v>
      </c>
      <c r="D174">
        <v>203155238.08259785</v>
      </c>
      <c r="E174">
        <v>98771521.38720405</v>
      </c>
    </row>
    <row r="175" spans="1:5" ht="12.75">
      <c r="A175" t="s">
        <v>487</v>
      </c>
      <c r="B175">
        <v>410599822.768312</v>
      </c>
      <c r="C175">
        <v>307253376.0108907</v>
      </c>
      <c r="D175">
        <v>198884341.9470048</v>
      </c>
      <c r="E175">
        <v>96325067.65847416</v>
      </c>
    </row>
    <row r="176" spans="1:5" ht="12.75">
      <c r="A176" t="s">
        <v>488</v>
      </c>
      <c r="B176">
        <v>403464461.319821</v>
      </c>
      <c r="C176">
        <v>301401890.05876714</v>
      </c>
      <c r="D176">
        <v>194600518.6891771</v>
      </c>
      <c r="E176">
        <v>93851094.78764552</v>
      </c>
    </row>
    <row r="177" spans="1:5" ht="12.75">
      <c r="A177" t="s">
        <v>489</v>
      </c>
      <c r="B177">
        <v>396408081.246409</v>
      </c>
      <c r="C177">
        <v>295644459.69982165</v>
      </c>
      <c r="D177">
        <v>190413411.59158146</v>
      </c>
      <c r="E177">
        <v>91455318.66043656</v>
      </c>
    </row>
    <row r="178" spans="1:5" ht="12.75">
      <c r="A178" t="s">
        <v>490</v>
      </c>
      <c r="B178">
        <v>389422516.174449</v>
      </c>
      <c r="C178">
        <v>289941968.37396353</v>
      </c>
      <c r="D178">
        <v>186265732.75497422</v>
      </c>
      <c r="E178">
        <v>89084268.42660919</v>
      </c>
    </row>
    <row r="179" spans="1:5" ht="12.75">
      <c r="A179" t="s">
        <v>491</v>
      </c>
      <c r="B179">
        <v>382504032.798942</v>
      </c>
      <c r="C179">
        <v>284323399.4971229</v>
      </c>
      <c r="D179">
        <v>182206662.30219063</v>
      </c>
      <c r="E179">
        <v>86785743.56639238</v>
      </c>
    </row>
    <row r="180" spans="1:5" ht="12.75">
      <c r="A180" t="s">
        <v>492</v>
      </c>
      <c r="B180">
        <v>375660648.368925</v>
      </c>
      <c r="C180">
        <v>278762960.1242459</v>
      </c>
      <c r="D180">
        <v>178188966.9528088</v>
      </c>
      <c r="E180">
        <v>84512620.0147123</v>
      </c>
    </row>
    <row r="181" spans="1:5" ht="12.75">
      <c r="A181" t="s">
        <v>493</v>
      </c>
      <c r="B181">
        <v>368883382.711801</v>
      </c>
      <c r="C181">
        <v>273269545.59976566</v>
      </c>
      <c r="D181">
        <v>174233262.97158524</v>
      </c>
      <c r="E181">
        <v>82286472.51104715</v>
      </c>
    </row>
    <row r="182" spans="1:5" ht="12.75">
      <c r="A182" t="s">
        <v>494</v>
      </c>
      <c r="B182">
        <v>362174169.211222</v>
      </c>
      <c r="C182">
        <v>267858958.46820727</v>
      </c>
      <c r="D182">
        <v>170363195.86732757</v>
      </c>
      <c r="E182">
        <v>80128910.38921602</v>
      </c>
    </row>
    <row r="183" spans="1:5" ht="12.75">
      <c r="A183" t="s">
        <v>495</v>
      </c>
      <c r="B183">
        <v>355490869.84303</v>
      </c>
      <c r="C183">
        <v>262470158.4411478</v>
      </c>
      <c r="D183">
        <v>166511268.35853773</v>
      </c>
      <c r="E183">
        <v>77985472.39144146</v>
      </c>
    </row>
    <row r="184" spans="1:5" ht="12.75">
      <c r="A184" t="s">
        <v>496</v>
      </c>
      <c r="B184">
        <v>348815434.347091</v>
      </c>
      <c r="C184">
        <v>257118742.83343822</v>
      </c>
      <c r="D184">
        <v>162714853.2363135</v>
      </c>
      <c r="E184">
        <v>75895034.11491446</v>
      </c>
    </row>
    <row r="185" spans="1:5" ht="12.75">
      <c r="A185" t="s">
        <v>497</v>
      </c>
      <c r="B185">
        <v>342152314.698079</v>
      </c>
      <c r="C185">
        <v>251779463.6807073</v>
      </c>
      <c r="D185">
        <v>158930723.2822922</v>
      </c>
      <c r="E185">
        <v>73816022.6929534</v>
      </c>
    </row>
    <row r="186" spans="1:5" ht="12.75">
      <c r="A186" t="s">
        <v>498</v>
      </c>
      <c r="B186">
        <v>335494910.360181</v>
      </c>
      <c r="C186">
        <v>246461755.0981851</v>
      </c>
      <c r="D186">
        <v>155178369.9084984</v>
      </c>
      <c r="E186">
        <v>71767957.46975946</v>
      </c>
    </row>
    <row r="187" spans="1:5" ht="12.75">
      <c r="A187" t="s">
        <v>499</v>
      </c>
      <c r="B187">
        <v>328840451.669333</v>
      </c>
      <c r="C187">
        <v>241203141.47289133</v>
      </c>
      <c r="D187">
        <v>151518521.74691787</v>
      </c>
      <c r="E187">
        <v>69807186.8308047</v>
      </c>
    </row>
    <row r="188" spans="1:5" ht="12.75">
      <c r="A188" t="s">
        <v>500</v>
      </c>
      <c r="B188">
        <v>322208826.384937</v>
      </c>
      <c r="C188">
        <v>235938022.9300029</v>
      </c>
      <c r="D188">
        <v>147834158.48521426</v>
      </c>
      <c r="E188">
        <v>67821255.5047582</v>
      </c>
    </row>
    <row r="189" spans="1:5" ht="12.75">
      <c r="A189" t="s">
        <v>501</v>
      </c>
      <c r="B189">
        <v>315614788.948763</v>
      </c>
      <c r="C189">
        <v>230730181.77418634</v>
      </c>
      <c r="D189">
        <v>144215198.86464757</v>
      </c>
      <c r="E189">
        <v>65889793.774039015</v>
      </c>
    </row>
    <row r="190" spans="1:5" ht="12.75">
      <c r="A190" t="s">
        <v>502</v>
      </c>
      <c r="B190">
        <v>308787062.306268</v>
      </c>
      <c r="C190">
        <v>225355902.75861678</v>
      </c>
      <c r="D190">
        <v>140497842.71337402</v>
      </c>
      <c r="E190">
        <v>63919503.15437724</v>
      </c>
    </row>
    <row r="191" spans="1:5" ht="12.75">
      <c r="A191" t="s">
        <v>503</v>
      </c>
      <c r="B191">
        <v>302306445.666326</v>
      </c>
      <c r="C191">
        <v>220264146.07928133</v>
      </c>
      <c r="D191">
        <v>136985404.00594202</v>
      </c>
      <c r="E191">
        <v>62066050.87094945</v>
      </c>
    </row>
    <row r="192" spans="1:5" ht="12.75">
      <c r="A192" t="s">
        <v>504</v>
      </c>
      <c r="B192">
        <v>295893938.189076</v>
      </c>
      <c r="C192">
        <v>215226255.44592392</v>
      </c>
      <c r="D192">
        <v>133511854.33047207</v>
      </c>
      <c r="E192">
        <v>60236019.541537315</v>
      </c>
    </row>
    <row r="193" spans="1:5" ht="12.75">
      <c r="A193" t="s">
        <v>505</v>
      </c>
      <c r="B193">
        <v>289541212.60092</v>
      </c>
      <c r="C193">
        <v>210248230.63747987</v>
      </c>
      <c r="D193">
        <v>130092128.82527032</v>
      </c>
      <c r="E193">
        <v>58444557.90229636</v>
      </c>
    </row>
    <row r="194" spans="1:5" ht="12.75">
      <c r="A194" t="s">
        <v>506</v>
      </c>
      <c r="B194">
        <v>283249727.779428</v>
      </c>
      <c r="C194">
        <v>205342110.9233854</v>
      </c>
      <c r="D194">
        <v>126743723.12305222</v>
      </c>
      <c r="E194">
        <v>56706860.15805049</v>
      </c>
    </row>
    <row r="195" spans="1:5" ht="12.75">
      <c r="A195" t="s">
        <v>507</v>
      </c>
      <c r="B195">
        <v>277039446.404629</v>
      </c>
      <c r="C195">
        <v>200499323.16121274</v>
      </c>
      <c r="D195">
        <v>123439866.10021763</v>
      </c>
      <c r="E195">
        <v>54994746.21720863</v>
      </c>
    </row>
    <row r="196" spans="1:5" ht="12.75">
      <c r="A196" t="s">
        <v>508</v>
      </c>
      <c r="B196">
        <v>270900771.39303</v>
      </c>
      <c r="C196">
        <v>195734825.15395227</v>
      </c>
      <c r="D196">
        <v>120209945.60108478</v>
      </c>
      <c r="E196">
        <v>53336221.33711973</v>
      </c>
    </row>
    <row r="197" spans="1:5" ht="12.75">
      <c r="A197" t="s">
        <v>509</v>
      </c>
      <c r="B197">
        <v>264776324.893331</v>
      </c>
      <c r="C197">
        <v>190985233.26237407</v>
      </c>
      <c r="D197">
        <v>116994697.99987885</v>
      </c>
      <c r="E197">
        <v>51689775.273771286</v>
      </c>
    </row>
    <row r="198" spans="1:5" ht="12.75">
      <c r="A198" t="s">
        <v>510</v>
      </c>
      <c r="B198">
        <v>258765409.778912</v>
      </c>
      <c r="C198">
        <v>186332941.80804083</v>
      </c>
      <c r="D198">
        <v>113854480.17161956</v>
      </c>
      <c r="E198">
        <v>50089328.28213763</v>
      </c>
    </row>
    <row r="199" spans="1:5" ht="12.75">
      <c r="A199" t="s">
        <v>511</v>
      </c>
      <c r="B199">
        <v>251803570.94778</v>
      </c>
      <c r="C199">
        <v>181042036.56965938</v>
      </c>
      <c r="D199">
        <v>110367454.6417022</v>
      </c>
      <c r="E199">
        <v>48369446.84867275</v>
      </c>
    </row>
    <row r="200" spans="1:5" ht="12.75">
      <c r="A200" t="s">
        <v>512</v>
      </c>
      <c r="B200">
        <v>245912722.88254</v>
      </c>
      <c r="C200">
        <v>176506750.36507115</v>
      </c>
      <c r="D200">
        <v>107328982.57279995</v>
      </c>
      <c r="E200">
        <v>46838580.65044164</v>
      </c>
    </row>
    <row r="201" spans="1:5" ht="12.75">
      <c r="A201" t="s">
        <v>513</v>
      </c>
      <c r="B201">
        <v>240097765.476687</v>
      </c>
      <c r="C201">
        <v>172050127.7026128</v>
      </c>
      <c r="D201">
        <v>104361535.36054398</v>
      </c>
      <c r="E201">
        <v>45356888.792829745</v>
      </c>
    </row>
    <row r="202" spans="1:5" ht="12.75">
      <c r="A202" t="s">
        <v>514</v>
      </c>
      <c r="B202">
        <v>234387230.25797</v>
      </c>
      <c r="C202">
        <v>167673182.37666982</v>
      </c>
      <c r="D202">
        <v>101447923.14532451</v>
      </c>
      <c r="E202">
        <v>43903847.10389992</v>
      </c>
    </row>
    <row r="203" spans="1:5" ht="12.75">
      <c r="A203" t="s">
        <v>515</v>
      </c>
      <c r="B203">
        <v>228872851.080087</v>
      </c>
      <c r="C203">
        <v>163459625.73125473</v>
      </c>
      <c r="D203">
        <v>98655163.54374297</v>
      </c>
      <c r="E203">
        <v>42520202.19464316</v>
      </c>
    </row>
    <row r="204" spans="1:5" ht="12.75">
      <c r="A204" t="s">
        <v>516</v>
      </c>
      <c r="B204">
        <v>223512114.490379</v>
      </c>
      <c r="C204">
        <v>159360273.59662378</v>
      </c>
      <c r="D204">
        <v>95936413.83898264</v>
      </c>
      <c r="E204">
        <v>41173292.73056492</v>
      </c>
    </row>
    <row r="205" spans="1:5" ht="12.75">
      <c r="A205" t="s">
        <v>517</v>
      </c>
      <c r="B205">
        <v>218142142.17627</v>
      </c>
      <c r="C205">
        <v>155267783.10890424</v>
      </c>
      <c r="D205">
        <v>93234974.9948331</v>
      </c>
      <c r="E205">
        <v>39844428.13399479</v>
      </c>
    </row>
    <row r="206" spans="1:5" ht="12.75">
      <c r="A206" t="s">
        <v>518</v>
      </c>
      <c r="B206">
        <v>213109836.26608</v>
      </c>
      <c r="C206">
        <v>151436943.10361913</v>
      </c>
      <c r="D206">
        <v>90710823.19096404</v>
      </c>
      <c r="E206">
        <v>38606811.12500334</v>
      </c>
    </row>
    <row r="207" spans="1:5" ht="12.75">
      <c r="A207" t="s">
        <v>519</v>
      </c>
      <c r="B207">
        <v>208160986.093075</v>
      </c>
      <c r="C207">
        <v>147669381.06300056</v>
      </c>
      <c r="D207">
        <v>88229094.32685795</v>
      </c>
      <c r="E207">
        <v>37391532.36128028</v>
      </c>
    </row>
    <row r="208" spans="1:5" ht="12.75">
      <c r="A208" t="s">
        <v>520</v>
      </c>
      <c r="B208">
        <v>203244408.490174</v>
      </c>
      <c r="C208">
        <v>143944900.83754092</v>
      </c>
      <c r="D208">
        <v>85792123.75688416</v>
      </c>
      <c r="E208">
        <v>36209701.49398458</v>
      </c>
    </row>
    <row r="209" spans="1:5" ht="12.75">
      <c r="A209" t="s">
        <v>521</v>
      </c>
      <c r="B209">
        <v>198359770.738702</v>
      </c>
      <c r="C209">
        <v>140247153.40329167</v>
      </c>
      <c r="D209">
        <v>83375659.45046607</v>
      </c>
      <c r="E209">
        <v>35040752.76242048</v>
      </c>
    </row>
    <row r="210" spans="1:5" ht="12.75">
      <c r="A210" t="s">
        <v>522</v>
      </c>
      <c r="B210">
        <v>193503663.877556</v>
      </c>
      <c r="C210">
        <v>136581673.29721254</v>
      </c>
      <c r="D210">
        <v>80990065.22990514</v>
      </c>
      <c r="E210">
        <v>33893975.69559109</v>
      </c>
    </row>
    <row r="211" spans="1:5" ht="12.75">
      <c r="A211" t="s">
        <v>523</v>
      </c>
      <c r="B211">
        <v>188675065.38183</v>
      </c>
      <c r="C211">
        <v>132962167.85976787</v>
      </c>
      <c r="D211">
        <v>78656179.64878675</v>
      </c>
      <c r="E211">
        <v>32786809.78366286</v>
      </c>
    </row>
    <row r="212" spans="1:5" ht="12.75">
      <c r="A212" t="s">
        <v>524</v>
      </c>
      <c r="B212">
        <v>183902070.399231</v>
      </c>
      <c r="C212">
        <v>129378757.45708212</v>
      </c>
      <c r="D212">
        <v>76341700.6090612</v>
      </c>
      <c r="E212">
        <v>31687265.4513856</v>
      </c>
    </row>
    <row r="213" spans="1:5" ht="12.75">
      <c r="A213" t="s">
        <v>525</v>
      </c>
      <c r="B213">
        <v>179208504.706314</v>
      </c>
      <c r="C213">
        <v>125869797.5848588</v>
      </c>
      <c r="D213">
        <v>74088389.67092936</v>
      </c>
      <c r="E213">
        <v>30625921.901951574</v>
      </c>
    </row>
    <row r="214" spans="1:5" ht="12.75">
      <c r="A214" t="s">
        <v>526</v>
      </c>
      <c r="B214">
        <v>174623289.565508</v>
      </c>
      <c r="C214">
        <v>122441280.24519902</v>
      </c>
      <c r="D214">
        <v>71887035.83027694</v>
      </c>
      <c r="E214">
        <v>29590084.903613165</v>
      </c>
    </row>
    <row r="215" spans="1:5" ht="12.75">
      <c r="A215" t="s">
        <v>527</v>
      </c>
      <c r="B215">
        <v>170173198.124405</v>
      </c>
      <c r="C215">
        <v>119125138.30214606</v>
      </c>
      <c r="D215">
        <v>69767939.9426655</v>
      </c>
      <c r="E215">
        <v>28600104.368941024</v>
      </c>
    </row>
    <row r="216" spans="1:5" ht="12.75">
      <c r="A216" t="s">
        <v>528</v>
      </c>
      <c r="B216">
        <v>165865469.745543</v>
      </c>
      <c r="C216">
        <v>115912699.1985657</v>
      </c>
      <c r="D216">
        <v>67713863.51139227</v>
      </c>
      <c r="E216">
        <v>27640502.343181703</v>
      </c>
    </row>
    <row r="217" spans="1:5" ht="12.75">
      <c r="A217" t="s">
        <v>529</v>
      </c>
      <c r="B217">
        <v>161675388.822187</v>
      </c>
      <c r="C217">
        <v>112792891.26879208</v>
      </c>
      <c r="D217">
        <v>65723759.35083503</v>
      </c>
      <c r="E217">
        <v>26714518.70807751</v>
      </c>
    </row>
    <row r="218" spans="1:5" ht="12.75">
      <c r="A218" t="s">
        <v>530</v>
      </c>
      <c r="B218">
        <v>157600372.06004</v>
      </c>
      <c r="C218">
        <v>109769481.79678825</v>
      </c>
      <c r="D218">
        <v>63804608.58958075</v>
      </c>
      <c r="E218">
        <v>25828137.500001486</v>
      </c>
    </row>
    <row r="219" spans="1:5" ht="12.75">
      <c r="A219" t="s">
        <v>531</v>
      </c>
      <c r="B219">
        <v>153632806.273909</v>
      </c>
      <c r="C219">
        <v>106824561.33445694</v>
      </c>
      <c r="D219">
        <v>61934929.250746414</v>
      </c>
      <c r="E219">
        <v>24965099.78990607</v>
      </c>
    </row>
    <row r="220" spans="1:5" ht="12.75">
      <c r="A220" t="s">
        <v>532</v>
      </c>
      <c r="B220">
        <v>149772130.461129</v>
      </c>
      <c r="C220">
        <v>103969204.8464248</v>
      </c>
      <c r="D220">
        <v>60131081.851128384</v>
      </c>
      <c r="E220">
        <v>24138637.98467314</v>
      </c>
    </row>
    <row r="221" spans="1:5" ht="12.75">
      <c r="A221" t="s">
        <v>533</v>
      </c>
      <c r="B221">
        <v>146053362.153324</v>
      </c>
      <c r="C221">
        <v>101215739.6022963</v>
      </c>
      <c r="D221">
        <v>58389726.478391014</v>
      </c>
      <c r="E221">
        <v>23340319.912937276</v>
      </c>
    </row>
    <row r="222" spans="1:5" ht="12.75">
      <c r="A222" t="s">
        <v>534</v>
      </c>
      <c r="B222">
        <v>142424616.269876</v>
      </c>
      <c r="C222">
        <v>98533595.63201986</v>
      </c>
      <c r="D222">
        <v>56697878.88808103</v>
      </c>
      <c r="E222">
        <v>22568037.5118167</v>
      </c>
    </row>
    <row r="223" spans="1:5" ht="12.75">
      <c r="A223" t="s">
        <v>535</v>
      </c>
      <c r="B223">
        <v>138883780.140108</v>
      </c>
      <c r="C223">
        <v>95936732.92734672</v>
      </c>
      <c r="D223">
        <v>55076777.44625499</v>
      </c>
      <c r="E223">
        <v>21838887.74702784</v>
      </c>
    </row>
    <row r="224" spans="1:5" ht="12.75">
      <c r="A224" t="s">
        <v>536</v>
      </c>
      <c r="B224">
        <v>135398827.834407</v>
      </c>
      <c r="C224">
        <v>93370799.9821859</v>
      </c>
      <c r="D224">
        <v>53467363.52793654</v>
      </c>
      <c r="E224">
        <v>21110930.86536308</v>
      </c>
    </row>
    <row r="225" spans="1:5" ht="12.75">
      <c r="A225" t="s">
        <v>537</v>
      </c>
      <c r="B225">
        <v>131943300.266565</v>
      </c>
      <c r="C225">
        <v>90838525.96332029</v>
      </c>
      <c r="D225">
        <v>51889266.95788026</v>
      </c>
      <c r="E225">
        <v>20403855.199811246</v>
      </c>
    </row>
    <row r="226" spans="1:5" ht="12.75">
      <c r="A226" t="s">
        <v>538</v>
      </c>
      <c r="B226">
        <v>128507730.4708</v>
      </c>
      <c r="C226">
        <v>88323194.4895281</v>
      </c>
      <c r="D226">
        <v>50324134.953756206</v>
      </c>
      <c r="E226">
        <v>19704600.54796842</v>
      </c>
    </row>
    <row r="227" spans="1:5" ht="12.75">
      <c r="A227" t="s">
        <v>539</v>
      </c>
      <c r="B227">
        <v>125111770.55683</v>
      </c>
      <c r="C227">
        <v>85848012.5073121</v>
      </c>
      <c r="D227">
        <v>48793454.037289575</v>
      </c>
      <c r="E227">
        <v>19026940.621262196</v>
      </c>
    </row>
    <row r="228" spans="1:5" ht="12.75">
      <c r="A228" t="s">
        <v>540</v>
      </c>
      <c r="B228">
        <v>121748328.193452</v>
      </c>
      <c r="C228">
        <v>83398427.18718979</v>
      </c>
      <c r="D228">
        <v>47280631.71899686</v>
      </c>
      <c r="E228">
        <v>18358926.811546713</v>
      </c>
    </row>
    <row r="229" spans="1:5" ht="12.75">
      <c r="A229" t="s">
        <v>541</v>
      </c>
      <c r="B229">
        <v>118424021.142628</v>
      </c>
      <c r="C229">
        <v>80983666.75204933</v>
      </c>
      <c r="D229">
        <v>45794881.52488644</v>
      </c>
      <c r="E229">
        <v>17706697.966680612</v>
      </c>
    </row>
    <row r="230" spans="1:5" ht="12.75">
      <c r="A230" t="s">
        <v>542</v>
      </c>
      <c r="B230">
        <v>115143922.403162</v>
      </c>
      <c r="C230">
        <v>78611342.50933115</v>
      </c>
      <c r="D230">
        <v>44343960.988974646</v>
      </c>
      <c r="E230">
        <v>17075412.600195315</v>
      </c>
    </row>
    <row r="231" spans="1:5" ht="12.75">
      <c r="A231" t="s">
        <v>543</v>
      </c>
      <c r="B231">
        <v>111914283.814492</v>
      </c>
      <c r="C231">
        <v>76276804.79036222</v>
      </c>
      <c r="D231">
        <v>42917642.27862096</v>
      </c>
      <c r="E231">
        <v>16456186.405652387</v>
      </c>
    </row>
    <row r="232" spans="1:5" ht="12.75">
      <c r="A232" t="s">
        <v>544</v>
      </c>
      <c r="B232">
        <v>108725478.147753</v>
      </c>
      <c r="C232">
        <v>73981794.12097938</v>
      </c>
      <c r="D232">
        <v>41523885.96434009</v>
      </c>
      <c r="E232">
        <v>15856503.060543725</v>
      </c>
    </row>
    <row r="233" spans="1:5" ht="12.75">
      <c r="A233" t="s">
        <v>545</v>
      </c>
      <c r="B233">
        <v>105621884.143845</v>
      </c>
      <c r="C233">
        <v>71748069.85808913</v>
      </c>
      <c r="D233">
        <v>40167744.487839915</v>
      </c>
      <c r="E233">
        <v>15273673.104837751</v>
      </c>
    </row>
    <row r="234" spans="1:5" ht="12.75">
      <c r="A234" t="s">
        <v>546</v>
      </c>
      <c r="B234">
        <v>102591459.919581</v>
      </c>
      <c r="C234">
        <v>69571329.220919</v>
      </c>
      <c r="D234">
        <v>38850053.15499158</v>
      </c>
      <c r="E234">
        <v>14710054.525080154</v>
      </c>
    </row>
    <row r="235" spans="1:5" ht="12.75">
      <c r="A235" t="s">
        <v>547</v>
      </c>
      <c r="B235">
        <v>99658333.33574</v>
      </c>
      <c r="C235">
        <v>67478719.67924064</v>
      </c>
      <c r="D235">
        <v>37594928.768955246</v>
      </c>
      <c r="E235">
        <v>14180349.753284685</v>
      </c>
    </row>
    <row r="236" spans="1:5" ht="12.75">
      <c r="A236" t="s">
        <v>548</v>
      </c>
      <c r="B236">
        <v>96830153.798784</v>
      </c>
      <c r="C236">
        <v>65452556.56559551</v>
      </c>
      <c r="D236">
        <v>36373336.47039121</v>
      </c>
      <c r="E236">
        <v>13661470.102104686</v>
      </c>
    </row>
    <row r="237" spans="1:5" ht="12.75">
      <c r="A237" t="s">
        <v>549</v>
      </c>
      <c r="B237">
        <v>94080970.305373</v>
      </c>
      <c r="C237">
        <v>63489855.882451296</v>
      </c>
      <c r="D237">
        <v>35195783.205513105</v>
      </c>
      <c r="E237">
        <v>13165004.544091234</v>
      </c>
    </row>
    <row r="238" spans="1:5" ht="12.75">
      <c r="A238" t="s">
        <v>550</v>
      </c>
      <c r="B238">
        <v>91411266.891242</v>
      </c>
      <c r="C238">
        <v>61583598.22976148</v>
      </c>
      <c r="D238">
        <v>34052221.208949946</v>
      </c>
      <c r="E238">
        <v>12683305.255742488</v>
      </c>
    </row>
    <row r="239" spans="1:5" ht="12.75">
      <c r="A239" t="s">
        <v>551</v>
      </c>
      <c r="B239">
        <v>88773188.930328</v>
      </c>
      <c r="C239">
        <v>59708163.558504365</v>
      </c>
      <c r="D239">
        <v>32933953.40027672</v>
      </c>
      <c r="E239">
        <v>12216504.213370044</v>
      </c>
    </row>
    <row r="240" spans="1:5" ht="12.75">
      <c r="A240" t="s">
        <v>552</v>
      </c>
      <c r="B240">
        <v>85643727.783031</v>
      </c>
      <c r="C240">
        <v>57505612.59926804</v>
      </c>
      <c r="D240">
        <v>31638397.635775417</v>
      </c>
      <c r="E240">
        <v>11686223.340440776</v>
      </c>
    </row>
    <row r="241" spans="1:5" ht="12.75">
      <c r="A241" t="s">
        <v>553</v>
      </c>
      <c r="B241">
        <v>83025737.002922</v>
      </c>
      <c r="C241">
        <v>55653206.34365345</v>
      </c>
      <c r="D241">
        <v>30541371.02622161</v>
      </c>
      <c r="E241">
        <v>11233235.158376724</v>
      </c>
    </row>
    <row r="242" spans="1:5" ht="12.75">
      <c r="A242" t="s">
        <v>554</v>
      </c>
      <c r="B242">
        <v>80410676.639897</v>
      </c>
      <c r="C242">
        <v>53811825.83892741</v>
      </c>
      <c r="D242">
        <v>29458174.731040675</v>
      </c>
      <c r="E242">
        <v>10790417.258717535</v>
      </c>
    </row>
    <row r="243" spans="1:5" ht="12.75">
      <c r="A243" t="s">
        <v>555</v>
      </c>
      <c r="B243">
        <v>77800432.295556</v>
      </c>
      <c r="C243">
        <v>51976711.70564641</v>
      </c>
      <c r="D243">
        <v>28381216.021326777</v>
      </c>
      <c r="E243">
        <v>10351898.948421625</v>
      </c>
    </row>
    <row r="244" spans="1:5" ht="12.75">
      <c r="A244" t="s">
        <v>556</v>
      </c>
      <c r="B244">
        <v>75190383.471249</v>
      </c>
      <c r="C244">
        <v>50150544.2475191</v>
      </c>
      <c r="D244">
        <v>27316661.21860455</v>
      </c>
      <c r="E244">
        <v>9922765.423317077</v>
      </c>
    </row>
    <row r="245" spans="1:5" ht="12.75">
      <c r="A245" t="s">
        <v>557</v>
      </c>
      <c r="B245">
        <v>72593765.82488</v>
      </c>
      <c r="C245">
        <v>48336528.44540392</v>
      </c>
      <c r="D245">
        <v>26261620.122660622</v>
      </c>
      <c r="E245">
        <v>9499117.12435571</v>
      </c>
    </row>
    <row r="246" spans="1:5" ht="12.75">
      <c r="A246" t="s">
        <v>558</v>
      </c>
      <c r="B246">
        <v>70002684.463103</v>
      </c>
      <c r="C246">
        <v>46532201.86742827</v>
      </c>
      <c r="D246">
        <v>25217019.563144125</v>
      </c>
      <c r="E246">
        <v>9082640.037015796</v>
      </c>
    </row>
    <row r="247" spans="1:5" ht="12.75">
      <c r="A247" t="s">
        <v>559</v>
      </c>
      <c r="B247">
        <v>67416034.573424</v>
      </c>
      <c r="C247">
        <v>44744147.24274489</v>
      </c>
      <c r="D247">
        <v>24192319.169198226</v>
      </c>
      <c r="E247">
        <v>8680222.587258037</v>
      </c>
    </row>
    <row r="248" spans="1:5" ht="12.75">
      <c r="A248" t="s">
        <v>560</v>
      </c>
      <c r="B248">
        <v>64839247.798211</v>
      </c>
      <c r="C248">
        <v>42960940.35027169</v>
      </c>
      <c r="D248">
        <v>23169098.705204785</v>
      </c>
      <c r="E248">
        <v>8277879.835824773</v>
      </c>
    </row>
    <row r="249" spans="1:5" ht="12.75">
      <c r="A249" t="s">
        <v>561</v>
      </c>
      <c r="B249">
        <v>62268472.296386</v>
      </c>
      <c r="C249">
        <v>41189885.25183058</v>
      </c>
      <c r="D249">
        <v>22159283.32234655</v>
      </c>
      <c r="E249">
        <v>7884638.235911172</v>
      </c>
    </row>
    <row r="250" spans="1:5" ht="12.75">
      <c r="A250" t="s">
        <v>562</v>
      </c>
      <c r="B250">
        <v>59708312.831739</v>
      </c>
      <c r="C250">
        <v>39429380.1589816</v>
      </c>
      <c r="D250">
        <v>21158222.067238778</v>
      </c>
      <c r="E250">
        <v>7496557.078143164</v>
      </c>
    </row>
    <row r="251" spans="1:5" ht="12.75">
      <c r="A251" t="s">
        <v>563</v>
      </c>
      <c r="B251">
        <v>57168991.880717</v>
      </c>
      <c r="C251">
        <v>37690530.01155857</v>
      </c>
      <c r="D251">
        <v>20175357.221870568</v>
      </c>
      <c r="E251">
        <v>7119016.467154706</v>
      </c>
    </row>
    <row r="252" spans="1:5" ht="12.75">
      <c r="A252" t="s">
        <v>564</v>
      </c>
      <c r="B252">
        <v>54647305.655408</v>
      </c>
      <c r="C252">
        <v>35966919.59192853</v>
      </c>
      <c r="D252">
        <v>19203762.45684497</v>
      </c>
      <c r="E252">
        <v>6747481.606387283</v>
      </c>
    </row>
    <row r="253" spans="1:5" ht="12.75">
      <c r="A253" t="s">
        <v>565</v>
      </c>
      <c r="B253">
        <v>52140353.602077</v>
      </c>
      <c r="C253">
        <v>34258728.55288271</v>
      </c>
      <c r="D253">
        <v>18245191.039111715</v>
      </c>
      <c r="E253">
        <v>6383522.870922683</v>
      </c>
    </row>
    <row r="254" spans="1:5" ht="12.75">
      <c r="A254" t="s">
        <v>566</v>
      </c>
      <c r="B254">
        <v>49655373.531365</v>
      </c>
      <c r="C254">
        <v>32572424.221847437</v>
      </c>
      <c r="D254">
        <v>17304419.06027049</v>
      </c>
      <c r="E254">
        <v>6029552.916236065</v>
      </c>
    </row>
    <row r="255" spans="1:5" ht="12.75">
      <c r="A255" t="s">
        <v>567</v>
      </c>
      <c r="B255">
        <v>47189596.00949</v>
      </c>
      <c r="C255">
        <v>30902446.81097093</v>
      </c>
      <c r="D255">
        <v>16375474.833922828</v>
      </c>
      <c r="E255">
        <v>5681704.05343971</v>
      </c>
    </row>
    <row r="256" spans="1:5" ht="12.75">
      <c r="A256" t="s">
        <v>568</v>
      </c>
      <c r="B256">
        <v>44753457.000176</v>
      </c>
      <c r="C256">
        <v>29259018.72148636</v>
      </c>
      <c r="D256">
        <v>15466447.027627088</v>
      </c>
      <c r="E256">
        <v>5344306.392826038</v>
      </c>
    </row>
    <row r="257" spans="1:5" ht="12.75">
      <c r="A257" t="s">
        <v>569</v>
      </c>
      <c r="B257">
        <v>42387569.667866</v>
      </c>
      <c r="C257">
        <v>27665241.40875076</v>
      </c>
      <c r="D257">
        <v>14586777.509929623</v>
      </c>
      <c r="E257">
        <v>5018995.062846392</v>
      </c>
    </row>
    <row r="258" spans="1:5" ht="12.75">
      <c r="A258" t="s">
        <v>570</v>
      </c>
      <c r="B258">
        <v>40040594.506093</v>
      </c>
      <c r="C258">
        <v>26089108.792275116</v>
      </c>
      <c r="D258">
        <v>13720762.001826176</v>
      </c>
      <c r="E258">
        <v>4701021.749361004</v>
      </c>
    </row>
    <row r="259" spans="1:5" ht="12.75">
      <c r="A259" t="s">
        <v>571</v>
      </c>
      <c r="B259">
        <v>37719115.653861</v>
      </c>
      <c r="C259">
        <v>24537514.560081933</v>
      </c>
      <c r="D259">
        <v>12874044.306673396</v>
      </c>
      <c r="E259">
        <v>4393438.748755483</v>
      </c>
    </row>
    <row r="260" spans="1:5" ht="12.75">
      <c r="A260" t="s">
        <v>572</v>
      </c>
      <c r="B260">
        <v>35445899.774209</v>
      </c>
      <c r="C260">
        <v>23019604.227930885</v>
      </c>
      <c r="D260">
        <v>12046929.661236817</v>
      </c>
      <c r="E260">
        <v>4093761.8154496565</v>
      </c>
    </row>
    <row r="261" spans="1:5" ht="12.75">
      <c r="A261" t="s">
        <v>573</v>
      </c>
      <c r="B261">
        <v>33210529.636669</v>
      </c>
      <c r="C261">
        <v>21532487.786511827</v>
      </c>
      <c r="D261">
        <v>11240936.613260848</v>
      </c>
      <c r="E261">
        <v>3804212.589792737</v>
      </c>
    </row>
    <row r="262" spans="1:5" ht="12.75">
      <c r="A262" t="s">
        <v>574</v>
      </c>
      <c r="B262">
        <v>31052902.958283</v>
      </c>
      <c r="C262">
        <v>20099413.874465458</v>
      </c>
      <c r="D262">
        <v>10466121.574558388</v>
      </c>
      <c r="E262">
        <v>3526993.6227576425</v>
      </c>
    </row>
    <row r="263" spans="1:5" ht="12.75">
      <c r="A263" t="s">
        <v>575</v>
      </c>
      <c r="B263">
        <v>29013115.293986</v>
      </c>
      <c r="C263">
        <v>18748309.361328475</v>
      </c>
      <c r="D263">
        <v>9738549.153031915</v>
      </c>
      <c r="E263">
        <v>3268355.1575358594</v>
      </c>
    </row>
    <row r="264" spans="1:5" ht="12.75">
      <c r="A264" t="s">
        <v>576</v>
      </c>
      <c r="B264">
        <v>27092270.172713</v>
      </c>
      <c r="C264">
        <v>17477363.711663086</v>
      </c>
      <c r="D264">
        <v>9055285.896859735</v>
      </c>
      <c r="E264">
        <v>3026173.116387266</v>
      </c>
    </row>
    <row r="265" spans="1:5" ht="12.75">
      <c r="A265" t="s">
        <v>577</v>
      </c>
      <c r="B265">
        <v>25286051.711632</v>
      </c>
      <c r="C265">
        <v>16284496.198558414</v>
      </c>
      <c r="D265">
        <v>8415785.590308899</v>
      </c>
      <c r="E265">
        <v>2800547.120040508</v>
      </c>
    </row>
    <row r="266" spans="1:5" ht="12.75">
      <c r="A266" t="s">
        <v>578</v>
      </c>
      <c r="B266">
        <v>23625272.567568</v>
      </c>
      <c r="C266">
        <v>15189962.211390266</v>
      </c>
      <c r="D266">
        <v>7830811.970338718</v>
      </c>
      <c r="E266">
        <v>2595201.606002074</v>
      </c>
    </row>
    <row r="267" spans="1:5" ht="12.75">
      <c r="A267" t="s">
        <v>579</v>
      </c>
      <c r="B267">
        <v>22068554.469894</v>
      </c>
      <c r="C267">
        <v>14164998.465575047</v>
      </c>
      <c r="D267">
        <v>7283845.533583786</v>
      </c>
      <c r="E267">
        <v>2403707.685704855</v>
      </c>
    </row>
    <row r="268" spans="1:5" ht="12.75">
      <c r="A268" t="s">
        <v>580</v>
      </c>
      <c r="B268">
        <v>20560369.779851</v>
      </c>
      <c r="C268">
        <v>13175288.27606354</v>
      </c>
      <c r="D268">
        <v>6758247.448711679</v>
      </c>
      <c r="E268">
        <v>2221115.2677331716</v>
      </c>
    </row>
    <row r="269" spans="1:5" ht="12.75">
      <c r="A269" t="s">
        <v>581</v>
      </c>
      <c r="B269">
        <v>19071194.154372</v>
      </c>
      <c r="C269">
        <v>12200282.071811112</v>
      </c>
      <c r="D269">
        <v>6242203.5648466395</v>
      </c>
      <c r="E269">
        <v>2042826.8398004859</v>
      </c>
    </row>
    <row r="270" spans="1:5" ht="12.75">
      <c r="A270" t="s">
        <v>582</v>
      </c>
      <c r="B270">
        <v>17593492.81118</v>
      </c>
      <c r="C270">
        <v>11235873.244801363</v>
      </c>
      <c r="D270">
        <v>5734149.078066447</v>
      </c>
      <c r="E270">
        <v>1868612.402718169</v>
      </c>
    </row>
    <row r="271" spans="1:5" ht="12.75">
      <c r="A271" t="s">
        <v>583</v>
      </c>
      <c r="B271">
        <v>16126562.823298</v>
      </c>
      <c r="C271">
        <v>10283257.217692476</v>
      </c>
      <c r="D271">
        <v>5235931.59095384</v>
      </c>
      <c r="E271">
        <v>1699727.1925278788</v>
      </c>
    </row>
    <row r="272" spans="1:5" ht="12.75">
      <c r="A272" t="s">
        <v>584</v>
      </c>
      <c r="B272">
        <v>14683069.054064</v>
      </c>
      <c r="C272">
        <v>9346919.591382412</v>
      </c>
      <c r="D272">
        <v>4747072.495563109</v>
      </c>
      <c r="E272">
        <v>1534503.0019793918</v>
      </c>
    </row>
    <row r="273" spans="1:5" ht="12.75">
      <c r="A273" t="s">
        <v>585</v>
      </c>
      <c r="B273">
        <v>13270863.651615</v>
      </c>
      <c r="C273">
        <v>8434074.110352976</v>
      </c>
      <c r="D273">
        <v>4272917.79526917</v>
      </c>
      <c r="E273">
        <v>1375569.3783307136</v>
      </c>
    </row>
    <row r="274" spans="1:5" ht="12.75">
      <c r="A274" t="s">
        <v>586</v>
      </c>
      <c r="B274">
        <v>11914200.049874</v>
      </c>
      <c r="C274">
        <v>7559026.933440609</v>
      </c>
      <c r="D274">
        <v>3819857.048551454</v>
      </c>
      <c r="E274">
        <v>1224508.1831217553</v>
      </c>
    </row>
    <row r="275" spans="1:5" ht="12.75">
      <c r="A275" t="s">
        <v>587</v>
      </c>
      <c r="B275">
        <v>10727782.524932</v>
      </c>
      <c r="C275">
        <v>6795126.185484442</v>
      </c>
      <c r="D275">
        <v>3425378.054836897</v>
      </c>
      <c r="E275">
        <v>1093551.3366157068</v>
      </c>
    </row>
    <row r="276" spans="1:5" ht="12.75">
      <c r="A276" t="s">
        <v>588</v>
      </c>
      <c r="B276">
        <v>9654976.907423</v>
      </c>
      <c r="C276">
        <v>6105223.729777634</v>
      </c>
      <c r="D276">
        <v>3069775.8240232095</v>
      </c>
      <c r="E276">
        <v>975874.4458877274</v>
      </c>
    </row>
    <row r="277" spans="1:5" ht="12.75">
      <c r="A277" t="s">
        <v>589</v>
      </c>
      <c r="B277">
        <v>8690907.637821</v>
      </c>
      <c r="C277">
        <v>5486283.651883894</v>
      </c>
      <c r="D277">
        <v>2751550.1236336385</v>
      </c>
      <c r="E277">
        <v>871006.372460178</v>
      </c>
    </row>
    <row r="278" spans="1:5" ht="12.75">
      <c r="A278" t="s">
        <v>590</v>
      </c>
      <c r="B278">
        <v>7794125.478219</v>
      </c>
      <c r="C278">
        <v>4912098.612466247</v>
      </c>
      <c r="D278">
        <v>2457514.0812982353</v>
      </c>
      <c r="E278">
        <v>774740.0410665508</v>
      </c>
    </row>
    <row r="279" spans="1:5" ht="12.75">
      <c r="A279" t="s">
        <v>591</v>
      </c>
      <c r="B279">
        <v>6968543.208618</v>
      </c>
      <c r="C279">
        <v>4384342.363697143</v>
      </c>
      <c r="D279">
        <v>2187900.1139088324</v>
      </c>
      <c r="E279">
        <v>686821.8417352911</v>
      </c>
    </row>
    <row r="280" spans="1:5" ht="12.75">
      <c r="A280" t="s">
        <v>592</v>
      </c>
      <c r="B280">
        <v>6206864.169017</v>
      </c>
      <c r="C280">
        <v>3898712.9841665966</v>
      </c>
      <c r="D280">
        <v>1940769.9659399476</v>
      </c>
      <c r="E280">
        <v>606745.7641129307</v>
      </c>
    </row>
    <row r="281" spans="1:5" ht="12.75">
      <c r="A281" t="s">
        <v>593</v>
      </c>
      <c r="B281">
        <v>5568707.629417</v>
      </c>
      <c r="C281">
        <v>3491935.54724449</v>
      </c>
      <c r="D281">
        <v>1733856.3376779505</v>
      </c>
      <c r="E281">
        <v>539762.1414387426</v>
      </c>
    </row>
    <row r="282" spans="1:5" ht="12.75">
      <c r="A282" t="s">
        <v>594</v>
      </c>
      <c r="B282">
        <v>5021925.199819</v>
      </c>
      <c r="C282">
        <v>3143726.969810295</v>
      </c>
      <c r="D282">
        <v>1556989.9342944548</v>
      </c>
      <c r="E282">
        <v>482649.3597421944</v>
      </c>
    </row>
    <row r="283" spans="1:5" ht="12.75">
      <c r="A283" t="s">
        <v>595</v>
      </c>
      <c r="B283">
        <v>4555310.409909</v>
      </c>
      <c r="C283">
        <v>2847257.072231577</v>
      </c>
      <c r="D283">
        <v>1406917.9823783801</v>
      </c>
      <c r="E283">
        <v>434459.9233803473</v>
      </c>
    </row>
    <row r="284" spans="1:5" ht="12.75">
      <c r="A284" t="s">
        <v>596</v>
      </c>
      <c r="B284">
        <v>4143742.47</v>
      </c>
      <c r="C284">
        <v>2585617.269375515</v>
      </c>
      <c r="D284">
        <v>1274384.3598328582</v>
      </c>
      <c r="E284">
        <v>391866.3693126056</v>
      </c>
    </row>
    <row r="285" spans="1:5" ht="12.75">
      <c r="A285" t="s">
        <v>597</v>
      </c>
      <c r="B285">
        <v>3754575.44</v>
      </c>
      <c r="C285">
        <v>2338938.908812854</v>
      </c>
      <c r="D285">
        <v>1149965.5730939747</v>
      </c>
      <c r="E285">
        <v>352158.7491879091</v>
      </c>
    </row>
    <row r="286" spans="1:5" ht="12.75">
      <c r="A286" t="s">
        <v>598</v>
      </c>
      <c r="B286">
        <v>3384367.97</v>
      </c>
      <c r="C286">
        <v>2104739.728822862</v>
      </c>
      <c r="D286">
        <v>1032187.1594905641</v>
      </c>
      <c r="E286">
        <v>314752.15728743054</v>
      </c>
    </row>
    <row r="287" spans="1:5" ht="12.75">
      <c r="A287" t="s">
        <v>599</v>
      </c>
      <c r="B287">
        <v>3054905.68</v>
      </c>
      <c r="C287">
        <v>1896728.5833437308</v>
      </c>
      <c r="D287">
        <v>927886.8278039696</v>
      </c>
      <c r="E287">
        <v>281787.26141315553</v>
      </c>
    </row>
    <row r="288" spans="1:5" ht="12.75">
      <c r="A288" t="s">
        <v>600</v>
      </c>
      <c r="B288">
        <v>2740485.15</v>
      </c>
      <c r="C288">
        <v>1698625.404802596</v>
      </c>
      <c r="D288">
        <v>828860.662454206</v>
      </c>
      <c r="E288">
        <v>250648.1450651738</v>
      </c>
    </row>
    <row r="289" spans="1:5" ht="12.75">
      <c r="A289" t="s">
        <v>601</v>
      </c>
      <c r="B289">
        <v>2446648.29</v>
      </c>
      <c r="C289">
        <v>1513925.4310565155</v>
      </c>
      <c r="D289">
        <v>736855.7734884643</v>
      </c>
      <c r="E289">
        <v>221882.00242111488</v>
      </c>
    </row>
    <row r="290" spans="1:5" ht="12.75">
      <c r="A290" t="s">
        <v>602</v>
      </c>
      <c r="B290">
        <v>2174161.23</v>
      </c>
      <c r="C290">
        <v>1343108.966884167</v>
      </c>
      <c r="D290">
        <v>652107.240336419</v>
      </c>
      <c r="E290">
        <v>195557.59678575152</v>
      </c>
    </row>
    <row r="291" spans="1:5" ht="12.75">
      <c r="A291" t="s">
        <v>603</v>
      </c>
      <c r="B291">
        <v>1931269.61</v>
      </c>
      <c r="C291">
        <v>1191036.818795588</v>
      </c>
      <c r="D291">
        <v>576802.3932286544</v>
      </c>
      <c r="E291">
        <v>172242.1122031036</v>
      </c>
    </row>
    <row r="292" spans="1:5" ht="12.75">
      <c r="A292" t="s">
        <v>604</v>
      </c>
      <c r="B292">
        <v>1709021.95</v>
      </c>
      <c r="C292">
        <v>1052244.0570408828</v>
      </c>
      <c r="D292">
        <v>508332.77904625935</v>
      </c>
      <c r="E292">
        <v>151173.78534123325</v>
      </c>
    </row>
    <row r="293" spans="1:5" ht="12.75">
      <c r="A293" t="s">
        <v>605</v>
      </c>
      <c r="B293">
        <v>1512529.64</v>
      </c>
      <c r="C293">
        <v>929684.336505783</v>
      </c>
      <c r="D293">
        <v>447982.697657057</v>
      </c>
      <c r="E293">
        <v>132661.90598555253</v>
      </c>
    </row>
    <row r="294" spans="1:5" ht="12.75">
      <c r="A294" t="s">
        <v>606</v>
      </c>
      <c r="B294">
        <v>1334013.5</v>
      </c>
      <c r="C294">
        <v>818567.7374431295</v>
      </c>
      <c r="D294">
        <v>393436.3145260567</v>
      </c>
      <c r="E294">
        <v>116015.51032812739</v>
      </c>
    </row>
    <row r="295" spans="1:5" ht="12.75">
      <c r="A295" t="s">
        <v>607</v>
      </c>
      <c r="B295">
        <v>1186331.2</v>
      </c>
      <c r="C295">
        <v>726832.7275877736</v>
      </c>
      <c r="D295">
        <v>348542.2336679401</v>
      </c>
      <c r="E295">
        <v>102383.98586107366</v>
      </c>
    </row>
    <row r="296" spans="1:5" ht="12.75">
      <c r="A296" t="s">
        <v>608</v>
      </c>
      <c r="B296">
        <v>1076849.24</v>
      </c>
      <c r="C296">
        <v>658637.1254393955</v>
      </c>
      <c r="D296">
        <v>315036.762381596</v>
      </c>
      <c r="E296">
        <v>92149.81717683777</v>
      </c>
    </row>
    <row r="297" spans="1:5" ht="12.75">
      <c r="A297" t="s">
        <v>609</v>
      </c>
      <c r="B297">
        <v>996881.75</v>
      </c>
      <c r="C297">
        <v>608725.5165240288</v>
      </c>
      <c r="D297">
        <v>290446.60391374654</v>
      </c>
      <c r="E297">
        <v>84608.818128832</v>
      </c>
    </row>
    <row r="298" spans="1:5" ht="12.75">
      <c r="A298" t="s">
        <v>610</v>
      </c>
      <c r="B298">
        <v>948725.96</v>
      </c>
      <c r="C298">
        <v>578337.5952748306</v>
      </c>
      <c r="D298">
        <v>275245.5546751918</v>
      </c>
      <c r="E298">
        <v>79841.05353952115</v>
      </c>
    </row>
    <row r="299" spans="1:5" ht="12.75">
      <c r="A299" t="s">
        <v>611</v>
      </c>
      <c r="B299">
        <v>915415.85</v>
      </c>
      <c r="C299">
        <v>557115.9966211423</v>
      </c>
      <c r="D299">
        <v>264493.06221840845</v>
      </c>
      <c r="E299">
        <v>76407.55691110875</v>
      </c>
    </row>
    <row r="300" spans="1:5" ht="12.75">
      <c r="A300" t="s">
        <v>612</v>
      </c>
      <c r="B300">
        <v>882034.01</v>
      </c>
      <c r="C300">
        <v>535889.5782890565</v>
      </c>
      <c r="D300">
        <v>253768.70308933762</v>
      </c>
      <c r="E300">
        <v>72998.96600069407</v>
      </c>
    </row>
    <row r="301" spans="1:5" ht="12.75">
      <c r="A301" t="s">
        <v>613</v>
      </c>
      <c r="B301">
        <v>848580.36</v>
      </c>
      <c r="C301">
        <v>514690.0055056623</v>
      </c>
      <c r="D301">
        <v>243109.86203975353</v>
      </c>
      <c r="E301">
        <v>69636.64589894193</v>
      </c>
    </row>
    <row r="302" spans="1:5" ht="12.75">
      <c r="A302" t="s">
        <v>614</v>
      </c>
      <c r="B302">
        <v>815054.66</v>
      </c>
      <c r="C302">
        <v>493544.2018278331</v>
      </c>
      <c r="D302">
        <v>232548.0292258192</v>
      </c>
      <c r="E302">
        <v>66338.2506260906</v>
      </c>
    </row>
    <row r="303" spans="1:5" ht="12.75">
      <c r="A303" t="s">
        <v>615</v>
      </c>
      <c r="B303">
        <v>781456.78</v>
      </c>
      <c r="C303">
        <v>472396.92495459405</v>
      </c>
      <c r="D303">
        <v>222017.784217512</v>
      </c>
      <c r="E303">
        <v>63066.065130098585</v>
      </c>
    </row>
    <row r="304" spans="1:5" ht="12.75">
      <c r="A304" t="s">
        <v>616</v>
      </c>
      <c r="B304">
        <v>747786.56</v>
      </c>
      <c r="C304">
        <v>451301.0189652382</v>
      </c>
      <c r="D304">
        <v>211581.0575059682</v>
      </c>
      <c r="E304">
        <v>59855.05550871147</v>
      </c>
    </row>
    <row r="305" spans="1:5" ht="12.75">
      <c r="A305" t="s">
        <v>617</v>
      </c>
      <c r="B305">
        <v>714043.83</v>
      </c>
      <c r="C305">
        <v>430205.84698518924</v>
      </c>
      <c r="D305">
        <v>201178.17814557918</v>
      </c>
      <c r="E305">
        <v>56671.087266936986</v>
      </c>
    </row>
    <row r="306" spans="1:5" ht="12.75">
      <c r="A306" t="s">
        <v>618</v>
      </c>
      <c r="B306">
        <v>680228.41</v>
      </c>
      <c r="C306">
        <v>409137.213828807</v>
      </c>
      <c r="D306">
        <v>190839.2224779831</v>
      </c>
      <c r="E306">
        <v>53530.947694936905</v>
      </c>
    </row>
    <row r="307" spans="1:5" ht="12.75">
      <c r="A307" t="s">
        <v>619</v>
      </c>
      <c r="B307">
        <v>646340.24</v>
      </c>
      <c r="C307">
        <v>388137.63363635866</v>
      </c>
      <c r="D307">
        <v>180613.35110788766</v>
      </c>
      <c r="E307">
        <v>50461.7946047775</v>
      </c>
    </row>
    <row r="308" spans="1:5" ht="12.75">
      <c r="A308" t="s">
        <v>620</v>
      </c>
      <c r="B308">
        <v>613507.7</v>
      </c>
      <c r="C308">
        <v>367796.2995928148</v>
      </c>
      <c r="D308">
        <v>170712.58757685794</v>
      </c>
      <c r="E308">
        <v>47493.59075890247</v>
      </c>
    </row>
    <row r="309" spans="1:5" ht="12.75">
      <c r="A309" t="s">
        <v>621</v>
      </c>
      <c r="B309">
        <v>580604.19</v>
      </c>
      <c r="C309">
        <v>347499.4036804785</v>
      </c>
      <c r="D309">
        <v>160894.80461347406</v>
      </c>
      <c r="E309">
        <v>44578.71695586813</v>
      </c>
    </row>
    <row r="310" spans="1:5" ht="12.75">
      <c r="A310" t="s">
        <v>622</v>
      </c>
      <c r="B310">
        <v>549496.97</v>
      </c>
      <c r="C310">
        <v>328323.50777570566</v>
      </c>
      <c r="D310">
        <v>151629.61386029454</v>
      </c>
      <c r="E310">
        <v>41833.69180095746</v>
      </c>
    </row>
    <row r="311" spans="1:5" ht="12.75">
      <c r="A311" t="s">
        <v>623</v>
      </c>
      <c r="B311">
        <v>518323.02</v>
      </c>
      <c r="C311">
        <v>309188.7865255527</v>
      </c>
      <c r="D311">
        <v>142441.17647733405</v>
      </c>
      <c r="E311">
        <v>39137.56473885608</v>
      </c>
    </row>
    <row r="312" spans="1:5" ht="12.75">
      <c r="A312" t="s">
        <v>624</v>
      </c>
      <c r="B312">
        <v>487081.91</v>
      </c>
      <c r="C312">
        <v>290060.11636879144</v>
      </c>
      <c r="D312">
        <v>133288.88254473495</v>
      </c>
      <c r="E312">
        <v>36467.735275333296</v>
      </c>
    </row>
    <row r="313" spans="1:5" ht="12.75">
      <c r="A313" t="s">
        <v>625</v>
      </c>
      <c r="B313">
        <v>456844.46</v>
      </c>
      <c r="C313">
        <v>271592.1157203458</v>
      </c>
      <c r="D313">
        <v>124485.03945024585</v>
      </c>
      <c r="E313">
        <v>33914.75213626476</v>
      </c>
    </row>
    <row r="314" spans="1:5" ht="12.75">
      <c r="A314" t="s">
        <v>626</v>
      </c>
      <c r="B314">
        <v>426542.73</v>
      </c>
      <c r="C314">
        <v>253161.63985661225</v>
      </c>
      <c r="D314">
        <v>115751.77793294888</v>
      </c>
      <c r="E314">
        <v>31406.189008819736</v>
      </c>
    </row>
    <row r="315" spans="1:5" ht="12.75">
      <c r="A315" t="s">
        <v>627</v>
      </c>
      <c r="B315">
        <v>396916.53</v>
      </c>
      <c r="C315">
        <v>235178.3401718919</v>
      </c>
      <c r="D315">
        <v>107255.89817726826</v>
      </c>
      <c r="E315">
        <v>28977.797502018708</v>
      </c>
    </row>
    <row r="316" spans="1:5" ht="12.75">
      <c r="A316" t="s">
        <v>628</v>
      </c>
      <c r="B316">
        <v>369278.79</v>
      </c>
      <c r="C316">
        <v>218443.46633848318</v>
      </c>
      <c r="D316">
        <v>99378.55780965886</v>
      </c>
      <c r="E316">
        <v>26739.48032131202</v>
      </c>
    </row>
    <row r="317" spans="1:5" ht="12.75">
      <c r="A317" t="s">
        <v>629</v>
      </c>
      <c r="B317">
        <v>341580.14</v>
      </c>
      <c r="C317">
        <v>201715.87878463458</v>
      </c>
      <c r="D317">
        <v>91535.13153608634</v>
      </c>
      <c r="E317">
        <v>24524.756390592738</v>
      </c>
    </row>
    <row r="318" spans="1:5" ht="12.75">
      <c r="A318" t="s">
        <v>630</v>
      </c>
      <c r="B318">
        <v>313904.59</v>
      </c>
      <c r="C318">
        <v>185058.02357358683</v>
      </c>
      <c r="D318">
        <v>83762.52022673617</v>
      </c>
      <c r="E318">
        <v>22347.206780214245</v>
      </c>
    </row>
    <row r="319" spans="1:5" ht="12.75">
      <c r="A319" t="s">
        <v>631</v>
      </c>
      <c r="B319">
        <v>286168.04</v>
      </c>
      <c r="C319">
        <v>168447.86289916775</v>
      </c>
      <c r="D319">
        <v>76069.12799794482</v>
      </c>
      <c r="E319">
        <v>20217.0116252417</v>
      </c>
    </row>
    <row r="320" spans="1:5" ht="12.75">
      <c r="A320" t="s">
        <v>632</v>
      </c>
      <c r="B320">
        <v>261118.03</v>
      </c>
      <c r="C320">
        <v>153441.9171549665</v>
      </c>
      <c r="D320">
        <v>69116.38917441644</v>
      </c>
      <c r="E320">
        <v>18291.367856801135</v>
      </c>
    </row>
    <row r="321" spans="1:5" ht="12.75">
      <c r="A321" t="s">
        <v>633</v>
      </c>
      <c r="B321">
        <v>237949.8</v>
      </c>
      <c r="C321">
        <v>139597.9562016429</v>
      </c>
      <c r="D321">
        <v>62725.748524235234</v>
      </c>
      <c r="E321">
        <v>16532.064026700667</v>
      </c>
    </row>
    <row r="322" spans="1:5" ht="12.75">
      <c r="A322" t="s">
        <v>634</v>
      </c>
      <c r="B322">
        <v>218202.41</v>
      </c>
      <c r="C322">
        <v>127795.64019286835</v>
      </c>
      <c r="D322">
        <v>57276.55957687823</v>
      </c>
      <c r="E322">
        <v>15031.930839690453</v>
      </c>
    </row>
    <row r="323" spans="1:5" ht="12.75">
      <c r="A323" t="s">
        <v>635</v>
      </c>
      <c r="B323">
        <v>200430.97</v>
      </c>
      <c r="C323">
        <v>117194.67624185058</v>
      </c>
      <c r="D323">
        <v>52396.0486076968</v>
      </c>
      <c r="E323">
        <v>13694.698186211825</v>
      </c>
    </row>
    <row r="324" spans="1:5" ht="12.75">
      <c r="A324" t="s">
        <v>636</v>
      </c>
      <c r="B324">
        <v>185973.05</v>
      </c>
      <c r="C324">
        <v>108556.50383987992</v>
      </c>
      <c r="D324">
        <v>48410.614308674325</v>
      </c>
      <c r="E324">
        <v>12599.437086358725</v>
      </c>
    </row>
    <row r="325" spans="1:5" ht="12.75">
      <c r="A325" t="s">
        <v>637</v>
      </c>
      <c r="B325">
        <v>172892.18</v>
      </c>
      <c r="C325">
        <v>100749.74689829476</v>
      </c>
      <c r="D325">
        <v>44814.938246162215</v>
      </c>
      <c r="E325">
        <v>11614.217918858198</v>
      </c>
    </row>
    <row r="326" spans="1:5" ht="12.75">
      <c r="A326" t="s">
        <v>638</v>
      </c>
      <c r="B326">
        <v>161499.25</v>
      </c>
      <c r="C326">
        <v>93956.25190575593</v>
      </c>
      <c r="D326">
        <v>41690.22984267852</v>
      </c>
      <c r="E326">
        <v>10760.130563071332</v>
      </c>
    </row>
    <row r="327" spans="1:5" ht="12.75">
      <c r="A327" t="s">
        <v>639</v>
      </c>
      <c r="B327">
        <v>150583.68</v>
      </c>
      <c r="C327">
        <v>87457.25843431504</v>
      </c>
      <c r="D327">
        <v>38707.80619172216</v>
      </c>
      <c r="E327">
        <v>9948.06075857718</v>
      </c>
    </row>
    <row r="328" spans="1:5" ht="12.75">
      <c r="A328" t="s">
        <v>640</v>
      </c>
      <c r="B328">
        <v>140337.42</v>
      </c>
      <c r="C328">
        <v>81372.56413908639</v>
      </c>
      <c r="D328">
        <v>35926.132502495784</v>
      </c>
      <c r="E328">
        <v>9195.310992235745</v>
      </c>
    </row>
    <row r="329" spans="1:5" ht="12.75">
      <c r="A329" t="s">
        <v>641</v>
      </c>
      <c r="B329">
        <v>130067.98</v>
      </c>
      <c r="C329">
        <v>75290.06773133916</v>
      </c>
      <c r="D329">
        <v>33156.16152755216</v>
      </c>
      <c r="E329">
        <v>8450.391325355762</v>
      </c>
    </row>
    <row r="330" spans="1:5" ht="12.75">
      <c r="A330" t="s">
        <v>642</v>
      </c>
      <c r="B330">
        <v>120577.48</v>
      </c>
      <c r="C330">
        <v>69678.09594743299</v>
      </c>
      <c r="D330">
        <v>30606.729566418602</v>
      </c>
      <c r="E330">
        <v>7767.586889279539</v>
      </c>
    </row>
    <row r="331" spans="1:5" ht="12.75">
      <c r="A331" t="s">
        <v>643</v>
      </c>
      <c r="B331">
        <v>111528.32</v>
      </c>
      <c r="C331">
        <v>64350.119039125995</v>
      </c>
      <c r="D331">
        <v>28201.429484452314</v>
      </c>
      <c r="E331">
        <v>7129.766839067694</v>
      </c>
    </row>
    <row r="332" spans="1:5" ht="12.75">
      <c r="A332" t="s">
        <v>644</v>
      </c>
      <c r="B332">
        <v>102910.25</v>
      </c>
      <c r="C332">
        <v>59276.91683428303</v>
      </c>
      <c r="D332">
        <v>25912.031767856126</v>
      </c>
      <c r="E332">
        <v>6523.224001383177</v>
      </c>
    </row>
    <row r="333" spans="1:5" ht="12.75">
      <c r="A333" t="s">
        <v>645</v>
      </c>
      <c r="B333">
        <v>94273.09</v>
      </c>
      <c r="C333">
        <v>54212.7297918753</v>
      </c>
      <c r="D333">
        <v>23639.969077235997</v>
      </c>
      <c r="E333">
        <v>5926.8483100166495</v>
      </c>
    </row>
    <row r="334" spans="1:5" ht="12.75">
      <c r="A334" t="s">
        <v>646</v>
      </c>
      <c r="B334">
        <v>86566.92</v>
      </c>
      <c r="C334">
        <v>49696.78323183236</v>
      </c>
      <c r="D334">
        <v>21615.635069415788</v>
      </c>
      <c r="E334">
        <v>5396.367614860289</v>
      </c>
    </row>
    <row r="335" spans="1:5" ht="12.75">
      <c r="A335" t="s">
        <v>647</v>
      </c>
      <c r="B335">
        <v>78843.74</v>
      </c>
      <c r="C335">
        <v>45188.72525275157</v>
      </c>
      <c r="D335">
        <v>19606.47764846975</v>
      </c>
      <c r="E335">
        <v>4874.714550213757</v>
      </c>
    </row>
    <row r="336" spans="1:5" ht="12.75">
      <c r="A336" t="s">
        <v>648</v>
      </c>
      <c r="B336">
        <v>71103.42</v>
      </c>
      <c r="C336">
        <v>40683.29713279126</v>
      </c>
      <c r="D336">
        <v>17606.771328118608</v>
      </c>
      <c r="E336">
        <v>4358.990820310992</v>
      </c>
    </row>
    <row r="337" spans="1:5" ht="12.75">
      <c r="A337" t="s">
        <v>649</v>
      </c>
      <c r="B337">
        <v>63345.95</v>
      </c>
      <c r="C337">
        <v>36183.22601367375</v>
      </c>
      <c r="D337">
        <v>15619.422012029308</v>
      </c>
      <c r="E337">
        <v>3850.5947045815105</v>
      </c>
    </row>
    <row r="338" spans="1:5" ht="12.75">
      <c r="A338" t="s">
        <v>650</v>
      </c>
      <c r="B338">
        <v>55571.25</v>
      </c>
      <c r="C338">
        <v>31690.212942129645</v>
      </c>
      <c r="D338">
        <v>13646.227234731321</v>
      </c>
      <c r="E338">
        <v>3350.360443634613</v>
      </c>
    </row>
    <row r="339" spans="1:5" ht="12.75">
      <c r="A339" t="s">
        <v>651</v>
      </c>
      <c r="B339">
        <v>48727.7</v>
      </c>
      <c r="C339">
        <v>27740.461599302736</v>
      </c>
      <c r="D339">
        <v>11915.032126543241</v>
      </c>
      <c r="E339">
        <v>2912.9348467689324</v>
      </c>
    </row>
    <row r="340" spans="1:5" ht="12.75">
      <c r="A340" t="s">
        <v>652</v>
      </c>
      <c r="B340">
        <v>43745.15</v>
      </c>
      <c r="C340">
        <v>24863.04071428158</v>
      </c>
      <c r="D340">
        <v>10652.843397298851</v>
      </c>
      <c r="E340">
        <v>2593.684695504388</v>
      </c>
    </row>
    <row r="341" spans="1:5" ht="12.75">
      <c r="A341" t="s">
        <v>653</v>
      </c>
      <c r="B341">
        <v>39317.95</v>
      </c>
      <c r="C341">
        <v>22308.890725482725</v>
      </c>
      <c r="D341">
        <v>9534.180521108245</v>
      </c>
      <c r="E341">
        <v>2311.487913610184</v>
      </c>
    </row>
    <row r="342" spans="1:5" ht="12.75">
      <c r="A342" t="s">
        <v>654</v>
      </c>
      <c r="B342">
        <v>34880.05</v>
      </c>
      <c r="C342">
        <v>19757.27241695096</v>
      </c>
      <c r="D342">
        <v>8422.217939198865</v>
      </c>
      <c r="E342">
        <v>2033.2526696139523</v>
      </c>
    </row>
    <row r="343" spans="1:5" ht="12.75">
      <c r="A343" t="s">
        <v>655</v>
      </c>
      <c r="B343">
        <v>30431.43</v>
      </c>
      <c r="C343">
        <v>17211.01063439436</v>
      </c>
      <c r="D343">
        <v>7319.93081679744</v>
      </c>
      <c r="E343">
        <v>1760.3817740642844</v>
      </c>
    </row>
    <row r="344" spans="1:5" ht="12.75">
      <c r="A344" t="s">
        <v>656</v>
      </c>
      <c r="B344">
        <v>26721.23</v>
      </c>
      <c r="C344">
        <v>15087.01202417622</v>
      </c>
      <c r="D344">
        <v>6400.2646565780915</v>
      </c>
      <c r="E344">
        <v>1532.6904079646458</v>
      </c>
    </row>
    <row r="345" spans="1:5" ht="12.75">
      <c r="A345" t="s">
        <v>657</v>
      </c>
      <c r="B345">
        <v>24030.97</v>
      </c>
      <c r="C345">
        <v>13545.799807918596</v>
      </c>
      <c r="D345">
        <v>5732.3027116724525</v>
      </c>
      <c r="E345">
        <v>1367.104480603715</v>
      </c>
    </row>
    <row r="346" spans="1:5" ht="12.75">
      <c r="A346" t="s">
        <v>658</v>
      </c>
      <c r="B346">
        <v>22425.25</v>
      </c>
      <c r="C346">
        <v>12619.246506685426</v>
      </c>
      <c r="D346">
        <v>5326.623252021966</v>
      </c>
      <c r="E346">
        <v>1264.9728087744772</v>
      </c>
    </row>
    <row r="347" spans="1:5" ht="12.75">
      <c r="A347" t="s">
        <v>659</v>
      </c>
      <c r="B347">
        <v>20815.32</v>
      </c>
      <c r="C347">
        <v>11694.072523444005</v>
      </c>
      <c r="D347">
        <v>4923.955356675366</v>
      </c>
      <c r="E347">
        <v>1164.553379025074</v>
      </c>
    </row>
    <row r="348" spans="1:5" ht="12.75">
      <c r="A348" t="s">
        <v>660</v>
      </c>
      <c r="B348">
        <v>19201.2</v>
      </c>
      <c r="C348">
        <v>10768.961923168801</v>
      </c>
      <c r="D348">
        <v>4522.89242228255</v>
      </c>
      <c r="E348">
        <v>1065.168147194285</v>
      </c>
    </row>
    <row r="349" spans="1:5" ht="12.75">
      <c r="A349" t="s">
        <v>661</v>
      </c>
      <c r="B349">
        <v>17581.47</v>
      </c>
      <c r="C349">
        <v>9843.814772060834</v>
      </c>
      <c r="D349">
        <v>4123.822299359472</v>
      </c>
      <c r="E349">
        <v>967.0712558653327</v>
      </c>
    </row>
    <row r="350" spans="1:5" ht="12.75">
      <c r="A350" t="s">
        <v>662</v>
      </c>
      <c r="B350">
        <v>16888.12</v>
      </c>
      <c r="C350">
        <v>9440.089586648653</v>
      </c>
      <c r="D350">
        <v>3944.9580802139562</v>
      </c>
      <c r="E350">
        <v>921.333809462116</v>
      </c>
    </row>
    <row r="351" spans="1:5" ht="12.75">
      <c r="A351" t="s">
        <v>663</v>
      </c>
      <c r="B351">
        <v>16191.9</v>
      </c>
      <c r="C351">
        <v>9035.566812730243</v>
      </c>
      <c r="D351">
        <v>3766.307467964155</v>
      </c>
      <c r="E351">
        <v>875.8848342433299</v>
      </c>
    </row>
    <row r="352" spans="1:5" ht="12.75">
      <c r="A352" t="s">
        <v>664</v>
      </c>
      <c r="B352">
        <v>15491.81</v>
      </c>
      <c r="C352">
        <v>8630.705762125493</v>
      </c>
      <c r="D352">
        <v>3588.694160376653</v>
      </c>
      <c r="E352">
        <v>831.1583394675927</v>
      </c>
    </row>
    <row r="353" spans="1:5" ht="12.75">
      <c r="A353" t="s">
        <v>665</v>
      </c>
      <c r="B353">
        <v>15066.65</v>
      </c>
      <c r="C353">
        <v>8379.606552899186</v>
      </c>
      <c r="D353">
        <v>3475.42449462865</v>
      </c>
      <c r="E353">
        <v>801.5152613604441</v>
      </c>
    </row>
    <row r="354" spans="1:5" ht="12.75">
      <c r="A354" t="s">
        <v>666</v>
      </c>
      <c r="B354">
        <v>14639.81</v>
      </c>
      <c r="C354">
        <v>8128.401502196354</v>
      </c>
      <c r="D354">
        <v>3362.6639678305937</v>
      </c>
      <c r="E354">
        <v>772.2253037588306</v>
      </c>
    </row>
    <row r="355" spans="1:5" ht="12.75">
      <c r="A355" t="s">
        <v>667</v>
      </c>
      <c r="B355">
        <v>14211.29</v>
      </c>
      <c r="C355">
        <v>7877.955996539135</v>
      </c>
      <c r="D355">
        <v>3251.3020303565936</v>
      </c>
      <c r="E355">
        <v>743.6925321220871</v>
      </c>
    </row>
    <row r="356" spans="1:5" ht="12.75">
      <c r="A356" t="s">
        <v>668</v>
      </c>
      <c r="B356">
        <v>13781.08</v>
      </c>
      <c r="C356">
        <v>7626.51417264046</v>
      </c>
      <c r="D356">
        <v>3139.5249525238123</v>
      </c>
      <c r="E356">
        <v>715.0833465312305</v>
      </c>
    </row>
    <row r="357" spans="1:5" ht="12.75">
      <c r="A357" t="s">
        <v>669</v>
      </c>
      <c r="B357">
        <v>13349.19</v>
      </c>
      <c r="C357">
        <v>7375.378325084316</v>
      </c>
      <c r="D357">
        <v>3028.6698024854954</v>
      </c>
      <c r="E357">
        <v>687.0063253690547</v>
      </c>
    </row>
    <row r="358" spans="1:5" ht="12.75">
      <c r="A358" t="s">
        <v>670</v>
      </c>
      <c r="B358">
        <v>12915.58</v>
      </c>
      <c r="C358">
        <v>7123.70753408156</v>
      </c>
      <c r="D358">
        <v>2917.8824958166174</v>
      </c>
      <c r="E358">
        <v>659.0725540396604</v>
      </c>
    </row>
    <row r="359" spans="1:5" ht="12.75">
      <c r="A359" t="s">
        <v>671</v>
      </c>
      <c r="B359">
        <v>12480.27</v>
      </c>
      <c r="C359">
        <v>6872.30947791187</v>
      </c>
      <c r="D359">
        <v>2807.981186039123</v>
      </c>
      <c r="E359">
        <v>631.6488429226291</v>
      </c>
    </row>
    <row r="360" spans="1:5" ht="12.75">
      <c r="A360" t="s">
        <v>672</v>
      </c>
      <c r="B360">
        <v>12043.25</v>
      </c>
      <c r="C360">
        <v>6620.414915298989</v>
      </c>
      <c r="D360">
        <v>2698.179176634181</v>
      </c>
      <c r="E360">
        <v>604.3783756950234</v>
      </c>
    </row>
    <row r="361" spans="1:5" ht="12.75">
      <c r="A361" t="s">
        <v>673</v>
      </c>
      <c r="B361">
        <v>11604.5</v>
      </c>
      <c r="C361">
        <v>6368.405644438735</v>
      </c>
      <c r="D361">
        <v>2588.870872759424</v>
      </c>
      <c r="E361">
        <v>577.4377064904738</v>
      </c>
    </row>
    <row r="362" spans="1:5" ht="12.75">
      <c r="A362" t="s">
        <v>674</v>
      </c>
      <c r="B362">
        <v>11164.02</v>
      </c>
      <c r="C362">
        <v>6116.619317132446</v>
      </c>
      <c r="D362">
        <v>2480.395244139814</v>
      </c>
      <c r="E362">
        <v>550.9747847007502</v>
      </c>
    </row>
    <row r="363" spans="1:5" ht="12.75">
      <c r="A363" t="s">
        <v>675</v>
      </c>
      <c r="B363">
        <v>10721.81</v>
      </c>
      <c r="C363">
        <v>5864.3749779322</v>
      </c>
      <c r="D363">
        <v>2372.057776216529</v>
      </c>
      <c r="E363">
        <v>524.677833279977</v>
      </c>
    </row>
    <row r="364" spans="1:5" ht="12.75">
      <c r="A364" t="s">
        <v>676</v>
      </c>
      <c r="B364">
        <v>10277.86</v>
      </c>
      <c r="C364">
        <v>5612.325915624238</v>
      </c>
      <c r="D364">
        <v>2264.52010793598</v>
      </c>
      <c r="E364">
        <v>498.83821705856883</v>
      </c>
    </row>
    <row r="365" spans="1:5" ht="12.75">
      <c r="A365" t="s">
        <v>677</v>
      </c>
      <c r="B365">
        <v>9832.15</v>
      </c>
      <c r="C365">
        <v>5359.835491170516</v>
      </c>
      <c r="D365">
        <v>2157.1425787388584</v>
      </c>
      <c r="E365">
        <v>473.1719677831692</v>
      </c>
    </row>
    <row r="366" spans="1:5" ht="12.75">
      <c r="A366" t="s">
        <v>678</v>
      </c>
      <c r="B366">
        <v>9384.69</v>
      </c>
      <c r="C366">
        <v>5107.233041010863</v>
      </c>
      <c r="D366">
        <v>2050.251597486424</v>
      </c>
      <c r="E366">
        <v>447.82046340744563</v>
      </c>
    </row>
    <row r="367" spans="1:5" ht="12.75">
      <c r="A367" t="s">
        <v>679</v>
      </c>
      <c r="B367">
        <v>8935.47</v>
      </c>
      <c r="C367">
        <v>4855.3133976504405</v>
      </c>
      <c r="D367">
        <v>1944.642924644767</v>
      </c>
      <c r="E367">
        <v>423.12789274068535</v>
      </c>
    </row>
    <row r="368" spans="1:5" ht="12.75">
      <c r="A368" t="s">
        <v>680</v>
      </c>
      <c r="B368">
        <v>8484.49</v>
      </c>
      <c r="C368">
        <v>4602.442674153334</v>
      </c>
      <c r="D368">
        <v>1838.67546452106</v>
      </c>
      <c r="E368">
        <v>398.3762945082241</v>
      </c>
    </row>
    <row r="369" spans="1:5" ht="12.75">
      <c r="A369" t="s">
        <v>681</v>
      </c>
      <c r="B369">
        <v>8031.72</v>
      </c>
      <c r="C369">
        <v>4349.684589022436</v>
      </c>
      <c r="D369">
        <v>1733.4216886396523</v>
      </c>
      <c r="E369">
        <v>374.03196296526903</v>
      </c>
    </row>
    <row r="370" spans="1:5" ht="12.75">
      <c r="A370" t="s">
        <v>682</v>
      </c>
      <c r="B370">
        <v>7577.17</v>
      </c>
      <c r="C370">
        <v>4096.557133757464</v>
      </c>
      <c r="D370">
        <v>1628.3942846725506</v>
      </c>
      <c r="E370">
        <v>349.8812579656364</v>
      </c>
    </row>
    <row r="371" spans="1:5" ht="12.75">
      <c r="A371" t="s">
        <v>683</v>
      </c>
      <c r="B371">
        <v>7120.82</v>
      </c>
      <c r="C371">
        <v>3843.5147611020197</v>
      </c>
      <c r="D371">
        <v>1524.0488017134694</v>
      </c>
      <c r="E371">
        <v>326.1189738793376</v>
      </c>
    </row>
    <row r="372" spans="1:5" ht="12.75">
      <c r="A372" t="s">
        <v>684</v>
      </c>
      <c r="B372">
        <v>6662.69</v>
      </c>
      <c r="C372">
        <v>3590.1362554686216</v>
      </c>
      <c r="D372">
        <v>1419.9574966672844</v>
      </c>
      <c r="E372">
        <v>302.55836028057837</v>
      </c>
    </row>
    <row r="373" spans="1:5" ht="12.75">
      <c r="A373" t="s">
        <v>685</v>
      </c>
      <c r="B373">
        <v>6202.75</v>
      </c>
      <c r="C373">
        <v>3336.632541140469</v>
      </c>
      <c r="D373">
        <v>1316.3363893167989</v>
      </c>
      <c r="E373">
        <v>279.29124356401417</v>
      </c>
    </row>
    <row r="374" spans="1:5" ht="12.75">
      <c r="A374" t="s">
        <v>686</v>
      </c>
      <c r="B374">
        <v>5740.99</v>
      </c>
      <c r="C374">
        <v>3083.1698781370997</v>
      </c>
      <c r="D374">
        <v>1213.3489759321637</v>
      </c>
      <c r="E374">
        <v>256.3847821721471</v>
      </c>
    </row>
    <row r="375" spans="1:5" ht="12.75">
      <c r="A375" t="s">
        <v>687</v>
      </c>
      <c r="B375">
        <v>5277.42</v>
      </c>
      <c r="C375">
        <v>2829.4049020928524</v>
      </c>
      <c r="D375">
        <v>1110.650631986224</v>
      </c>
      <c r="E375">
        <v>233.69025559975236</v>
      </c>
    </row>
    <row r="376" spans="1:5" ht="12.75">
      <c r="A376" t="s">
        <v>688</v>
      </c>
      <c r="B376">
        <v>4812.01</v>
      </c>
      <c r="C376">
        <v>2575.6480863378915</v>
      </c>
      <c r="D376">
        <v>1008.5528439086519</v>
      </c>
      <c r="E376">
        <v>211.33813828128416</v>
      </c>
    </row>
    <row r="377" spans="1:5" ht="12.75">
      <c r="A377" t="s">
        <v>689</v>
      </c>
      <c r="B377">
        <v>4344.78</v>
      </c>
      <c r="C377">
        <v>2321.616988666131</v>
      </c>
      <c r="D377">
        <v>906.7692826478932</v>
      </c>
      <c r="E377">
        <v>189.20501273310686</v>
      </c>
    </row>
    <row r="378" spans="1:5" ht="12.75">
      <c r="A378" t="s">
        <v>690</v>
      </c>
      <c r="B378">
        <v>3875.7</v>
      </c>
      <c r="C378">
        <v>2067.4533288311345</v>
      </c>
      <c r="D378">
        <v>805.4452672565649</v>
      </c>
      <c r="E378">
        <v>167.35106946919993</v>
      </c>
    </row>
    <row r="379" spans="1:5" ht="12.75">
      <c r="A379" t="s">
        <v>691</v>
      </c>
      <c r="B379">
        <v>3404.78</v>
      </c>
      <c r="C379">
        <v>1813.4631695950188</v>
      </c>
      <c r="D379">
        <v>704.8718639583767</v>
      </c>
      <c r="E379">
        <v>145.89407160613933</v>
      </c>
    </row>
    <row r="380" spans="1:5" ht="12.75">
      <c r="A380" t="s">
        <v>692</v>
      </c>
      <c r="B380">
        <v>2932.01</v>
      </c>
      <c r="C380">
        <v>1559.0064456812088</v>
      </c>
      <c r="D380">
        <v>604.4264197755215</v>
      </c>
      <c r="E380">
        <v>124.5740340210382</v>
      </c>
    </row>
    <row r="381" spans="1:5" ht="12.75">
      <c r="A381" t="s">
        <v>693</v>
      </c>
      <c r="B381">
        <v>2457.37</v>
      </c>
      <c r="C381">
        <v>1304.4864609427425</v>
      </c>
      <c r="D381">
        <v>504.5042995911047</v>
      </c>
      <c r="E381">
        <v>103.55356247654503</v>
      </c>
    </row>
    <row r="382" spans="1:5" ht="12.75">
      <c r="A382" t="s">
        <v>694</v>
      </c>
      <c r="B382">
        <v>2051.8</v>
      </c>
      <c r="C382">
        <v>1087.343664824247</v>
      </c>
      <c r="D382">
        <v>419.45581280122786</v>
      </c>
      <c r="E382">
        <v>85.73201063352465</v>
      </c>
    </row>
    <row r="383" spans="1:5" ht="12.75">
      <c r="A383" t="s">
        <v>695</v>
      </c>
      <c r="B383">
        <v>1644.64</v>
      </c>
      <c r="C383">
        <v>870.1401575517849</v>
      </c>
      <c r="D383">
        <v>334.84079787982324</v>
      </c>
      <c r="E383">
        <v>68.15712198133434</v>
      </c>
    </row>
    <row r="384" spans="1:5" ht="12.75">
      <c r="A384" t="s">
        <v>696</v>
      </c>
      <c r="B384">
        <v>1235.89</v>
      </c>
      <c r="C384">
        <v>652.7711630158794</v>
      </c>
      <c r="D384">
        <v>250.55565524569903</v>
      </c>
      <c r="E384">
        <v>50.784795098645844</v>
      </c>
    </row>
    <row r="385" spans="1:5" ht="12.75">
      <c r="A385" t="s">
        <v>697</v>
      </c>
      <c r="B385">
        <v>825.54</v>
      </c>
      <c r="C385">
        <v>435.29336008228717</v>
      </c>
      <c r="D385">
        <v>166.6553976955345</v>
      </c>
      <c r="E385">
        <v>33.63608945839288</v>
      </c>
    </row>
    <row r="386" spans="1:5" ht="12.75">
      <c r="A386" t="s">
        <v>698</v>
      </c>
      <c r="B386">
        <v>413.58</v>
      </c>
      <c r="C386">
        <v>217.7158316219842</v>
      </c>
      <c r="D386">
        <v>83.14901710299722</v>
      </c>
      <c r="E386">
        <v>16.713188747326626</v>
      </c>
    </row>
    <row r="387" spans="1:5" ht="12.75">
      <c r="A387" t="s">
        <v>699</v>
      </c>
      <c r="B387">
        <v>0</v>
      </c>
      <c r="C387">
        <v>0</v>
      </c>
      <c r="D387">
        <v>0</v>
      </c>
      <c r="E387">
        <v>0</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4.xml><?xml version="1.0" encoding="utf-8"?>
<worksheet xmlns="http://schemas.openxmlformats.org/spreadsheetml/2006/main" xmlns:r="http://schemas.openxmlformats.org/officeDocument/2006/relationships">
  <sheetPr>
    <tabColor rgb="FFE36E00"/>
  </sheetPr>
  <dimension ref="A1:C383"/>
  <sheetViews>
    <sheetView zoomScale="80" zoomScaleNormal="80" zoomScalePageLayoutView="0" workbookViewId="0" topLeftCell="A1">
      <selection activeCell="C1" sqref="C1"/>
    </sheetView>
  </sheetViews>
  <sheetFormatPr defaultColWidth="11.421875" defaultRowHeight="12.75" outlineLevelRow="1"/>
  <cols>
    <col min="1" max="1" width="16.28125" style="53" customWidth="1"/>
    <col min="2" max="2" width="89.8515625" style="58" bestFit="1" customWidth="1"/>
    <col min="3" max="3" width="134.7109375" style="33" customWidth="1"/>
    <col min="4" max="13" width="11.421875" style="33" customWidth="1"/>
    <col min="14" max="16384" width="11.421875" style="53" customWidth="1"/>
  </cols>
  <sheetData>
    <row r="1" spans="1:3" ht="31.5">
      <c r="A1" s="54" t="s">
        <v>1690</v>
      </c>
      <c r="B1" s="54"/>
      <c r="C1" s="56" t="s">
        <v>727</v>
      </c>
    </row>
    <row r="2" spans="2:3" ht="15">
      <c r="B2" s="55"/>
      <c r="C2" s="55"/>
    </row>
    <row r="3" spans="1:3" ht="15">
      <c r="A3" s="138" t="s">
        <v>1691</v>
      </c>
      <c r="B3" s="139"/>
      <c r="C3" s="55"/>
    </row>
    <row r="4" ht="15">
      <c r="C4" s="55"/>
    </row>
    <row r="5" spans="1:3" ht="37.5">
      <c r="A5" s="72" t="s">
        <v>736</v>
      </c>
      <c r="B5" s="72" t="s">
        <v>1692</v>
      </c>
      <c r="C5" s="140" t="s">
        <v>1693</v>
      </c>
    </row>
    <row r="6" spans="1:3" ht="15">
      <c r="A6" s="141" t="s">
        <v>1694</v>
      </c>
      <c r="B6" s="75" t="s">
        <v>1695</v>
      </c>
      <c r="C6" s="58" t="s">
        <v>1696</v>
      </c>
    </row>
    <row r="7" spans="1:3" ht="30">
      <c r="A7" s="141" t="s">
        <v>1697</v>
      </c>
      <c r="B7" s="75" t="s">
        <v>1698</v>
      </c>
      <c r="C7" s="58" t="s">
        <v>1699</v>
      </c>
    </row>
    <row r="8" spans="1:3" ht="15">
      <c r="A8" s="141" t="s">
        <v>1700</v>
      </c>
      <c r="B8" s="75" t="s">
        <v>1701</v>
      </c>
      <c r="C8" s="58" t="s">
        <v>1702</v>
      </c>
    </row>
    <row r="9" spans="1:3" ht="15">
      <c r="A9" s="141" t="s">
        <v>1703</v>
      </c>
      <c r="B9" s="75" t="s">
        <v>1704</v>
      </c>
      <c r="C9" s="58" t="s">
        <v>1705</v>
      </c>
    </row>
    <row r="10" spans="1:3" ht="44.25" customHeight="1">
      <c r="A10" s="141" t="s">
        <v>1706</v>
      </c>
      <c r="B10" s="75" t="s">
        <v>1707</v>
      </c>
      <c r="C10" s="58" t="s">
        <v>1708</v>
      </c>
    </row>
    <row r="11" spans="1:3" ht="54.75" customHeight="1">
      <c r="A11" s="141" t="s">
        <v>1709</v>
      </c>
      <c r="B11" s="75" t="s">
        <v>1710</v>
      </c>
      <c r="C11" s="58" t="s">
        <v>1711</v>
      </c>
    </row>
    <row r="12" spans="1:3" ht="30">
      <c r="A12" s="141" t="s">
        <v>1712</v>
      </c>
      <c r="B12" s="75" t="s">
        <v>1713</v>
      </c>
      <c r="C12" s="58" t="s">
        <v>1714</v>
      </c>
    </row>
    <row r="13" spans="1:3" ht="15">
      <c r="A13" s="141" t="s">
        <v>1715</v>
      </c>
      <c r="B13" s="75" t="s">
        <v>1716</v>
      </c>
      <c r="C13" s="58" t="s">
        <v>1717</v>
      </c>
    </row>
    <row r="14" spans="1:3" ht="30">
      <c r="A14" s="141" t="s">
        <v>1718</v>
      </c>
      <c r="B14" s="75" t="s">
        <v>1719</v>
      </c>
      <c r="C14" s="58" t="s">
        <v>1720</v>
      </c>
    </row>
    <row r="15" spans="1:3" ht="15">
      <c r="A15" s="141" t="s">
        <v>1721</v>
      </c>
      <c r="B15" s="75" t="s">
        <v>1722</v>
      </c>
      <c r="C15" s="58" t="s">
        <v>1723</v>
      </c>
    </row>
    <row r="16" spans="1:3" ht="30">
      <c r="A16" s="141" t="s">
        <v>1724</v>
      </c>
      <c r="B16" s="81" t="s">
        <v>1725</v>
      </c>
      <c r="C16" s="58" t="s">
        <v>1726</v>
      </c>
    </row>
    <row r="17" spans="1:3" ht="45">
      <c r="A17" s="141" t="s">
        <v>1727</v>
      </c>
      <c r="B17" s="81" t="s">
        <v>1728</v>
      </c>
      <c r="C17" s="58" t="s">
        <v>1729</v>
      </c>
    </row>
    <row r="18" spans="1:3" ht="15">
      <c r="A18" s="141" t="s">
        <v>1730</v>
      </c>
      <c r="B18" s="81" t="s">
        <v>1731</v>
      </c>
      <c r="C18" s="58" t="s">
        <v>1732</v>
      </c>
    </row>
    <row r="19" spans="1:3" ht="15" outlineLevel="1">
      <c r="A19" s="141" t="s">
        <v>1733</v>
      </c>
      <c r="B19" s="81" t="s">
        <v>1734</v>
      </c>
      <c r="C19" s="58"/>
    </row>
    <row r="20" spans="1:3" ht="15" outlineLevel="1">
      <c r="A20" s="141" t="s">
        <v>1735</v>
      </c>
      <c r="B20" s="142"/>
      <c r="C20" s="58"/>
    </row>
    <row r="21" spans="1:3" ht="15" outlineLevel="1">
      <c r="A21" s="141" t="s">
        <v>1736</v>
      </c>
      <c r="B21" s="142"/>
      <c r="C21" s="58"/>
    </row>
    <row r="22" spans="1:3" ht="15" outlineLevel="1">
      <c r="A22" s="141" t="s">
        <v>1737</v>
      </c>
      <c r="B22" s="142"/>
      <c r="C22" s="58"/>
    </row>
    <row r="23" spans="1:3" ht="15" outlineLevel="1">
      <c r="A23" s="141" t="s">
        <v>1738</v>
      </c>
      <c r="B23" s="142"/>
      <c r="C23" s="58"/>
    </row>
    <row r="24" spans="1:3" ht="18.75">
      <c r="A24" s="72"/>
      <c r="B24" s="72" t="s">
        <v>1739</v>
      </c>
      <c r="C24" s="140" t="s">
        <v>1740</v>
      </c>
    </row>
    <row r="25" spans="1:3" ht="15">
      <c r="A25" s="141" t="s">
        <v>1741</v>
      </c>
      <c r="B25" s="81" t="s">
        <v>1742</v>
      </c>
      <c r="C25" s="58" t="s">
        <v>1743</v>
      </c>
    </row>
    <row r="26" spans="1:3" ht="15">
      <c r="A26" s="141" t="s">
        <v>1744</v>
      </c>
      <c r="B26" s="81" t="s">
        <v>1745</v>
      </c>
      <c r="C26" s="58" t="s">
        <v>1746</v>
      </c>
    </row>
    <row r="27" spans="1:3" ht="15">
      <c r="A27" s="141" t="s">
        <v>1747</v>
      </c>
      <c r="B27" s="81" t="s">
        <v>1748</v>
      </c>
      <c r="C27" s="58" t="s">
        <v>1749</v>
      </c>
    </row>
    <row r="28" spans="1:3" ht="15" outlineLevel="1">
      <c r="A28" s="141" t="s">
        <v>1741</v>
      </c>
      <c r="B28" s="80"/>
      <c r="C28" s="58"/>
    </row>
    <row r="29" spans="1:3" ht="15" outlineLevel="1">
      <c r="A29" s="141" t="s">
        <v>1750</v>
      </c>
      <c r="B29" s="80"/>
      <c r="C29" s="58"/>
    </row>
    <row r="30" spans="1:3" ht="15" outlineLevel="1">
      <c r="A30" s="141" t="s">
        <v>1751</v>
      </c>
      <c r="B30" s="81"/>
      <c r="C30" s="58"/>
    </row>
    <row r="31" spans="1:3" ht="18.75">
      <c r="A31" s="72"/>
      <c r="B31" s="72" t="s">
        <v>1752</v>
      </c>
      <c r="C31" s="140" t="s">
        <v>1693</v>
      </c>
    </row>
    <row r="32" spans="1:3" ht="15">
      <c r="A32" s="141" t="s">
        <v>1753</v>
      </c>
      <c r="B32" s="75" t="s">
        <v>1754</v>
      </c>
      <c r="C32" s="58" t="s">
        <v>1155</v>
      </c>
    </row>
    <row r="33" spans="1:2" ht="15">
      <c r="A33" s="141" t="s">
        <v>1755</v>
      </c>
      <c r="B33" s="80"/>
    </row>
    <row r="34" spans="1:2" ht="15">
      <c r="A34" s="141" t="s">
        <v>1756</v>
      </c>
      <c r="B34" s="80"/>
    </row>
    <row r="35" spans="1:2" ht="15">
      <c r="A35" s="141" t="s">
        <v>1757</v>
      </c>
      <c r="B35" s="80"/>
    </row>
    <row r="36" spans="1:2" ht="15">
      <c r="A36" s="141" t="s">
        <v>1758</v>
      </c>
      <c r="B36" s="80"/>
    </row>
    <row r="37" spans="1:2" ht="15">
      <c r="A37" s="141" t="s">
        <v>1759</v>
      </c>
      <c r="B37" s="80"/>
    </row>
    <row r="38" ht="15">
      <c r="B38" s="80"/>
    </row>
    <row r="39" ht="15">
      <c r="B39" s="80"/>
    </row>
    <row r="40" ht="15">
      <c r="B40" s="80"/>
    </row>
    <row r="41" ht="15">
      <c r="B41" s="80"/>
    </row>
    <row r="42" ht="15">
      <c r="B42" s="80"/>
    </row>
    <row r="43" ht="15">
      <c r="B43" s="80"/>
    </row>
    <row r="44" ht="15">
      <c r="B44" s="80"/>
    </row>
    <row r="45" ht="15">
      <c r="B45" s="80"/>
    </row>
    <row r="46" ht="15">
      <c r="B46" s="80"/>
    </row>
    <row r="47" ht="15">
      <c r="B47" s="80"/>
    </row>
    <row r="48" ht="15">
      <c r="B48" s="80"/>
    </row>
    <row r="49" ht="15">
      <c r="B49" s="80"/>
    </row>
    <row r="50" ht="15">
      <c r="B50" s="80"/>
    </row>
    <row r="51" ht="15">
      <c r="B51" s="80"/>
    </row>
    <row r="52" ht="15">
      <c r="B52" s="80"/>
    </row>
    <row r="53" ht="15">
      <c r="B53" s="80"/>
    </row>
    <row r="54" ht="15">
      <c r="B54" s="80"/>
    </row>
    <row r="55" ht="15">
      <c r="B55" s="80"/>
    </row>
    <row r="56" ht="15">
      <c r="B56" s="80"/>
    </row>
    <row r="57" ht="15">
      <c r="B57" s="80"/>
    </row>
    <row r="58" ht="15">
      <c r="B58" s="80"/>
    </row>
    <row r="59" ht="15">
      <c r="B59" s="80"/>
    </row>
    <row r="60" ht="15">
      <c r="B60" s="80"/>
    </row>
    <row r="61" ht="15">
      <c r="B61" s="80"/>
    </row>
    <row r="62" ht="15">
      <c r="B62" s="80"/>
    </row>
    <row r="63" ht="15">
      <c r="B63" s="80"/>
    </row>
    <row r="64" ht="15">
      <c r="B64" s="80"/>
    </row>
    <row r="65" ht="15">
      <c r="B65" s="80"/>
    </row>
    <row r="66" ht="15">
      <c r="B66" s="80"/>
    </row>
    <row r="67" ht="15">
      <c r="B67" s="80"/>
    </row>
    <row r="68" ht="15">
      <c r="B68" s="80"/>
    </row>
    <row r="69" ht="15">
      <c r="B69" s="80"/>
    </row>
    <row r="70" ht="15">
      <c r="B70" s="80"/>
    </row>
    <row r="71" ht="15">
      <c r="B71" s="80"/>
    </row>
    <row r="72" ht="15">
      <c r="B72" s="80"/>
    </row>
    <row r="73" ht="15">
      <c r="B73" s="80"/>
    </row>
    <row r="74" ht="15">
      <c r="B74" s="80"/>
    </row>
    <row r="75" ht="15">
      <c r="B75" s="80"/>
    </row>
    <row r="76" ht="15">
      <c r="B76" s="80"/>
    </row>
    <row r="77" ht="15">
      <c r="B77" s="80"/>
    </row>
    <row r="78" ht="15">
      <c r="B78" s="80"/>
    </row>
    <row r="79" ht="15">
      <c r="B79" s="80"/>
    </row>
    <row r="80" ht="15">
      <c r="B80" s="80"/>
    </row>
    <row r="81" ht="15">
      <c r="B81" s="80"/>
    </row>
    <row r="82" ht="15">
      <c r="B82" s="80"/>
    </row>
    <row r="83" ht="15">
      <c r="B83" s="55"/>
    </row>
    <row r="84" ht="15">
      <c r="B84" s="55"/>
    </row>
    <row r="85" ht="15">
      <c r="B85" s="55"/>
    </row>
    <row r="86" ht="15">
      <c r="B86" s="55"/>
    </row>
    <row r="87" ht="15">
      <c r="B87" s="55"/>
    </row>
    <row r="88" ht="15">
      <c r="B88" s="55"/>
    </row>
    <row r="89" ht="15">
      <c r="B89" s="55"/>
    </row>
    <row r="90" ht="15">
      <c r="B90" s="55"/>
    </row>
    <row r="91" ht="15">
      <c r="B91" s="55"/>
    </row>
    <row r="92" ht="15">
      <c r="B92" s="55"/>
    </row>
    <row r="93" ht="15">
      <c r="B93" s="80"/>
    </row>
    <row r="94" ht="15">
      <c r="B94" s="80"/>
    </row>
    <row r="95" ht="15">
      <c r="B95" s="80"/>
    </row>
    <row r="96" ht="15">
      <c r="B96" s="80"/>
    </row>
    <row r="97" ht="15">
      <c r="B97" s="80"/>
    </row>
    <row r="98" ht="15">
      <c r="B98" s="80"/>
    </row>
    <row r="99" ht="15">
      <c r="B99" s="80"/>
    </row>
    <row r="100" ht="15">
      <c r="B100" s="80"/>
    </row>
    <row r="101" ht="15">
      <c r="B101" s="103"/>
    </row>
    <row r="102" ht="15">
      <c r="B102" s="80"/>
    </row>
    <row r="103" ht="15">
      <c r="B103" s="80"/>
    </row>
    <row r="104" ht="15">
      <c r="B104" s="80"/>
    </row>
    <row r="105" ht="15">
      <c r="B105" s="80"/>
    </row>
    <row r="106" ht="15">
      <c r="B106" s="80"/>
    </row>
    <row r="107" ht="15">
      <c r="B107" s="80"/>
    </row>
    <row r="108" ht="15">
      <c r="B108" s="80"/>
    </row>
    <row r="109" ht="15">
      <c r="B109" s="80"/>
    </row>
    <row r="110" ht="15">
      <c r="B110" s="80"/>
    </row>
    <row r="111" ht="15">
      <c r="B111" s="80"/>
    </row>
    <row r="112" ht="15">
      <c r="B112" s="80"/>
    </row>
    <row r="113" ht="15">
      <c r="B113" s="80"/>
    </row>
    <row r="114" ht="15">
      <c r="B114" s="80"/>
    </row>
    <row r="115" ht="15">
      <c r="B115" s="80"/>
    </row>
    <row r="116" ht="15">
      <c r="B116" s="80"/>
    </row>
    <row r="117" ht="15">
      <c r="B117" s="80"/>
    </row>
    <row r="118" ht="15">
      <c r="B118" s="80"/>
    </row>
    <row r="120" ht="15">
      <c r="B120" s="80"/>
    </row>
    <row r="121" ht="15">
      <c r="B121" s="80"/>
    </row>
    <row r="122" ht="15">
      <c r="B122" s="80"/>
    </row>
    <row r="127" ht="15">
      <c r="B127" s="67"/>
    </row>
    <row r="128" ht="15">
      <c r="B128" s="143"/>
    </row>
    <row r="134" ht="15">
      <c r="B134" s="81"/>
    </row>
    <row r="135" ht="15">
      <c r="B135" s="80"/>
    </row>
    <row r="137" ht="15">
      <c r="B137" s="80"/>
    </row>
    <row r="138" ht="15">
      <c r="B138" s="80"/>
    </row>
    <row r="139" ht="15">
      <c r="B139" s="80"/>
    </row>
    <row r="140" ht="15">
      <c r="B140" s="80"/>
    </row>
    <row r="141" ht="15">
      <c r="B141" s="80"/>
    </row>
    <row r="142" ht="15">
      <c r="B142" s="80"/>
    </row>
    <row r="143" ht="15">
      <c r="B143" s="80"/>
    </row>
    <row r="144" ht="15">
      <c r="B144" s="80"/>
    </row>
    <row r="145" ht="15">
      <c r="B145" s="80"/>
    </row>
    <row r="146" ht="15">
      <c r="B146" s="80"/>
    </row>
    <row r="147" ht="15">
      <c r="B147" s="80"/>
    </row>
    <row r="148" ht="15">
      <c r="B148" s="80"/>
    </row>
    <row r="245" ht="15">
      <c r="B245" s="75"/>
    </row>
    <row r="246" ht="15">
      <c r="B246" s="80"/>
    </row>
    <row r="247" ht="15">
      <c r="B247" s="80"/>
    </row>
    <row r="250" ht="15">
      <c r="B250" s="80"/>
    </row>
    <row r="266" ht="15">
      <c r="B266" s="75"/>
    </row>
    <row r="296" ht="15">
      <c r="B296" s="67"/>
    </row>
    <row r="297" ht="15">
      <c r="B297" s="80"/>
    </row>
    <row r="299" ht="15">
      <c r="B299" s="80"/>
    </row>
    <row r="300" ht="15">
      <c r="B300" s="80"/>
    </row>
    <row r="301" ht="15">
      <c r="B301" s="80"/>
    </row>
    <row r="302" ht="15">
      <c r="B302" s="80"/>
    </row>
    <row r="303" ht="15">
      <c r="B303" s="80"/>
    </row>
    <row r="304" ht="15">
      <c r="B304" s="80"/>
    </row>
    <row r="305" ht="15">
      <c r="B305" s="80"/>
    </row>
    <row r="306" ht="15">
      <c r="B306" s="80"/>
    </row>
    <row r="307" ht="15">
      <c r="B307" s="80"/>
    </row>
    <row r="308" ht="15">
      <c r="B308" s="80"/>
    </row>
    <row r="309" ht="15">
      <c r="B309" s="80"/>
    </row>
    <row r="310" ht="15">
      <c r="B310" s="80"/>
    </row>
    <row r="322" ht="15">
      <c r="B322" s="80"/>
    </row>
    <row r="323" ht="15">
      <c r="B323" s="80"/>
    </row>
    <row r="324" ht="15">
      <c r="B324" s="80"/>
    </row>
    <row r="325" ht="15">
      <c r="B325" s="80"/>
    </row>
    <row r="326" ht="15">
      <c r="B326" s="80"/>
    </row>
    <row r="327" ht="15">
      <c r="B327" s="80"/>
    </row>
    <row r="328" ht="15">
      <c r="B328" s="80"/>
    </row>
    <row r="329" ht="15">
      <c r="B329" s="80"/>
    </row>
    <row r="330" ht="15">
      <c r="B330" s="80"/>
    </row>
    <row r="332" ht="15">
      <c r="B332" s="80"/>
    </row>
    <row r="333" ht="15">
      <c r="B333" s="80"/>
    </row>
    <row r="334" ht="15">
      <c r="B334" s="80"/>
    </row>
    <row r="335" ht="15">
      <c r="B335" s="80"/>
    </row>
    <row r="336" ht="15">
      <c r="B336" s="80"/>
    </row>
    <row r="338" ht="15">
      <c r="B338" s="80"/>
    </row>
    <row r="341" ht="15">
      <c r="B341" s="80"/>
    </row>
    <row r="344" ht="15">
      <c r="B344" s="80"/>
    </row>
    <row r="345" ht="15">
      <c r="B345" s="80"/>
    </row>
    <row r="346" ht="15">
      <c r="B346" s="80"/>
    </row>
    <row r="347" ht="15">
      <c r="B347" s="80"/>
    </row>
    <row r="348" ht="15">
      <c r="B348" s="80"/>
    </row>
    <row r="349" ht="15">
      <c r="B349" s="80"/>
    </row>
    <row r="350" ht="15">
      <c r="B350" s="80"/>
    </row>
    <row r="351" ht="15">
      <c r="B351" s="80"/>
    </row>
    <row r="352" ht="15">
      <c r="B352" s="80"/>
    </row>
    <row r="353" ht="15">
      <c r="B353" s="80"/>
    </row>
    <row r="354" ht="15">
      <c r="B354" s="80"/>
    </row>
    <row r="355" ht="15">
      <c r="B355" s="80"/>
    </row>
    <row r="356" ht="15">
      <c r="B356" s="80"/>
    </row>
    <row r="357" ht="15">
      <c r="B357" s="80"/>
    </row>
    <row r="358" ht="15">
      <c r="B358" s="80"/>
    </row>
    <row r="359" ht="15">
      <c r="B359" s="80"/>
    </row>
    <row r="360" ht="15">
      <c r="B360" s="80"/>
    </row>
    <row r="361" ht="15">
      <c r="B361" s="80"/>
    </row>
    <row r="362" ht="15">
      <c r="B362" s="80"/>
    </row>
    <row r="366" ht="15">
      <c r="B366" s="67"/>
    </row>
    <row r="383" ht="15">
      <c r="B383" s="144"/>
    </row>
  </sheetData>
  <sheetProtection/>
  <printOptions/>
  <pageMargins left="0.7086614173228347" right="0.7086614173228347" top="0.7480314960629921" bottom="0.7480314960629921" header="0.31496062992125984" footer="0.31496062992125984"/>
  <pageSetup horizontalDpi="600" verticalDpi="600" orientation="landscape" paperSize="9" scale="50" r:id="rId2"/>
  <headerFooter>
    <oddHeader>&amp;R&amp;G</oddHeader>
  </headerFooter>
  <legacyDrawingHF r:id="rId1"/>
</worksheet>
</file>

<file path=xl/worksheets/sheet5.xml><?xml version="1.0" encoding="utf-8"?>
<worksheet xmlns="http://schemas.openxmlformats.org/spreadsheetml/2006/main" xmlns:r="http://schemas.openxmlformats.org/officeDocument/2006/relationships">
  <dimension ref="B1:N27"/>
  <sheetViews>
    <sheetView showGridLines="0" zoomScalePageLayoutView="0" workbookViewId="0" topLeftCell="B1">
      <selection activeCell="D36" sqref="D36"/>
    </sheetView>
  </sheetViews>
  <sheetFormatPr defaultColWidth="9.140625" defaultRowHeight="12.75"/>
  <cols>
    <col min="1" max="1" width="0" style="0" hidden="1" customWidth="1"/>
    <col min="2" max="2" width="19.00390625" style="0" customWidth="1"/>
    <col min="3" max="3" width="5.00390625" style="0" customWidth="1"/>
    <col min="4" max="4" width="12.00390625" style="0" customWidth="1"/>
    <col min="5" max="5" width="0.9921875" style="0" customWidth="1"/>
    <col min="6" max="6" width="4.00390625" style="0" customWidth="1"/>
    <col min="7" max="7" width="17.00390625" style="0" customWidth="1"/>
    <col min="8" max="10" width="2.00390625" style="0" customWidth="1"/>
    <col min="11" max="11" width="19.00390625" style="0" customWidth="1"/>
    <col min="12" max="12" width="8.00390625" style="0" customWidth="1"/>
    <col min="13" max="13" width="5.00390625" style="0" customWidth="1"/>
    <col min="14" max="14" width="2.00390625" style="0" customWidth="1"/>
  </cols>
  <sheetData>
    <row r="1" spans="2:14" ht="5.25" customHeight="1">
      <c r="B1" s="1"/>
      <c r="C1" s="1"/>
      <c r="D1" s="1"/>
      <c r="E1" s="1"/>
      <c r="F1" s="1"/>
      <c r="G1" s="1"/>
      <c r="H1" s="1"/>
      <c r="I1" s="1"/>
      <c r="J1" s="1"/>
      <c r="K1" s="1"/>
      <c r="L1" s="1"/>
      <c r="M1" s="1"/>
      <c r="N1" s="1"/>
    </row>
    <row r="2" spans="2:14" ht="37.5" customHeight="1">
      <c r="B2" s="1"/>
      <c r="C2" s="1"/>
      <c r="D2" s="1"/>
      <c r="E2" s="1"/>
      <c r="F2" s="1"/>
      <c r="G2" s="1"/>
      <c r="H2" s="1"/>
      <c r="I2" s="1"/>
      <c r="J2" s="1"/>
      <c r="K2" s="1"/>
      <c r="L2" s="1"/>
      <c r="M2" s="1"/>
      <c r="N2" s="1"/>
    </row>
    <row r="3" spans="2:14" ht="35.25" customHeight="1">
      <c r="B3" s="177" t="s">
        <v>2051</v>
      </c>
      <c r="C3" s="178"/>
      <c r="D3" s="178"/>
      <c r="E3" s="178"/>
      <c r="F3" s="178"/>
      <c r="G3" s="178"/>
      <c r="H3" s="178"/>
      <c r="I3" s="178"/>
      <c r="J3" s="178"/>
      <c r="K3" s="178"/>
      <c r="L3" s="178"/>
      <c r="M3" s="178"/>
      <c r="N3" s="178"/>
    </row>
    <row r="4" spans="2:14" ht="10.5" customHeight="1">
      <c r="B4" s="1"/>
      <c r="C4" s="1"/>
      <c r="D4" s="1"/>
      <c r="E4" s="1"/>
      <c r="F4" s="1"/>
      <c r="G4" s="1"/>
      <c r="H4" s="1"/>
      <c r="I4" s="1"/>
      <c r="J4" s="1"/>
      <c r="K4" s="1"/>
      <c r="L4" s="1"/>
      <c r="M4" s="1"/>
      <c r="N4" s="1"/>
    </row>
    <row r="5" spans="2:14" ht="18.75" customHeight="1">
      <c r="B5" s="179" t="s">
        <v>2052</v>
      </c>
      <c r="C5" s="180"/>
      <c r="D5" s="180"/>
      <c r="E5" s="180"/>
      <c r="F5" s="180"/>
      <c r="G5" s="180"/>
      <c r="H5" s="180"/>
      <c r="I5" s="180"/>
      <c r="J5" s="180"/>
      <c r="K5" s="180"/>
      <c r="L5" s="180"/>
      <c r="M5" s="180"/>
      <c r="N5" s="181"/>
    </row>
    <row r="6" spans="2:14" ht="6.75" customHeight="1">
      <c r="B6" s="1"/>
      <c r="C6" s="1"/>
      <c r="D6" s="1"/>
      <c r="E6" s="1"/>
      <c r="F6" s="1"/>
      <c r="G6" s="1"/>
      <c r="H6" s="1"/>
      <c r="I6" s="1"/>
      <c r="J6" s="1"/>
      <c r="K6" s="1"/>
      <c r="L6" s="1"/>
      <c r="M6" s="1"/>
      <c r="N6" s="1"/>
    </row>
    <row r="7" spans="2:14" ht="21" customHeight="1">
      <c r="B7" s="182" t="s">
        <v>2052</v>
      </c>
      <c r="C7" s="1"/>
      <c r="D7" s="184">
        <v>43373</v>
      </c>
      <c r="E7" s="170"/>
      <c r="F7" s="170"/>
      <c r="G7" s="1"/>
      <c r="H7" s="1"/>
      <c r="I7" s="1"/>
      <c r="J7" s="1"/>
      <c r="K7" s="1"/>
      <c r="L7" s="1"/>
      <c r="M7" s="1"/>
      <c r="N7" s="1"/>
    </row>
    <row r="8" spans="2:14" ht="4.5" customHeight="1">
      <c r="B8" s="183"/>
      <c r="C8" s="1"/>
      <c r="D8" s="1"/>
      <c r="E8" s="1"/>
      <c r="F8" s="1"/>
      <c r="G8" s="1"/>
      <c r="H8" s="1"/>
      <c r="I8" s="1"/>
      <c r="J8" s="1"/>
      <c r="K8" s="1"/>
      <c r="L8" s="1"/>
      <c r="M8" s="1"/>
      <c r="N8" s="1"/>
    </row>
    <row r="9" spans="2:14" ht="6.75" customHeight="1">
      <c r="B9" s="1"/>
      <c r="C9" s="1"/>
      <c r="D9" s="1"/>
      <c r="E9" s="1"/>
      <c r="F9" s="1"/>
      <c r="G9" s="1"/>
      <c r="H9" s="1"/>
      <c r="I9" s="1"/>
      <c r="J9" s="1"/>
      <c r="K9" s="1"/>
      <c r="L9" s="1"/>
      <c r="M9" s="1"/>
      <c r="N9" s="1"/>
    </row>
    <row r="10" spans="2:14" ht="18.75" customHeight="1">
      <c r="B10" s="179" t="s">
        <v>2053</v>
      </c>
      <c r="C10" s="180"/>
      <c r="D10" s="180"/>
      <c r="E10" s="180"/>
      <c r="F10" s="180"/>
      <c r="G10" s="180"/>
      <c r="H10" s="180"/>
      <c r="I10" s="180"/>
      <c r="J10" s="180"/>
      <c r="K10" s="180"/>
      <c r="L10" s="180"/>
      <c r="M10" s="180"/>
      <c r="N10" s="181"/>
    </row>
    <row r="11" spans="2:14" ht="12.75" customHeight="1">
      <c r="B11" s="1"/>
      <c r="C11" s="1"/>
      <c r="D11" s="1"/>
      <c r="E11" s="1"/>
      <c r="F11" s="1"/>
      <c r="G11" s="1"/>
      <c r="H11" s="1"/>
      <c r="I11" s="1"/>
      <c r="J11" s="1"/>
      <c r="K11" s="1"/>
      <c r="L11" s="1"/>
      <c r="M11" s="1"/>
      <c r="N11" s="1"/>
    </row>
    <row r="12" spans="2:14" ht="17.25" customHeight="1">
      <c r="B12" s="185" t="s">
        <v>2054</v>
      </c>
      <c r="C12" s="172"/>
      <c r="D12" s="172"/>
      <c r="E12" s="172"/>
      <c r="F12" s="171"/>
      <c r="G12" s="172"/>
      <c r="H12" s="172"/>
      <c r="I12" s="171"/>
      <c r="J12" s="172"/>
      <c r="K12" s="172"/>
      <c r="L12" s="172"/>
      <c r="M12" s="172"/>
      <c r="N12" s="172"/>
    </row>
    <row r="13" spans="2:14" ht="15" customHeight="1">
      <c r="B13" s="175" t="s">
        <v>2055</v>
      </c>
      <c r="C13" s="170"/>
      <c r="D13" s="170"/>
      <c r="E13" s="170"/>
      <c r="F13" s="175" t="s">
        <v>2056</v>
      </c>
      <c r="G13" s="170"/>
      <c r="H13" s="170"/>
      <c r="I13" s="176" t="s">
        <v>2057</v>
      </c>
      <c r="J13" s="170"/>
      <c r="K13" s="170"/>
      <c r="L13" s="170"/>
      <c r="M13" s="170"/>
      <c r="N13" s="170"/>
    </row>
    <row r="14" spans="2:14" ht="13.5" customHeight="1">
      <c r="B14" s="1"/>
      <c r="C14" s="1"/>
      <c r="D14" s="1"/>
      <c r="E14" s="1"/>
      <c r="F14" s="1"/>
      <c r="G14" s="1"/>
      <c r="H14" s="1"/>
      <c r="I14" s="1"/>
      <c r="J14" s="1"/>
      <c r="K14" s="1"/>
      <c r="L14" s="1"/>
      <c r="M14" s="1"/>
      <c r="N14" s="1"/>
    </row>
    <row r="15" spans="2:14" ht="16.5" customHeight="1">
      <c r="B15" s="171" t="s">
        <v>2058</v>
      </c>
      <c r="C15" s="172"/>
      <c r="D15" s="172"/>
      <c r="E15" s="172"/>
      <c r="F15" s="172"/>
      <c r="G15" s="172"/>
      <c r="H15" s="171"/>
      <c r="I15" s="172"/>
      <c r="J15" s="172"/>
      <c r="K15" s="172"/>
      <c r="L15" s="174"/>
      <c r="M15" s="172"/>
      <c r="N15" s="172"/>
    </row>
    <row r="16" spans="2:14" ht="15" customHeight="1">
      <c r="B16" s="169" t="s">
        <v>2059</v>
      </c>
      <c r="C16" s="170"/>
      <c r="D16" s="170"/>
      <c r="E16" s="170"/>
      <c r="F16" s="169" t="s">
        <v>2060</v>
      </c>
      <c r="G16" s="170"/>
      <c r="H16" s="170"/>
      <c r="I16" s="173" t="s">
        <v>2061</v>
      </c>
      <c r="J16" s="170"/>
      <c r="K16" s="170"/>
      <c r="L16" s="170"/>
      <c r="M16" s="170"/>
      <c r="N16" s="170"/>
    </row>
    <row r="17" spans="2:14" ht="13.5" customHeight="1">
      <c r="B17" s="1"/>
      <c r="C17" s="1"/>
      <c r="D17" s="1"/>
      <c r="E17" s="1"/>
      <c r="F17" s="1"/>
      <c r="G17" s="1"/>
      <c r="H17" s="1"/>
      <c r="I17" s="1"/>
      <c r="J17" s="1"/>
      <c r="K17" s="1"/>
      <c r="L17" s="1"/>
      <c r="M17" s="1"/>
      <c r="N17" s="1"/>
    </row>
    <row r="18" spans="2:14" ht="16.5" customHeight="1">
      <c r="B18" s="171" t="s">
        <v>2062</v>
      </c>
      <c r="C18" s="172"/>
      <c r="D18" s="172"/>
      <c r="E18" s="172"/>
      <c r="F18" s="172"/>
      <c r="G18" s="172"/>
      <c r="H18" s="172"/>
      <c r="I18" s="172"/>
      <c r="J18" s="172"/>
      <c r="K18" s="171"/>
      <c r="L18" s="172"/>
      <c r="M18" s="174"/>
      <c r="N18" s="172"/>
    </row>
    <row r="19" spans="2:14" ht="15" customHeight="1">
      <c r="B19" s="169" t="s">
        <v>2063</v>
      </c>
      <c r="C19" s="170"/>
      <c r="D19" s="170"/>
      <c r="E19" s="170"/>
      <c r="F19" s="169" t="s">
        <v>2064</v>
      </c>
      <c r="G19" s="170"/>
      <c r="H19" s="170"/>
      <c r="I19" s="173" t="s">
        <v>2065</v>
      </c>
      <c r="J19" s="170"/>
      <c r="K19" s="170"/>
      <c r="L19" s="170"/>
      <c r="M19" s="170"/>
      <c r="N19" s="1"/>
    </row>
    <row r="20" spans="2:14" ht="13.5" customHeight="1">
      <c r="B20" s="1"/>
      <c r="C20" s="1"/>
      <c r="D20" s="1"/>
      <c r="E20" s="1"/>
      <c r="F20" s="1"/>
      <c r="G20" s="1"/>
      <c r="H20" s="1"/>
      <c r="I20" s="1"/>
      <c r="J20" s="1"/>
      <c r="K20" s="1"/>
      <c r="L20" s="1"/>
      <c r="M20" s="1"/>
      <c r="N20" s="1"/>
    </row>
    <row r="21" spans="2:14" ht="15" customHeight="1">
      <c r="B21" s="171" t="s">
        <v>2066</v>
      </c>
      <c r="C21" s="172"/>
      <c r="D21" s="172"/>
      <c r="E21" s="172"/>
      <c r="F21" s="174"/>
      <c r="G21" s="172"/>
      <c r="H21" s="172"/>
      <c r="I21" s="172"/>
      <c r="J21" s="174"/>
      <c r="K21" s="172"/>
      <c r="L21" s="172"/>
      <c r="M21" s="172"/>
      <c r="N21" s="172"/>
    </row>
    <row r="22" spans="2:14" ht="15" customHeight="1">
      <c r="B22" s="169" t="s">
        <v>2067</v>
      </c>
      <c r="C22" s="170"/>
      <c r="D22" s="170"/>
      <c r="E22" s="170"/>
      <c r="F22" s="169"/>
      <c r="G22" s="170"/>
      <c r="H22" s="170"/>
      <c r="I22" s="170"/>
      <c r="J22" s="169"/>
      <c r="K22" s="170"/>
      <c r="L22" s="170"/>
      <c r="M22" s="170"/>
      <c r="N22" s="170"/>
    </row>
    <row r="23" spans="2:14" ht="11.25" customHeight="1">
      <c r="B23" s="1"/>
      <c r="C23" s="1"/>
      <c r="D23" s="1"/>
      <c r="E23" s="1"/>
      <c r="F23" s="1"/>
      <c r="G23" s="1"/>
      <c r="H23" s="1"/>
      <c r="I23" s="1"/>
      <c r="J23" s="1"/>
      <c r="K23" s="1"/>
      <c r="L23" s="1"/>
      <c r="M23" s="1"/>
      <c r="N23" s="1"/>
    </row>
    <row r="24" spans="2:14" ht="15" customHeight="1">
      <c r="B24" s="171" t="s">
        <v>2068</v>
      </c>
      <c r="C24" s="172"/>
      <c r="D24" s="172"/>
      <c r="E24" s="172"/>
      <c r="F24" s="172"/>
      <c r="G24" s="172"/>
      <c r="H24" s="172"/>
      <c r="I24" s="172"/>
      <c r="J24" s="172"/>
      <c r="K24" s="172"/>
      <c r="L24" s="172"/>
      <c r="M24" s="172"/>
      <c r="N24" s="172"/>
    </row>
    <row r="25" spans="2:14" ht="15" customHeight="1">
      <c r="B25" s="169" t="s">
        <v>2069</v>
      </c>
      <c r="C25" s="170"/>
      <c r="D25" s="170"/>
      <c r="E25" s="170"/>
      <c r="F25" s="170"/>
      <c r="G25" s="170"/>
      <c r="H25" s="170"/>
      <c r="I25" s="170"/>
      <c r="J25" s="170"/>
      <c r="K25" s="170"/>
      <c r="L25" s="170"/>
      <c r="M25" s="170"/>
      <c r="N25" s="170"/>
    </row>
    <row r="26" spans="2:14" ht="15" customHeight="1">
      <c r="B26" s="169" t="s">
        <v>2070</v>
      </c>
      <c r="C26" s="170"/>
      <c r="D26" s="170"/>
      <c r="E26" s="170"/>
      <c r="F26" s="170"/>
      <c r="G26" s="170"/>
      <c r="H26" s="170"/>
      <c r="I26" s="170"/>
      <c r="J26" s="170"/>
      <c r="K26" s="170"/>
      <c r="L26" s="170"/>
      <c r="M26" s="170"/>
      <c r="N26" s="170"/>
    </row>
    <row r="27" spans="2:14" ht="15" customHeight="1">
      <c r="B27" s="169" t="s">
        <v>2071</v>
      </c>
      <c r="C27" s="170"/>
      <c r="D27" s="170"/>
      <c r="E27" s="170"/>
      <c r="F27" s="170"/>
      <c r="G27" s="170"/>
      <c r="H27" s="170"/>
      <c r="I27" s="170"/>
      <c r="J27" s="170"/>
      <c r="K27" s="170"/>
      <c r="L27" s="170"/>
      <c r="M27" s="170"/>
      <c r="N27" s="170"/>
    </row>
  </sheetData>
  <sheetProtection/>
  <mergeCells count="33">
    <mergeCell ref="B3:N3"/>
    <mergeCell ref="B5:N5"/>
    <mergeCell ref="B7:B8"/>
    <mergeCell ref="D7:F7"/>
    <mergeCell ref="B10:N10"/>
    <mergeCell ref="B12:E12"/>
    <mergeCell ref="F12:H12"/>
    <mergeCell ref="I12:N12"/>
    <mergeCell ref="B13:E13"/>
    <mergeCell ref="F13:H13"/>
    <mergeCell ref="I13:N13"/>
    <mergeCell ref="B15:G15"/>
    <mergeCell ref="H15:K15"/>
    <mergeCell ref="L15:N15"/>
    <mergeCell ref="B16:E16"/>
    <mergeCell ref="F16:H16"/>
    <mergeCell ref="I16:N16"/>
    <mergeCell ref="B18:J18"/>
    <mergeCell ref="K18:L18"/>
    <mergeCell ref="M18:N18"/>
    <mergeCell ref="B19:E19"/>
    <mergeCell ref="F19:H19"/>
    <mergeCell ref="I19:M19"/>
    <mergeCell ref="B21:E21"/>
    <mergeCell ref="F21:I21"/>
    <mergeCell ref="J21:N21"/>
    <mergeCell ref="B27:N27"/>
    <mergeCell ref="B22:E22"/>
    <mergeCell ref="F22:I22"/>
    <mergeCell ref="J22:N22"/>
    <mergeCell ref="B24:N24"/>
    <mergeCell ref="B25:N25"/>
    <mergeCell ref="B26:N26"/>
  </mergeCells>
  <hyperlinks>
    <hyperlink ref="I13" r:id="rId1" display="mailto:philippe.goosse@bnpparibasfortis.com"/>
    <hyperlink ref="I16" r:id="rId2" display="mailto:nancy.verret@bnpparibasfortis.com"/>
    <hyperlink ref="I19" r:id="rId3" display="mailto:oscar.meester@bnpparibasfortis.com"/>
  </hyperlinks>
  <printOptions/>
  <pageMargins left="0.4439215686274511" right="0.3321568627450981" top="0.4439215686274511" bottom="0.4439215686274511" header="0.5098039215686275" footer="0.5098039215686275"/>
  <pageSetup horizontalDpi="600" verticalDpi="600" orientation="portrait" paperSize="9" scale="99" r:id="rId4"/>
</worksheet>
</file>

<file path=xl/worksheets/sheet6.xml><?xml version="1.0" encoding="utf-8"?>
<worksheet xmlns="http://schemas.openxmlformats.org/spreadsheetml/2006/main" xmlns:r="http://schemas.openxmlformats.org/officeDocument/2006/relationships">
  <dimension ref="B1:T17"/>
  <sheetViews>
    <sheetView showGridLines="0" zoomScalePageLayoutView="0" workbookViewId="0" topLeftCell="B1">
      <selection activeCell="E20" sqref="E20"/>
    </sheetView>
  </sheetViews>
  <sheetFormatPr defaultColWidth="9.140625" defaultRowHeight="12.75"/>
  <cols>
    <col min="1" max="1" width="0" style="0" hidden="1" customWidth="1"/>
    <col min="2" max="2" width="0.9921875" style="0" customWidth="1"/>
    <col min="3" max="3" width="10.00390625" style="0" customWidth="1"/>
    <col min="4" max="4" width="13.00390625" style="0" customWidth="1"/>
    <col min="5" max="5" width="12.00390625" style="0" customWidth="1"/>
    <col min="6" max="6" width="0.9921875" style="0" customWidth="1"/>
    <col min="7" max="7" width="5.00390625" style="0" customWidth="1"/>
    <col min="8" max="8" width="3.00390625" style="0" customWidth="1"/>
    <col min="9" max="9" width="7.00390625" style="0" customWidth="1"/>
    <col min="10" max="10" width="2.00390625" style="0" customWidth="1"/>
    <col min="11" max="11" width="4.00390625" style="0" customWidth="1"/>
    <col min="12" max="12" width="3.00390625" style="0" customWidth="1"/>
    <col min="13" max="14" width="9.00390625" style="0" customWidth="1"/>
    <col min="15" max="15" width="10.00390625" style="0" customWidth="1"/>
    <col min="16" max="16" width="8.00390625" style="0" customWidth="1"/>
    <col min="17" max="17" width="3.00390625" style="0" customWidth="1"/>
    <col min="18" max="20" width="13.00390625" style="0" customWidth="1"/>
  </cols>
  <sheetData>
    <row r="1" spans="2:20" ht="9" customHeight="1">
      <c r="B1" s="1"/>
      <c r="C1" s="1"/>
      <c r="D1" s="1"/>
      <c r="E1" s="1"/>
      <c r="F1" s="1"/>
      <c r="G1" s="1"/>
      <c r="H1" s="1"/>
      <c r="I1" s="1"/>
      <c r="J1" s="1"/>
      <c r="K1" s="1"/>
      <c r="L1" s="1"/>
      <c r="M1" s="1"/>
      <c r="N1" s="1"/>
      <c r="O1" s="1"/>
      <c r="P1" s="1"/>
      <c r="Q1" s="1"/>
      <c r="R1" s="1"/>
      <c r="S1" s="1"/>
      <c r="T1" s="1"/>
    </row>
    <row r="2" spans="2:20" ht="37.5" customHeight="1">
      <c r="B2" s="1"/>
      <c r="C2" s="1"/>
      <c r="D2" s="1"/>
      <c r="E2" s="1"/>
      <c r="F2" s="1"/>
      <c r="G2" s="1"/>
      <c r="H2" s="1"/>
      <c r="I2" s="1"/>
      <c r="J2" s="1"/>
      <c r="K2" s="1"/>
      <c r="L2" s="1"/>
      <c r="M2" s="1"/>
      <c r="N2" s="1"/>
      <c r="O2" s="1"/>
      <c r="P2" s="1"/>
      <c r="Q2" s="1"/>
      <c r="R2" s="1"/>
      <c r="S2" s="1"/>
      <c r="T2" s="1"/>
    </row>
    <row r="3" spans="2:20" ht="34.5" customHeight="1">
      <c r="B3" s="1"/>
      <c r="C3" s="177" t="s">
        <v>29</v>
      </c>
      <c r="D3" s="178"/>
      <c r="E3" s="178"/>
      <c r="F3" s="178"/>
      <c r="G3" s="178"/>
      <c r="H3" s="178"/>
      <c r="I3" s="178"/>
      <c r="J3" s="178"/>
      <c r="K3" s="178"/>
      <c r="L3" s="178"/>
      <c r="M3" s="178"/>
      <c r="N3" s="178"/>
      <c r="O3" s="178"/>
      <c r="P3" s="178"/>
      <c r="Q3" s="1"/>
      <c r="R3" s="1"/>
      <c r="S3" s="1"/>
      <c r="T3" s="1"/>
    </row>
    <row r="4" spans="2:20" ht="5.25" customHeight="1">
      <c r="B4" s="1"/>
      <c r="C4" s="1"/>
      <c r="D4" s="1"/>
      <c r="E4" s="1"/>
      <c r="F4" s="1"/>
      <c r="G4" s="1"/>
      <c r="H4" s="1"/>
      <c r="I4" s="1"/>
      <c r="J4" s="1"/>
      <c r="K4" s="1"/>
      <c r="L4" s="1"/>
      <c r="M4" s="1"/>
      <c r="N4" s="1"/>
      <c r="O4" s="1"/>
      <c r="P4" s="1"/>
      <c r="Q4" s="1"/>
      <c r="R4" s="1"/>
      <c r="S4" s="1"/>
      <c r="T4" s="1"/>
    </row>
    <row r="5" spans="2:20" ht="18.75" customHeight="1">
      <c r="B5" s="1"/>
      <c r="C5" s="179" t="s">
        <v>30</v>
      </c>
      <c r="D5" s="180"/>
      <c r="E5" s="180"/>
      <c r="F5" s="180"/>
      <c r="G5" s="180"/>
      <c r="H5" s="180"/>
      <c r="I5" s="180"/>
      <c r="J5" s="180"/>
      <c r="K5" s="180"/>
      <c r="L5" s="180"/>
      <c r="M5" s="180"/>
      <c r="N5" s="180"/>
      <c r="O5" s="180"/>
      <c r="P5" s="181"/>
      <c r="Q5" s="1"/>
      <c r="R5" s="1"/>
      <c r="S5" s="1"/>
      <c r="T5" s="1"/>
    </row>
    <row r="6" spans="2:20" ht="4.5" customHeight="1">
      <c r="B6" s="1"/>
      <c r="C6" s="1"/>
      <c r="D6" s="1"/>
      <c r="E6" s="1"/>
      <c r="F6" s="1"/>
      <c r="G6" s="1"/>
      <c r="H6" s="1"/>
      <c r="I6" s="1"/>
      <c r="J6" s="1"/>
      <c r="K6" s="1"/>
      <c r="L6" s="1"/>
      <c r="M6" s="1"/>
      <c r="N6" s="1"/>
      <c r="O6" s="1"/>
      <c r="P6" s="1"/>
      <c r="Q6" s="1"/>
      <c r="R6" s="1"/>
      <c r="S6" s="1"/>
      <c r="T6" s="1"/>
    </row>
    <row r="7" spans="2:20" ht="30.75" customHeight="1">
      <c r="B7" s="1"/>
      <c r="C7" s="10" t="s">
        <v>36</v>
      </c>
      <c r="D7" s="10" t="s">
        <v>17</v>
      </c>
      <c r="E7" s="195" t="s">
        <v>37</v>
      </c>
      <c r="F7" s="196"/>
      <c r="G7" s="196"/>
      <c r="H7" s="195" t="s">
        <v>38</v>
      </c>
      <c r="I7" s="196"/>
      <c r="J7" s="197" t="s">
        <v>39</v>
      </c>
      <c r="K7" s="196"/>
      <c r="L7" s="196"/>
      <c r="M7" s="10" t="s">
        <v>40</v>
      </c>
      <c r="N7" s="3" t="s">
        <v>41</v>
      </c>
      <c r="O7" s="10" t="s">
        <v>42</v>
      </c>
      <c r="P7" s="197" t="s">
        <v>43</v>
      </c>
      <c r="Q7" s="196"/>
      <c r="R7" s="3" t="s">
        <v>44</v>
      </c>
      <c r="S7" s="3" t="s">
        <v>45</v>
      </c>
      <c r="T7" s="3" t="s">
        <v>47</v>
      </c>
    </row>
    <row r="8" spans="2:20" ht="11.25" customHeight="1">
      <c r="B8" s="1"/>
      <c r="C8" s="4" t="s">
        <v>18</v>
      </c>
      <c r="D8" s="5" t="s">
        <v>19</v>
      </c>
      <c r="E8" s="189">
        <v>500000000</v>
      </c>
      <c r="F8" s="190"/>
      <c r="G8" s="190"/>
      <c r="H8" s="191">
        <v>42667</v>
      </c>
      <c r="I8" s="190"/>
      <c r="J8" s="191">
        <v>45223</v>
      </c>
      <c r="K8" s="190"/>
      <c r="L8" s="190"/>
      <c r="M8" s="5" t="s">
        <v>1</v>
      </c>
      <c r="N8" s="5" t="s">
        <v>21</v>
      </c>
      <c r="O8" s="8">
        <v>0</v>
      </c>
      <c r="P8" s="192" t="s">
        <v>46</v>
      </c>
      <c r="Q8" s="190"/>
      <c r="R8" s="7"/>
      <c r="S8" s="16">
        <v>5.068493150684931</v>
      </c>
      <c r="T8" s="5" t="s">
        <v>20</v>
      </c>
    </row>
    <row r="9" spans="2:20" ht="11.25" customHeight="1">
      <c r="B9" s="1"/>
      <c r="C9" s="4" t="s">
        <v>22</v>
      </c>
      <c r="D9" s="5" t="s">
        <v>23</v>
      </c>
      <c r="E9" s="189">
        <v>500000000</v>
      </c>
      <c r="F9" s="190"/>
      <c r="G9" s="190"/>
      <c r="H9" s="191">
        <v>42817</v>
      </c>
      <c r="I9" s="190"/>
      <c r="J9" s="191">
        <v>45558</v>
      </c>
      <c r="K9" s="190"/>
      <c r="L9" s="190"/>
      <c r="M9" s="5" t="s">
        <v>1</v>
      </c>
      <c r="N9" s="5" t="s">
        <v>21</v>
      </c>
      <c r="O9" s="8">
        <v>0.005</v>
      </c>
      <c r="P9" s="192" t="s">
        <v>46</v>
      </c>
      <c r="Q9" s="190"/>
      <c r="R9" s="7">
        <v>44097</v>
      </c>
      <c r="S9" s="16">
        <v>5.986301369863014</v>
      </c>
      <c r="T9" s="5" t="s">
        <v>24</v>
      </c>
    </row>
    <row r="10" spans="2:20" ht="11.25" customHeight="1">
      <c r="B10" s="1"/>
      <c r="C10" s="4" t="s">
        <v>25</v>
      </c>
      <c r="D10" s="5" t="s">
        <v>26</v>
      </c>
      <c r="E10" s="189">
        <v>750000000</v>
      </c>
      <c r="F10" s="190"/>
      <c r="G10" s="190"/>
      <c r="H10" s="191">
        <v>43181</v>
      </c>
      <c r="I10" s="190"/>
      <c r="J10" s="191">
        <v>46834</v>
      </c>
      <c r="K10" s="190"/>
      <c r="L10" s="190"/>
      <c r="M10" s="5" t="s">
        <v>1</v>
      </c>
      <c r="N10" s="5" t="s">
        <v>21</v>
      </c>
      <c r="O10" s="8">
        <v>0.00875</v>
      </c>
      <c r="P10" s="192" t="s">
        <v>46</v>
      </c>
      <c r="Q10" s="190"/>
      <c r="R10" s="7">
        <v>43912</v>
      </c>
      <c r="S10" s="16">
        <v>9.482191780821918</v>
      </c>
      <c r="T10" s="5" t="s">
        <v>27</v>
      </c>
    </row>
    <row r="11" spans="2:20" ht="15" customHeight="1">
      <c r="B11" s="1"/>
      <c r="C11" s="17"/>
      <c r="D11" s="18"/>
      <c r="E11" s="200">
        <v>1750000000</v>
      </c>
      <c r="F11" s="201"/>
      <c r="G11" s="201"/>
      <c r="H11" s="202"/>
      <c r="I11" s="203"/>
      <c r="J11" s="202"/>
      <c r="K11" s="203"/>
      <c r="L11" s="203"/>
      <c r="M11" s="17"/>
      <c r="N11" s="17"/>
      <c r="O11" s="17"/>
      <c r="P11" s="202"/>
      <c r="Q11" s="203"/>
      <c r="R11" s="17"/>
      <c r="S11" s="17"/>
      <c r="T11" s="17"/>
    </row>
    <row r="12" spans="2:20" ht="5.25" customHeight="1">
      <c r="B12" s="1"/>
      <c r="C12" s="1"/>
      <c r="D12" s="1"/>
      <c r="E12" s="1"/>
      <c r="F12" s="1"/>
      <c r="G12" s="1"/>
      <c r="H12" s="1"/>
      <c r="I12" s="1"/>
      <c r="J12" s="1"/>
      <c r="K12" s="1"/>
      <c r="L12" s="1"/>
      <c r="M12" s="1"/>
      <c r="N12" s="1"/>
      <c r="O12" s="1"/>
      <c r="P12" s="1"/>
      <c r="Q12" s="1"/>
      <c r="R12" s="1"/>
      <c r="S12" s="1"/>
      <c r="T12" s="1"/>
    </row>
    <row r="13" spans="2:20" ht="19.5" customHeight="1">
      <c r="B13" s="1"/>
      <c r="C13" s="179" t="s">
        <v>31</v>
      </c>
      <c r="D13" s="180"/>
      <c r="E13" s="180"/>
      <c r="F13" s="180"/>
      <c r="G13" s="180"/>
      <c r="H13" s="180"/>
      <c r="I13" s="180"/>
      <c r="J13" s="180"/>
      <c r="K13" s="180"/>
      <c r="L13" s="180"/>
      <c r="M13" s="180"/>
      <c r="N13" s="180"/>
      <c r="O13" s="180"/>
      <c r="P13" s="181"/>
      <c r="Q13" s="1"/>
      <c r="R13" s="1"/>
      <c r="S13" s="1"/>
      <c r="T13" s="1"/>
    </row>
    <row r="14" spans="2:20" ht="18" customHeight="1">
      <c r="B14" s="1"/>
      <c r="C14" s="186" t="s">
        <v>32</v>
      </c>
      <c r="D14" s="187"/>
      <c r="E14" s="187"/>
      <c r="F14" s="187"/>
      <c r="G14" s="1"/>
      <c r="H14" s="1"/>
      <c r="I14" s="1"/>
      <c r="J14" s="1"/>
      <c r="K14" s="188">
        <v>1750000000</v>
      </c>
      <c r="L14" s="187"/>
      <c r="M14" s="187"/>
      <c r="N14" s="1"/>
      <c r="O14" s="1"/>
      <c r="P14" s="1"/>
      <c r="Q14" s="1"/>
      <c r="R14" s="1"/>
      <c r="S14" s="1"/>
      <c r="T14" s="1"/>
    </row>
    <row r="15" spans="2:20" ht="15" customHeight="1">
      <c r="B15" s="1"/>
      <c r="C15" s="186" t="s">
        <v>33</v>
      </c>
      <c r="D15" s="187"/>
      <c r="E15" s="187"/>
      <c r="F15" s="187"/>
      <c r="G15" s="187"/>
      <c r="H15" s="187"/>
      <c r="I15" s="1"/>
      <c r="J15" s="1"/>
      <c r="K15" s="1"/>
      <c r="L15" s="19"/>
      <c r="M15" s="13">
        <v>0.005178571428571429</v>
      </c>
      <c r="N15" s="1"/>
      <c r="O15" s="1"/>
      <c r="P15" s="1"/>
      <c r="Q15" s="1"/>
      <c r="R15" s="1"/>
      <c r="S15" s="1"/>
      <c r="T15" s="1"/>
    </row>
    <row r="16" spans="2:20" ht="15" customHeight="1">
      <c r="B16" s="1"/>
      <c r="C16" s="186" t="s">
        <v>34</v>
      </c>
      <c r="D16" s="187"/>
      <c r="E16" s="187"/>
      <c r="F16" s="187"/>
      <c r="G16" s="187"/>
      <c r="H16" s="187"/>
      <c r="I16" s="1"/>
      <c r="J16" s="1"/>
      <c r="K16" s="198">
        <v>7.222309197651664</v>
      </c>
      <c r="L16" s="199"/>
      <c r="M16" s="199"/>
      <c r="N16" s="1"/>
      <c r="O16" s="1"/>
      <c r="P16" s="1"/>
      <c r="Q16" s="1"/>
      <c r="R16" s="1"/>
      <c r="S16" s="1"/>
      <c r="T16" s="1"/>
    </row>
    <row r="17" spans="3:6" ht="15" customHeight="1">
      <c r="C17" s="193" t="s">
        <v>35</v>
      </c>
      <c r="D17" s="194"/>
      <c r="E17" s="194"/>
      <c r="F17" s="194"/>
    </row>
  </sheetData>
  <sheetProtection/>
  <mergeCells count="29">
    <mergeCell ref="C16:H16"/>
    <mergeCell ref="E10:G10"/>
    <mergeCell ref="H10:I10"/>
    <mergeCell ref="J10:L10"/>
    <mergeCell ref="P10:Q10"/>
    <mergeCell ref="E11:G11"/>
    <mergeCell ref="H11:I11"/>
    <mergeCell ref="J11:L11"/>
    <mergeCell ref="P11:Q11"/>
    <mergeCell ref="C17:F17"/>
    <mergeCell ref="E7:G7"/>
    <mergeCell ref="H7:I7"/>
    <mergeCell ref="J7:L7"/>
    <mergeCell ref="P7:Q7"/>
    <mergeCell ref="E8:G8"/>
    <mergeCell ref="H8:I8"/>
    <mergeCell ref="J8:L8"/>
    <mergeCell ref="P8:Q8"/>
    <mergeCell ref="K16:M16"/>
    <mergeCell ref="C3:P3"/>
    <mergeCell ref="C5:P5"/>
    <mergeCell ref="C13:P13"/>
    <mergeCell ref="C14:F14"/>
    <mergeCell ref="K14:M14"/>
    <mergeCell ref="C15:H15"/>
    <mergeCell ref="E9:G9"/>
    <mergeCell ref="H9:I9"/>
    <mergeCell ref="J9:L9"/>
    <mergeCell ref="P9:Q9"/>
  </mergeCells>
  <hyperlinks>
    <hyperlink ref="C8" r:id="rId1" display="mailto:BD@135194"/>
    <hyperlink ref="C9" r:id="rId2" display="mailto:BD@138090"/>
    <hyperlink ref="C10" r:id="rId3" display="mailto:BD@150169"/>
  </hyperlinks>
  <printOptions/>
  <pageMargins left="0.44431372549019615" right="0.44431372549019615" top="0.44431372549019615" bottom="0.44431372549019615" header="0.5098039215686275" footer="0.5098039215686275"/>
  <pageSetup horizontalDpi="600" verticalDpi="600" orientation="landscape" scale="94" r:id="rId4"/>
</worksheet>
</file>

<file path=xl/worksheets/sheet7.xml><?xml version="1.0" encoding="utf-8"?>
<worksheet xmlns="http://schemas.openxmlformats.org/spreadsheetml/2006/main" xmlns:r="http://schemas.openxmlformats.org/officeDocument/2006/relationships">
  <dimension ref="B2:G17"/>
  <sheetViews>
    <sheetView showGridLines="0" zoomScalePageLayoutView="0" workbookViewId="0" topLeftCell="B1">
      <selection activeCell="A1" sqref="A1"/>
    </sheetView>
  </sheetViews>
  <sheetFormatPr defaultColWidth="9.140625" defaultRowHeight="12.75"/>
  <cols>
    <col min="1" max="1" width="0" style="0" hidden="1" customWidth="1"/>
    <col min="2" max="2" width="27.00390625" style="0" customWidth="1"/>
    <col min="3" max="3" width="9.00390625" style="0" customWidth="1"/>
    <col min="4" max="4" width="18.00390625" style="0" customWidth="1"/>
    <col min="5" max="5" width="17.00390625" style="0" customWidth="1"/>
    <col min="6" max="6" width="23.00390625" style="0" customWidth="1"/>
    <col min="7" max="7" width="6.00390625" style="0" customWidth="1"/>
  </cols>
  <sheetData>
    <row r="1" ht="1.5" customHeight="1"/>
    <row r="2" spans="2:7" ht="37.5" customHeight="1">
      <c r="B2" s="1"/>
      <c r="C2" s="1"/>
      <c r="D2" s="1"/>
      <c r="E2" s="1"/>
      <c r="F2" s="1"/>
      <c r="G2" s="1"/>
    </row>
    <row r="3" spans="2:7" ht="36" customHeight="1">
      <c r="B3" s="177" t="s">
        <v>48</v>
      </c>
      <c r="C3" s="178"/>
      <c r="D3" s="178"/>
      <c r="E3" s="178"/>
      <c r="F3" s="178"/>
      <c r="G3" s="178"/>
    </row>
    <row r="4" spans="2:7" ht="9.75" customHeight="1">
      <c r="B4" s="1"/>
      <c r="C4" s="1"/>
      <c r="D4" s="1"/>
      <c r="E4" s="1"/>
      <c r="F4" s="1"/>
      <c r="G4" s="1"/>
    </row>
    <row r="5" spans="2:7" ht="18.75" customHeight="1">
      <c r="B5" s="204" t="s">
        <v>49</v>
      </c>
      <c r="C5" s="205"/>
      <c r="D5" s="205"/>
      <c r="E5" s="205"/>
      <c r="F5" s="205"/>
      <c r="G5" s="206"/>
    </row>
    <row r="6" spans="2:7" ht="12.75" customHeight="1">
      <c r="B6" s="1"/>
      <c r="C6" s="1"/>
      <c r="D6" s="1"/>
      <c r="E6" s="1"/>
      <c r="F6" s="1"/>
      <c r="G6" s="1"/>
    </row>
    <row r="7" spans="2:7" ht="15.75" customHeight="1">
      <c r="B7" s="14" t="s">
        <v>51</v>
      </c>
      <c r="C7" s="174" t="s">
        <v>52</v>
      </c>
      <c r="D7" s="172"/>
      <c r="E7" s="15" t="s">
        <v>53</v>
      </c>
      <c r="F7" s="15" t="s">
        <v>54</v>
      </c>
      <c r="G7" s="1"/>
    </row>
    <row r="8" spans="2:7" ht="15" customHeight="1">
      <c r="B8" s="11" t="s">
        <v>55</v>
      </c>
      <c r="C8" s="207" t="s">
        <v>56</v>
      </c>
      <c r="D8" s="170"/>
      <c r="E8" s="2" t="s">
        <v>57</v>
      </c>
      <c r="F8" s="2" t="s">
        <v>58</v>
      </c>
      <c r="G8" s="1"/>
    </row>
    <row r="9" spans="2:7" ht="15" customHeight="1">
      <c r="B9" s="11" t="s">
        <v>59</v>
      </c>
      <c r="C9" s="207" t="s">
        <v>60</v>
      </c>
      <c r="D9" s="170"/>
      <c r="E9" s="2" t="s">
        <v>57</v>
      </c>
      <c r="F9" s="2" t="s">
        <v>61</v>
      </c>
      <c r="G9" s="1"/>
    </row>
    <row r="10" spans="2:7" ht="15" customHeight="1">
      <c r="B10" s="11" t="s">
        <v>62</v>
      </c>
      <c r="C10" s="207" t="s">
        <v>63</v>
      </c>
      <c r="D10" s="170"/>
      <c r="E10" s="2" t="s">
        <v>57</v>
      </c>
      <c r="F10" s="2" t="s">
        <v>64</v>
      </c>
      <c r="G10" s="1"/>
    </row>
    <row r="11" spans="2:7" ht="28.5" customHeight="1">
      <c r="B11" s="1"/>
      <c r="C11" s="1"/>
      <c r="D11" s="1"/>
      <c r="E11" s="1"/>
      <c r="F11" s="1"/>
      <c r="G11" s="1"/>
    </row>
    <row r="12" spans="2:7" ht="18.75" customHeight="1">
      <c r="B12" s="204" t="s">
        <v>50</v>
      </c>
      <c r="C12" s="205"/>
      <c r="D12" s="205"/>
      <c r="E12" s="205"/>
      <c r="F12" s="205"/>
      <c r="G12" s="206"/>
    </row>
    <row r="13" spans="2:7" ht="15.75" customHeight="1">
      <c r="B13" s="1"/>
      <c r="C13" s="1"/>
      <c r="D13" s="1"/>
      <c r="E13" s="1"/>
      <c r="F13" s="1"/>
      <c r="G13" s="1"/>
    </row>
    <row r="14" spans="2:7" ht="15.75" customHeight="1">
      <c r="B14" s="14" t="s">
        <v>51</v>
      </c>
      <c r="C14" s="174" t="s">
        <v>52</v>
      </c>
      <c r="D14" s="172"/>
      <c r="E14" s="15" t="s">
        <v>53</v>
      </c>
      <c r="F14" s="1"/>
      <c r="G14" s="1"/>
    </row>
    <row r="15" spans="2:7" ht="15" customHeight="1">
      <c r="B15" s="11" t="s">
        <v>55</v>
      </c>
      <c r="C15" s="207" t="s">
        <v>65</v>
      </c>
      <c r="D15" s="170"/>
      <c r="E15" s="2"/>
      <c r="F15" s="1"/>
      <c r="G15" s="1"/>
    </row>
    <row r="16" spans="2:7" ht="15" customHeight="1">
      <c r="B16" s="11" t="s">
        <v>59</v>
      </c>
      <c r="C16" s="207" t="s">
        <v>66</v>
      </c>
      <c r="D16" s="170"/>
      <c r="E16" s="2" t="s">
        <v>57</v>
      </c>
      <c r="F16" s="1"/>
      <c r="G16" s="1"/>
    </row>
    <row r="17" spans="2:5" ht="15" customHeight="1">
      <c r="B17" s="11" t="s">
        <v>62</v>
      </c>
      <c r="C17" s="207" t="s">
        <v>67</v>
      </c>
      <c r="D17" s="170"/>
      <c r="E17" s="2" t="s">
        <v>57</v>
      </c>
    </row>
  </sheetData>
  <sheetProtection/>
  <mergeCells count="11">
    <mergeCell ref="C14:D14"/>
    <mergeCell ref="C15:D15"/>
    <mergeCell ref="C16:D16"/>
    <mergeCell ref="C17:D17"/>
    <mergeCell ref="B3:G3"/>
    <mergeCell ref="B5:G5"/>
    <mergeCell ref="B12:G12"/>
    <mergeCell ref="C7:D7"/>
    <mergeCell ref="C8:D8"/>
    <mergeCell ref="C9:D9"/>
    <mergeCell ref="C10:D10"/>
  </mergeCells>
  <printOptions/>
  <pageMargins left="0.44431372549019615" right="0.44431372549019615" top="0.44431372549019615" bottom="0.44431372549019615" header="0.5098039215686275" footer="0.5098039215686275"/>
  <pageSetup horizontalDpi="600" verticalDpi="600" orientation="portrait" paperSize="9" scale="96" r:id="rId1"/>
</worksheet>
</file>

<file path=xl/worksheets/sheet8.xml><?xml version="1.0" encoding="utf-8"?>
<worksheet xmlns="http://schemas.openxmlformats.org/spreadsheetml/2006/main" xmlns:r="http://schemas.openxmlformats.org/officeDocument/2006/relationships">
  <dimension ref="B1:U88"/>
  <sheetViews>
    <sheetView showGridLines="0" zoomScale="84" zoomScaleNormal="84" zoomScalePageLayoutView="0" workbookViewId="0" topLeftCell="B1">
      <selection activeCell="A1" sqref="A1"/>
    </sheetView>
  </sheetViews>
  <sheetFormatPr defaultColWidth="9.140625" defaultRowHeight="12.75"/>
  <cols>
    <col min="1" max="1" width="0" style="0" hidden="1" customWidth="1"/>
    <col min="2" max="2" width="3.00390625" style="0" customWidth="1"/>
    <col min="3" max="3" width="0.9921875" style="0" customWidth="1"/>
    <col min="4" max="4" width="32.00390625" style="0" customWidth="1"/>
    <col min="5" max="5" width="4.00390625" style="0" customWidth="1"/>
    <col min="6" max="6" width="16.00390625" style="0" customWidth="1"/>
    <col min="7" max="7" width="14.00390625" style="0" customWidth="1"/>
    <col min="8" max="16" width="0.9921875" style="0" customWidth="1"/>
    <col min="17" max="17" width="13.00390625" style="0" customWidth="1"/>
    <col min="18" max="19" width="3.00390625" style="0" customWidth="1"/>
    <col min="20" max="20" width="0.9921875" style="0" customWidth="1"/>
    <col min="21" max="21" width="2.00390625" style="0" customWidth="1"/>
  </cols>
  <sheetData>
    <row r="1" spans="2:21" ht="10.5" customHeight="1">
      <c r="B1" s="1"/>
      <c r="C1" s="1"/>
      <c r="D1" s="1"/>
      <c r="E1" s="1"/>
      <c r="F1" s="1"/>
      <c r="G1" s="1"/>
      <c r="H1" s="1"/>
      <c r="I1" s="1"/>
      <c r="J1" s="1"/>
      <c r="K1" s="1"/>
      <c r="L1" s="1"/>
      <c r="M1" s="1"/>
      <c r="N1" s="1"/>
      <c r="O1" s="1"/>
      <c r="P1" s="1"/>
      <c r="Q1" s="1"/>
      <c r="R1" s="1"/>
      <c r="S1" s="1"/>
      <c r="T1" s="1"/>
      <c r="U1" s="1"/>
    </row>
    <row r="2" spans="2:21" ht="17.25" customHeight="1">
      <c r="B2" s="1"/>
      <c r="C2" s="1"/>
      <c r="D2" s="1"/>
      <c r="E2" s="1"/>
      <c r="F2" s="208"/>
      <c r="G2" s="209"/>
      <c r="H2" s="209"/>
      <c r="I2" s="209"/>
      <c r="J2" s="209"/>
      <c r="K2" s="209"/>
      <c r="L2" s="209"/>
      <c r="M2" s="209"/>
      <c r="N2" s="209"/>
      <c r="O2" s="209"/>
      <c r="P2" s="209"/>
      <c r="Q2" s="209"/>
      <c r="R2" s="1"/>
      <c r="S2" s="1"/>
      <c r="T2" s="1"/>
      <c r="U2" s="1"/>
    </row>
    <row r="3" spans="2:21" ht="9" customHeight="1">
      <c r="B3" s="1"/>
      <c r="C3" s="1"/>
      <c r="D3" s="1"/>
      <c r="E3" s="1"/>
      <c r="F3" s="1"/>
      <c r="G3" s="1"/>
      <c r="H3" s="1"/>
      <c r="I3" s="1"/>
      <c r="J3" s="1"/>
      <c r="K3" s="1"/>
      <c r="L3" s="1"/>
      <c r="M3" s="1"/>
      <c r="N3" s="1"/>
      <c r="O3" s="1"/>
      <c r="P3" s="1"/>
      <c r="Q3" s="1"/>
      <c r="R3" s="1"/>
      <c r="S3" s="1"/>
      <c r="T3" s="1"/>
      <c r="U3" s="1"/>
    </row>
    <row r="4" spans="2:21" ht="33.75" customHeight="1">
      <c r="B4" s="177" t="s">
        <v>68</v>
      </c>
      <c r="C4" s="178"/>
      <c r="D4" s="178"/>
      <c r="E4" s="178"/>
      <c r="F4" s="178"/>
      <c r="G4" s="178"/>
      <c r="H4" s="178"/>
      <c r="I4" s="178"/>
      <c r="J4" s="178"/>
      <c r="K4" s="178"/>
      <c r="L4" s="178"/>
      <c r="M4" s="178"/>
      <c r="N4" s="178"/>
      <c r="O4" s="178"/>
      <c r="P4" s="178"/>
      <c r="Q4" s="178"/>
      <c r="R4" s="178"/>
      <c r="S4" s="1"/>
      <c r="T4" s="1"/>
      <c r="U4" s="1"/>
    </row>
    <row r="5" spans="2:21" ht="8.25" customHeight="1">
      <c r="B5" s="1"/>
      <c r="C5" s="1"/>
      <c r="D5" s="1"/>
      <c r="E5" s="1"/>
      <c r="F5" s="1"/>
      <c r="G5" s="1"/>
      <c r="H5" s="1"/>
      <c r="I5" s="1"/>
      <c r="J5" s="1"/>
      <c r="K5" s="1"/>
      <c r="L5" s="1"/>
      <c r="M5" s="1"/>
      <c r="N5" s="1"/>
      <c r="O5" s="1"/>
      <c r="P5" s="1"/>
      <c r="Q5" s="1"/>
      <c r="R5" s="1"/>
      <c r="S5" s="1"/>
      <c r="T5" s="1"/>
      <c r="U5" s="1"/>
    </row>
    <row r="6" spans="2:21" ht="14.25" customHeight="1">
      <c r="B6" s="186" t="s">
        <v>69</v>
      </c>
      <c r="C6" s="187"/>
      <c r="D6" s="187"/>
      <c r="E6" s="187"/>
      <c r="F6" s="187"/>
      <c r="G6" s="1"/>
      <c r="H6" s="1"/>
      <c r="I6" s="1"/>
      <c r="J6" s="1"/>
      <c r="K6" s="1"/>
      <c r="L6" s="1"/>
      <c r="M6" s="1"/>
      <c r="N6" s="1"/>
      <c r="O6" s="1"/>
      <c r="P6" s="1"/>
      <c r="Q6" s="1"/>
      <c r="R6" s="1"/>
      <c r="S6" s="1"/>
      <c r="T6" s="1"/>
      <c r="U6" s="1"/>
    </row>
    <row r="7" spans="2:21" ht="6" customHeight="1">
      <c r="B7" s="1"/>
      <c r="C7" s="1"/>
      <c r="D7" s="1"/>
      <c r="E7" s="1"/>
      <c r="F7" s="1"/>
      <c r="G7" s="1"/>
      <c r="H7" s="1"/>
      <c r="I7" s="1"/>
      <c r="J7" s="1"/>
      <c r="K7" s="1"/>
      <c r="L7" s="1"/>
      <c r="M7" s="1"/>
      <c r="N7" s="1"/>
      <c r="O7" s="1"/>
      <c r="P7" s="1"/>
      <c r="Q7" s="1"/>
      <c r="R7" s="1"/>
      <c r="S7" s="1"/>
      <c r="T7" s="1"/>
      <c r="U7" s="1"/>
    </row>
    <row r="8" spans="2:21" ht="18.75" customHeight="1">
      <c r="B8" s="179" t="s">
        <v>70</v>
      </c>
      <c r="C8" s="180"/>
      <c r="D8" s="180"/>
      <c r="E8" s="180"/>
      <c r="F8" s="180"/>
      <c r="G8" s="180"/>
      <c r="H8" s="180"/>
      <c r="I8" s="180"/>
      <c r="J8" s="180"/>
      <c r="K8" s="180"/>
      <c r="L8" s="180"/>
      <c r="M8" s="180"/>
      <c r="N8" s="180"/>
      <c r="O8" s="180"/>
      <c r="P8" s="180"/>
      <c r="Q8" s="180"/>
      <c r="R8" s="181"/>
      <c r="S8" s="1"/>
      <c r="T8" s="1"/>
      <c r="U8" s="1"/>
    </row>
    <row r="9" spans="2:21" ht="4.5" customHeight="1">
      <c r="B9" s="1"/>
      <c r="C9" s="1"/>
      <c r="D9" s="1"/>
      <c r="E9" s="1"/>
      <c r="F9" s="1"/>
      <c r="G9" s="1"/>
      <c r="H9" s="1"/>
      <c r="I9" s="1"/>
      <c r="J9" s="1"/>
      <c r="K9" s="1"/>
      <c r="L9" s="1"/>
      <c r="M9" s="1"/>
      <c r="N9" s="1"/>
      <c r="O9" s="1"/>
      <c r="P9" s="1"/>
      <c r="Q9" s="1"/>
      <c r="R9" s="1"/>
      <c r="S9" s="1"/>
      <c r="T9" s="1"/>
      <c r="U9" s="1"/>
    </row>
    <row r="10" spans="2:21" ht="15.75" customHeight="1">
      <c r="B10" s="210" t="s">
        <v>71</v>
      </c>
      <c r="C10" s="211"/>
      <c r="D10" s="211"/>
      <c r="E10" s="211"/>
      <c r="F10" s="211"/>
      <c r="G10" s="211"/>
      <c r="H10" s="211"/>
      <c r="I10" s="1"/>
      <c r="J10" s="212">
        <v>1750000000</v>
      </c>
      <c r="K10" s="211"/>
      <c r="L10" s="211"/>
      <c r="M10" s="211"/>
      <c r="N10" s="211"/>
      <c r="O10" s="211"/>
      <c r="P10" s="211"/>
      <c r="Q10" s="211"/>
      <c r="R10" s="211"/>
      <c r="S10" s="20" t="s">
        <v>72</v>
      </c>
      <c r="T10" s="1"/>
      <c r="U10" s="1"/>
    </row>
    <row r="11" spans="2:21" ht="6" customHeight="1">
      <c r="B11" s="1"/>
      <c r="C11" s="1"/>
      <c r="D11" s="1"/>
      <c r="E11" s="1"/>
      <c r="F11" s="1"/>
      <c r="G11" s="1"/>
      <c r="H11" s="1"/>
      <c r="I11" s="1"/>
      <c r="J11" s="1"/>
      <c r="K11" s="1"/>
      <c r="L11" s="1"/>
      <c r="M11" s="1"/>
      <c r="N11" s="1"/>
      <c r="O11" s="1"/>
      <c r="P11" s="1"/>
      <c r="Q11" s="1"/>
      <c r="R11" s="1"/>
      <c r="S11" s="1"/>
      <c r="T11" s="1"/>
      <c r="U11" s="1"/>
    </row>
    <row r="12" spans="2:21" ht="15.75" customHeight="1">
      <c r="B12" s="210" t="s">
        <v>74</v>
      </c>
      <c r="C12" s="211"/>
      <c r="D12" s="211"/>
      <c r="E12" s="211"/>
      <c r="F12" s="211"/>
      <c r="G12" s="211"/>
      <c r="H12" s="211"/>
      <c r="I12" s="1"/>
      <c r="J12" s="188">
        <v>2920447501.250014</v>
      </c>
      <c r="K12" s="187"/>
      <c r="L12" s="187"/>
      <c r="M12" s="187"/>
      <c r="N12" s="187"/>
      <c r="O12" s="187"/>
      <c r="P12" s="187"/>
      <c r="Q12" s="187"/>
      <c r="R12" s="187"/>
      <c r="S12" s="213" t="s">
        <v>73</v>
      </c>
      <c r="T12" s="214"/>
      <c r="U12" s="1"/>
    </row>
    <row r="13" spans="2:21" ht="6.75" customHeight="1">
      <c r="B13" s="1"/>
      <c r="C13" s="1"/>
      <c r="D13" s="1"/>
      <c r="E13" s="1"/>
      <c r="F13" s="1"/>
      <c r="G13" s="1"/>
      <c r="H13" s="1"/>
      <c r="I13" s="1"/>
      <c r="J13" s="1"/>
      <c r="K13" s="1"/>
      <c r="L13" s="1"/>
      <c r="M13" s="1"/>
      <c r="N13" s="1"/>
      <c r="O13" s="1"/>
      <c r="P13" s="1"/>
      <c r="Q13" s="1"/>
      <c r="R13" s="1"/>
      <c r="S13" s="1"/>
      <c r="T13" s="1"/>
      <c r="U13" s="1"/>
    </row>
    <row r="14" spans="2:21" ht="15" customHeight="1">
      <c r="B14" s="186" t="s">
        <v>75</v>
      </c>
      <c r="C14" s="187"/>
      <c r="D14" s="187"/>
      <c r="E14" s="187"/>
      <c r="F14" s="187"/>
      <c r="G14" s="187"/>
      <c r="H14" s="187"/>
      <c r="I14" s="1"/>
      <c r="J14" s="1"/>
      <c r="K14" s="1"/>
      <c r="L14" s="188">
        <v>11000000</v>
      </c>
      <c r="M14" s="187"/>
      <c r="N14" s="187"/>
      <c r="O14" s="187"/>
      <c r="P14" s="187"/>
      <c r="Q14" s="187"/>
      <c r="R14" s="187"/>
      <c r="S14" s="213" t="s">
        <v>76</v>
      </c>
      <c r="T14" s="214"/>
      <c r="U14" s="1"/>
    </row>
    <row r="15" spans="2:21" ht="7.5" customHeight="1">
      <c r="B15" s="1"/>
      <c r="C15" s="1"/>
      <c r="D15" s="1"/>
      <c r="E15" s="1"/>
      <c r="F15" s="1"/>
      <c r="G15" s="1"/>
      <c r="H15" s="1"/>
      <c r="I15" s="1"/>
      <c r="J15" s="1"/>
      <c r="K15" s="1"/>
      <c r="L15" s="1"/>
      <c r="M15" s="1"/>
      <c r="N15" s="1"/>
      <c r="O15" s="1"/>
      <c r="P15" s="1"/>
      <c r="Q15" s="1"/>
      <c r="R15" s="1"/>
      <c r="S15" s="1"/>
      <c r="T15" s="1"/>
      <c r="U15" s="1"/>
    </row>
    <row r="16" spans="2:21" ht="15" customHeight="1">
      <c r="B16" s="186" t="s">
        <v>77</v>
      </c>
      <c r="C16" s="187"/>
      <c r="D16" s="187"/>
      <c r="E16" s="187"/>
      <c r="F16" s="187"/>
      <c r="G16" s="187"/>
      <c r="H16" s="187"/>
      <c r="I16" s="1"/>
      <c r="J16" s="1"/>
      <c r="K16" s="1"/>
      <c r="L16" s="188">
        <v>79021872.6</v>
      </c>
      <c r="M16" s="187"/>
      <c r="N16" s="187"/>
      <c r="O16" s="187"/>
      <c r="P16" s="187"/>
      <c r="Q16" s="187"/>
      <c r="R16" s="187"/>
      <c r="S16" s="213" t="s">
        <v>78</v>
      </c>
      <c r="T16" s="214"/>
      <c r="U16" s="1"/>
    </row>
    <row r="17" spans="2:21" ht="7.5" customHeight="1">
      <c r="B17" s="1"/>
      <c r="C17" s="1"/>
      <c r="D17" s="1"/>
      <c r="E17" s="1"/>
      <c r="F17" s="1"/>
      <c r="G17" s="1"/>
      <c r="H17" s="1"/>
      <c r="I17" s="1"/>
      <c r="J17" s="1"/>
      <c r="K17" s="1"/>
      <c r="L17" s="1"/>
      <c r="M17" s="1"/>
      <c r="N17" s="1"/>
      <c r="O17" s="1"/>
      <c r="P17" s="1"/>
      <c r="Q17" s="1"/>
      <c r="R17" s="1"/>
      <c r="S17" s="1"/>
      <c r="T17" s="1"/>
      <c r="U17" s="1"/>
    </row>
    <row r="18" spans="2:21" ht="15.75" customHeight="1">
      <c r="B18" s="186" t="s">
        <v>79</v>
      </c>
      <c r="C18" s="187"/>
      <c r="D18" s="187"/>
      <c r="E18" s="187"/>
      <c r="F18" s="187"/>
      <c r="G18" s="187"/>
      <c r="H18" s="187"/>
      <c r="I18" s="1"/>
      <c r="J18" s="215">
        <v>0.7202682136285792</v>
      </c>
      <c r="K18" s="211"/>
      <c r="L18" s="211"/>
      <c r="M18" s="211"/>
      <c r="N18" s="211"/>
      <c r="O18" s="211"/>
      <c r="P18" s="211"/>
      <c r="Q18" s="211"/>
      <c r="R18" s="211"/>
      <c r="S18" s="1"/>
      <c r="T18" s="1"/>
      <c r="U18" s="1"/>
    </row>
    <row r="19" spans="2:21" ht="15.75" customHeight="1">
      <c r="B19" s="1"/>
      <c r="C19" s="1"/>
      <c r="D19" s="1"/>
      <c r="E19" s="1"/>
      <c r="F19" s="1"/>
      <c r="G19" s="1"/>
      <c r="H19" s="1"/>
      <c r="I19" s="1"/>
      <c r="J19" s="1"/>
      <c r="K19" s="1"/>
      <c r="L19" s="1"/>
      <c r="M19" s="1"/>
      <c r="N19" s="1"/>
      <c r="O19" s="1"/>
      <c r="P19" s="1"/>
      <c r="Q19" s="1"/>
      <c r="R19" s="1"/>
      <c r="S19" s="1"/>
      <c r="T19" s="1"/>
      <c r="U19" s="1"/>
    </row>
    <row r="20" spans="2:21" ht="18.75" customHeight="1">
      <c r="B20" s="179" t="s">
        <v>80</v>
      </c>
      <c r="C20" s="180"/>
      <c r="D20" s="180"/>
      <c r="E20" s="180"/>
      <c r="F20" s="180"/>
      <c r="G20" s="180"/>
      <c r="H20" s="180"/>
      <c r="I20" s="180"/>
      <c r="J20" s="180"/>
      <c r="K20" s="180"/>
      <c r="L20" s="180"/>
      <c r="M20" s="180"/>
      <c r="N20" s="180"/>
      <c r="O20" s="180"/>
      <c r="P20" s="180"/>
      <c r="Q20" s="180"/>
      <c r="R20" s="181"/>
      <c r="S20" s="1"/>
      <c r="T20" s="1"/>
      <c r="U20" s="1"/>
    </row>
    <row r="21" spans="2:21" ht="6" customHeight="1">
      <c r="B21" s="1"/>
      <c r="C21" s="1"/>
      <c r="D21" s="1"/>
      <c r="E21" s="1"/>
      <c r="F21" s="1"/>
      <c r="G21" s="1"/>
      <c r="H21" s="1"/>
      <c r="I21" s="1"/>
      <c r="J21" s="1"/>
      <c r="K21" s="1"/>
      <c r="L21" s="1"/>
      <c r="M21" s="1"/>
      <c r="N21" s="1"/>
      <c r="O21" s="1"/>
      <c r="P21" s="1"/>
      <c r="Q21" s="1"/>
      <c r="R21" s="1"/>
      <c r="S21" s="1"/>
      <c r="T21" s="1"/>
      <c r="U21" s="1"/>
    </row>
    <row r="22" spans="2:21" ht="15" customHeight="1">
      <c r="B22" s="169" t="s">
        <v>123</v>
      </c>
      <c r="C22" s="170"/>
      <c r="D22" s="170"/>
      <c r="E22" s="170"/>
      <c r="F22" s="170"/>
      <c r="G22" s="170"/>
      <c r="H22" s="225"/>
      <c r="I22" s="226"/>
      <c r="J22" s="227">
        <v>2424554888.412209</v>
      </c>
      <c r="K22" s="170"/>
      <c r="L22" s="170"/>
      <c r="M22" s="170"/>
      <c r="N22" s="170"/>
      <c r="O22" s="170"/>
      <c r="P22" s="170"/>
      <c r="Q22" s="170"/>
      <c r="R22" s="170"/>
      <c r="S22" s="213" t="s">
        <v>81</v>
      </c>
      <c r="T22" s="214"/>
      <c r="U22" s="1"/>
    </row>
    <row r="23" spans="2:21" ht="9.75" customHeight="1">
      <c r="B23" s="207"/>
      <c r="C23" s="170"/>
      <c r="D23" s="170"/>
      <c r="E23" s="170"/>
      <c r="F23" s="170"/>
      <c r="G23" s="170"/>
      <c r="H23" s="225"/>
      <c r="I23" s="226"/>
      <c r="J23" s="243"/>
      <c r="K23" s="170"/>
      <c r="L23" s="170"/>
      <c r="M23" s="170"/>
      <c r="N23" s="170"/>
      <c r="O23" s="170"/>
      <c r="P23" s="170"/>
      <c r="Q23" s="170"/>
      <c r="R23" s="170"/>
      <c r="S23" s="1"/>
      <c r="T23" s="1"/>
      <c r="U23" s="1"/>
    </row>
    <row r="24" spans="2:21" ht="14.25" customHeight="1">
      <c r="B24" s="169" t="s">
        <v>124</v>
      </c>
      <c r="C24" s="170"/>
      <c r="D24" s="170"/>
      <c r="E24" s="170"/>
      <c r="F24" s="170"/>
      <c r="G24" s="170"/>
      <c r="H24" s="170"/>
      <c r="I24" s="170"/>
      <c r="J24" s="170"/>
      <c r="K24" s="225"/>
      <c r="L24" s="226"/>
      <c r="M24" s="244">
        <v>1.385459936235548</v>
      </c>
      <c r="N24" s="170"/>
      <c r="O24" s="170"/>
      <c r="P24" s="170"/>
      <c r="Q24" s="170"/>
      <c r="R24" s="170"/>
      <c r="S24" s="216" t="s">
        <v>82</v>
      </c>
      <c r="T24" s="217"/>
      <c r="U24" s="218"/>
    </row>
    <row r="25" spans="2:21" ht="9" customHeight="1">
      <c r="B25" s="207"/>
      <c r="C25" s="170"/>
      <c r="D25" s="170"/>
      <c r="E25" s="170"/>
      <c r="F25" s="170"/>
      <c r="G25" s="170"/>
      <c r="H25" s="225"/>
      <c r="I25" s="226"/>
      <c r="J25" s="243"/>
      <c r="K25" s="170"/>
      <c r="L25" s="170"/>
      <c r="M25" s="170"/>
      <c r="N25" s="170"/>
      <c r="O25" s="170"/>
      <c r="P25" s="170"/>
      <c r="Q25" s="170"/>
      <c r="R25" s="170"/>
      <c r="S25" s="219"/>
      <c r="T25" s="220"/>
      <c r="U25" s="221"/>
    </row>
    <row r="26" spans="2:21" ht="15" customHeight="1">
      <c r="B26" s="245" t="s">
        <v>125</v>
      </c>
      <c r="C26" s="246"/>
      <c r="D26" s="246"/>
      <c r="E26" s="246"/>
      <c r="F26" s="246"/>
      <c r="G26" s="247"/>
      <c r="H26" s="225"/>
      <c r="I26" s="226"/>
      <c r="J26" s="248" t="s">
        <v>108</v>
      </c>
      <c r="K26" s="249"/>
      <c r="L26" s="249"/>
      <c r="M26" s="249"/>
      <c r="N26" s="249"/>
      <c r="O26" s="249"/>
      <c r="P26" s="249"/>
      <c r="Q26" s="249"/>
      <c r="R26" s="250"/>
      <c r="S26" s="222"/>
      <c r="T26" s="223"/>
      <c r="U26" s="224"/>
    </row>
    <row r="27" spans="2:21" ht="12.75" customHeight="1">
      <c r="B27" s="1"/>
      <c r="C27" s="1"/>
      <c r="D27" s="1"/>
      <c r="E27" s="1"/>
      <c r="F27" s="1"/>
      <c r="G27" s="1"/>
      <c r="H27" s="1"/>
      <c r="I27" s="1"/>
      <c r="J27" s="1"/>
      <c r="K27" s="1"/>
      <c r="L27" s="1"/>
      <c r="M27" s="1"/>
      <c r="N27" s="1"/>
      <c r="O27" s="1"/>
      <c r="P27" s="1"/>
      <c r="Q27" s="1"/>
      <c r="R27" s="1"/>
      <c r="S27" s="1"/>
      <c r="T27" s="1"/>
      <c r="U27" s="1"/>
    </row>
    <row r="28" spans="2:21" ht="18.75" customHeight="1">
      <c r="B28" s="179" t="s">
        <v>83</v>
      </c>
      <c r="C28" s="180"/>
      <c r="D28" s="180"/>
      <c r="E28" s="180"/>
      <c r="F28" s="180"/>
      <c r="G28" s="180"/>
      <c r="H28" s="180"/>
      <c r="I28" s="180"/>
      <c r="J28" s="180"/>
      <c r="K28" s="180"/>
      <c r="L28" s="180"/>
      <c r="M28" s="180"/>
      <c r="N28" s="180"/>
      <c r="O28" s="180"/>
      <c r="P28" s="180"/>
      <c r="Q28" s="180"/>
      <c r="R28" s="181"/>
      <c r="S28" s="1"/>
      <c r="T28" s="1"/>
      <c r="U28" s="1"/>
    </row>
    <row r="29" spans="2:21" ht="4.5" customHeight="1">
      <c r="B29" s="1"/>
      <c r="C29" s="1"/>
      <c r="D29" s="1"/>
      <c r="E29" s="1"/>
      <c r="F29" s="1"/>
      <c r="G29" s="1"/>
      <c r="H29" s="1"/>
      <c r="I29" s="1"/>
      <c r="J29" s="1"/>
      <c r="K29" s="1"/>
      <c r="L29" s="1"/>
      <c r="M29" s="1"/>
      <c r="N29" s="1"/>
      <c r="O29" s="1"/>
      <c r="P29" s="1"/>
      <c r="Q29" s="1"/>
      <c r="R29" s="1"/>
      <c r="S29" s="1"/>
      <c r="T29" s="1"/>
      <c r="U29" s="1"/>
    </row>
    <row r="30" spans="2:21" ht="13.5" customHeight="1">
      <c r="B30" s="186" t="s">
        <v>84</v>
      </c>
      <c r="C30" s="187"/>
      <c r="D30" s="187"/>
      <c r="E30" s="187"/>
      <c r="F30" s="187"/>
      <c r="G30" s="187"/>
      <c r="H30" s="187"/>
      <c r="I30" s="1"/>
      <c r="J30" s="1"/>
      <c r="K30" s="1"/>
      <c r="L30" s="188">
        <v>11618799.19</v>
      </c>
      <c r="M30" s="187"/>
      <c r="N30" s="187"/>
      <c r="O30" s="187"/>
      <c r="P30" s="187"/>
      <c r="Q30" s="187"/>
      <c r="R30" s="187"/>
      <c r="S30" s="213" t="s">
        <v>85</v>
      </c>
      <c r="T30" s="214"/>
      <c r="U30" s="1"/>
    </row>
    <row r="31" spans="2:21" ht="6" customHeight="1">
      <c r="B31" s="1"/>
      <c r="C31" s="1"/>
      <c r="D31" s="1"/>
      <c r="E31" s="1"/>
      <c r="F31" s="1"/>
      <c r="G31" s="1"/>
      <c r="H31" s="1"/>
      <c r="I31" s="1"/>
      <c r="J31" s="1"/>
      <c r="K31" s="1"/>
      <c r="L31" s="1"/>
      <c r="M31" s="1"/>
      <c r="N31" s="1"/>
      <c r="O31" s="1"/>
      <c r="P31" s="1"/>
      <c r="Q31" s="1"/>
      <c r="R31" s="1"/>
      <c r="S31" s="1"/>
      <c r="T31" s="1"/>
      <c r="U31" s="1"/>
    </row>
    <row r="32" spans="2:21" ht="15.75" customHeight="1">
      <c r="B32" s="186" t="s">
        <v>87</v>
      </c>
      <c r="C32" s="187"/>
      <c r="D32" s="187"/>
      <c r="E32" s="187"/>
      <c r="F32" s="187"/>
      <c r="G32" s="187"/>
      <c r="H32" s="187"/>
      <c r="I32" s="1"/>
      <c r="J32" s="1"/>
      <c r="K32" s="1"/>
      <c r="L32" s="188">
        <v>79021872.6</v>
      </c>
      <c r="M32" s="187"/>
      <c r="N32" s="187"/>
      <c r="O32" s="187"/>
      <c r="P32" s="187"/>
      <c r="Q32" s="187"/>
      <c r="R32" s="187"/>
      <c r="S32" s="213" t="s">
        <v>86</v>
      </c>
      <c r="T32" s="214"/>
      <c r="U32" s="1"/>
    </row>
    <row r="33" spans="2:21" ht="4.5" customHeight="1">
      <c r="B33" s="1"/>
      <c r="C33" s="1"/>
      <c r="D33" s="1"/>
      <c r="E33" s="1"/>
      <c r="F33" s="1"/>
      <c r="G33" s="1"/>
      <c r="H33" s="1"/>
      <c r="I33" s="1"/>
      <c r="J33" s="1"/>
      <c r="K33" s="1"/>
      <c r="L33" s="1"/>
      <c r="M33" s="1"/>
      <c r="N33" s="1"/>
      <c r="O33" s="1"/>
      <c r="P33" s="1"/>
      <c r="Q33" s="1"/>
      <c r="R33" s="1"/>
      <c r="S33" s="1"/>
      <c r="T33" s="1"/>
      <c r="U33" s="1"/>
    </row>
    <row r="34" spans="2:21" ht="15" customHeight="1">
      <c r="B34" s="169" t="s">
        <v>123</v>
      </c>
      <c r="C34" s="170"/>
      <c r="D34" s="170"/>
      <c r="E34" s="170"/>
      <c r="F34" s="170"/>
      <c r="G34" s="170"/>
      <c r="H34" s="225"/>
      <c r="I34" s="226"/>
      <c r="J34" s="227">
        <v>2424554888.412209</v>
      </c>
      <c r="K34" s="170"/>
      <c r="L34" s="170"/>
      <c r="M34" s="170"/>
      <c r="N34" s="170"/>
      <c r="O34" s="170"/>
      <c r="P34" s="170"/>
      <c r="Q34" s="170"/>
      <c r="R34" s="170"/>
      <c r="S34" s="1"/>
      <c r="T34" s="1"/>
      <c r="U34" s="1"/>
    </row>
    <row r="35" spans="2:21" ht="6.75" customHeight="1">
      <c r="B35" s="207"/>
      <c r="C35" s="170"/>
      <c r="D35" s="170"/>
      <c r="E35" s="170"/>
      <c r="F35" s="170"/>
      <c r="G35" s="170"/>
      <c r="H35" s="225"/>
      <c r="I35" s="226"/>
      <c r="J35" s="243"/>
      <c r="K35" s="170"/>
      <c r="L35" s="170"/>
      <c r="M35" s="170"/>
      <c r="N35" s="170"/>
      <c r="O35" s="170"/>
      <c r="P35" s="170"/>
      <c r="Q35" s="170"/>
      <c r="R35" s="170"/>
      <c r="S35" s="1"/>
      <c r="T35" s="1"/>
      <c r="U35" s="1"/>
    </row>
    <row r="36" spans="2:21" ht="13.5" customHeight="1">
      <c r="B36" s="169" t="s">
        <v>126</v>
      </c>
      <c r="C36" s="170"/>
      <c r="D36" s="170"/>
      <c r="E36" s="170"/>
      <c r="F36" s="170"/>
      <c r="G36" s="170"/>
      <c r="H36" s="225"/>
      <c r="I36" s="226"/>
      <c r="J36" s="244">
        <v>1.4372546058298337</v>
      </c>
      <c r="K36" s="170"/>
      <c r="L36" s="170"/>
      <c r="M36" s="170"/>
      <c r="N36" s="170"/>
      <c r="O36" s="170"/>
      <c r="P36" s="170"/>
      <c r="Q36" s="170"/>
      <c r="R36" s="170"/>
      <c r="S36" s="216" t="s">
        <v>88</v>
      </c>
      <c r="T36" s="217"/>
      <c r="U36" s="218"/>
    </row>
    <row r="37" spans="2:21" ht="6" customHeight="1">
      <c r="B37" s="207"/>
      <c r="C37" s="170"/>
      <c r="D37" s="170"/>
      <c r="E37" s="170"/>
      <c r="F37" s="170"/>
      <c r="G37" s="170"/>
      <c r="H37" s="225"/>
      <c r="I37" s="226"/>
      <c r="J37" s="243"/>
      <c r="K37" s="170"/>
      <c r="L37" s="170"/>
      <c r="M37" s="170"/>
      <c r="N37" s="170"/>
      <c r="O37" s="170"/>
      <c r="P37" s="170"/>
      <c r="Q37" s="170"/>
      <c r="R37" s="170"/>
      <c r="S37" s="219"/>
      <c r="T37" s="220"/>
      <c r="U37" s="221"/>
    </row>
    <row r="38" spans="2:21" ht="15" customHeight="1">
      <c r="B38" s="245" t="s">
        <v>127</v>
      </c>
      <c r="C38" s="246"/>
      <c r="D38" s="246"/>
      <c r="E38" s="246"/>
      <c r="F38" s="246"/>
      <c r="G38" s="247"/>
      <c r="H38" s="225"/>
      <c r="I38" s="226"/>
      <c r="J38" s="248" t="s">
        <v>108</v>
      </c>
      <c r="K38" s="249"/>
      <c r="L38" s="249"/>
      <c r="M38" s="249"/>
      <c r="N38" s="249"/>
      <c r="O38" s="249"/>
      <c r="P38" s="249"/>
      <c r="Q38" s="249"/>
      <c r="R38" s="250"/>
      <c r="S38" s="222"/>
      <c r="T38" s="223"/>
      <c r="U38" s="224"/>
    </row>
    <row r="39" spans="2:21" ht="11.25" customHeight="1">
      <c r="B39" s="1"/>
      <c r="C39" s="1"/>
      <c r="D39" s="1"/>
      <c r="E39" s="1"/>
      <c r="F39" s="1"/>
      <c r="G39" s="1"/>
      <c r="H39" s="1"/>
      <c r="I39" s="1"/>
      <c r="J39" s="1"/>
      <c r="K39" s="1"/>
      <c r="L39" s="1"/>
      <c r="M39" s="1"/>
      <c r="N39" s="1"/>
      <c r="O39" s="1"/>
      <c r="P39" s="1"/>
      <c r="Q39" s="1"/>
      <c r="R39" s="1"/>
      <c r="S39" s="1"/>
      <c r="T39" s="1"/>
      <c r="U39" s="1"/>
    </row>
    <row r="40" spans="2:21" ht="18.75" customHeight="1">
      <c r="B40" s="179" t="s">
        <v>89</v>
      </c>
      <c r="C40" s="180"/>
      <c r="D40" s="180"/>
      <c r="E40" s="180"/>
      <c r="F40" s="180"/>
      <c r="G40" s="180"/>
      <c r="H40" s="180"/>
      <c r="I40" s="180"/>
      <c r="J40" s="180"/>
      <c r="K40" s="180"/>
      <c r="L40" s="180"/>
      <c r="M40" s="180"/>
      <c r="N40" s="180"/>
      <c r="O40" s="180"/>
      <c r="P40" s="180"/>
      <c r="Q40" s="180"/>
      <c r="R40" s="181"/>
      <c r="S40" s="1"/>
      <c r="T40" s="1"/>
      <c r="U40" s="1"/>
    </row>
    <row r="41" spans="2:21" ht="5.25" customHeight="1">
      <c r="B41" s="1"/>
      <c r="C41" s="1"/>
      <c r="D41" s="1"/>
      <c r="E41" s="1"/>
      <c r="F41" s="1"/>
      <c r="G41" s="1"/>
      <c r="H41" s="1"/>
      <c r="I41" s="1"/>
      <c r="J41" s="1"/>
      <c r="K41" s="1"/>
      <c r="L41" s="1"/>
      <c r="M41" s="1"/>
      <c r="N41" s="1"/>
      <c r="O41" s="1"/>
      <c r="P41" s="1"/>
      <c r="Q41" s="1"/>
      <c r="R41" s="1"/>
      <c r="S41" s="1"/>
      <c r="T41" s="1"/>
      <c r="U41" s="1"/>
    </row>
    <row r="42" spans="2:21" ht="15.75" customHeight="1">
      <c r="B42" s="186" t="s">
        <v>91</v>
      </c>
      <c r="C42" s="187"/>
      <c r="D42" s="187"/>
      <c r="E42" s="187"/>
      <c r="F42" s="187"/>
      <c r="G42" s="187"/>
      <c r="H42" s="187"/>
      <c r="I42" s="187"/>
      <c r="J42" s="187"/>
      <c r="K42" s="187"/>
      <c r="L42" s="187"/>
      <c r="M42" s="187"/>
      <c r="N42" s="1"/>
      <c r="O42" s="228">
        <v>448977972.0699996</v>
      </c>
      <c r="P42" s="229"/>
      <c r="Q42" s="229"/>
      <c r="R42" s="229"/>
      <c r="S42" s="213" t="s">
        <v>90</v>
      </c>
      <c r="T42" s="214"/>
      <c r="U42" s="1"/>
    </row>
    <row r="43" spans="2:21" ht="7.5" customHeight="1">
      <c r="B43" s="1"/>
      <c r="C43" s="1"/>
      <c r="D43" s="1"/>
      <c r="E43" s="1"/>
      <c r="F43" s="1"/>
      <c r="G43" s="1"/>
      <c r="H43" s="1"/>
      <c r="I43" s="1"/>
      <c r="J43" s="1"/>
      <c r="K43" s="1"/>
      <c r="L43" s="1"/>
      <c r="M43" s="1"/>
      <c r="N43" s="1"/>
      <c r="O43" s="1"/>
      <c r="P43" s="1"/>
      <c r="Q43" s="1"/>
      <c r="R43" s="1"/>
      <c r="S43" s="1"/>
      <c r="T43" s="1"/>
      <c r="U43" s="1"/>
    </row>
    <row r="44" spans="2:21" ht="13.5" customHeight="1">
      <c r="B44" s="1"/>
      <c r="C44" s="231"/>
      <c r="D44" s="230" t="s">
        <v>92</v>
      </c>
      <c r="E44" s="229"/>
      <c r="F44" s="229"/>
      <c r="G44" s="229"/>
      <c r="H44" s="229"/>
      <c r="I44" s="229"/>
      <c r="J44" s="229"/>
      <c r="K44" s="229"/>
      <c r="L44" s="229"/>
      <c r="M44" s="229"/>
      <c r="N44" s="229"/>
      <c r="O44" s="188">
        <v>447697972.0699996</v>
      </c>
      <c r="P44" s="187"/>
      <c r="Q44" s="187"/>
      <c r="R44" s="187"/>
      <c r="S44" s="1"/>
      <c r="T44" s="1"/>
      <c r="U44" s="1"/>
    </row>
    <row r="45" spans="2:21" ht="7.5" customHeight="1">
      <c r="B45" s="1"/>
      <c r="C45" s="232"/>
      <c r="D45" s="1"/>
      <c r="E45" s="1"/>
      <c r="F45" s="1"/>
      <c r="G45" s="1"/>
      <c r="H45" s="1"/>
      <c r="I45" s="1"/>
      <c r="J45" s="1"/>
      <c r="K45" s="1"/>
      <c r="L45" s="1"/>
      <c r="M45" s="1"/>
      <c r="N45" s="1"/>
      <c r="O45" s="1"/>
      <c r="P45" s="1"/>
      <c r="Q45" s="1"/>
      <c r="R45" s="1"/>
      <c r="S45" s="1"/>
      <c r="T45" s="1"/>
      <c r="U45" s="1"/>
    </row>
    <row r="46" spans="2:21" ht="13.5" customHeight="1">
      <c r="B46" s="1"/>
      <c r="C46" s="232"/>
      <c r="D46" s="230" t="s">
        <v>93</v>
      </c>
      <c r="E46" s="229"/>
      <c r="F46" s="229"/>
      <c r="G46" s="229"/>
      <c r="H46" s="229"/>
      <c r="I46" s="229"/>
      <c r="J46" s="229"/>
      <c r="K46" s="229"/>
      <c r="L46" s="229"/>
      <c r="M46" s="1"/>
      <c r="N46" s="1"/>
      <c r="O46" s="188">
        <v>1280000</v>
      </c>
      <c r="P46" s="187"/>
      <c r="Q46" s="187"/>
      <c r="R46" s="187"/>
      <c r="S46" s="1"/>
      <c r="T46" s="1"/>
      <c r="U46" s="1"/>
    </row>
    <row r="47" spans="2:21" ht="9" customHeight="1">
      <c r="B47" s="1"/>
      <c r="C47" s="232"/>
      <c r="D47" s="1"/>
      <c r="E47" s="1"/>
      <c r="F47" s="1"/>
      <c r="G47" s="1"/>
      <c r="H47" s="1"/>
      <c r="I47" s="1"/>
      <c r="J47" s="1"/>
      <c r="K47" s="1"/>
      <c r="L47" s="1"/>
      <c r="M47" s="1"/>
      <c r="N47" s="1"/>
      <c r="O47" s="1"/>
      <c r="P47" s="1"/>
      <c r="Q47" s="1"/>
      <c r="R47" s="1"/>
      <c r="S47" s="1"/>
      <c r="T47" s="1"/>
      <c r="U47" s="1"/>
    </row>
    <row r="48" spans="2:21" ht="13.5" customHeight="1">
      <c r="B48" s="1"/>
      <c r="C48" s="232"/>
      <c r="D48" s="230" t="s">
        <v>94</v>
      </c>
      <c r="E48" s="229"/>
      <c r="F48" s="229"/>
      <c r="G48" s="229"/>
      <c r="H48" s="229"/>
      <c r="I48" s="229"/>
      <c r="J48" s="229"/>
      <c r="K48" s="229"/>
      <c r="L48" s="229"/>
      <c r="M48" s="229"/>
      <c r="N48" s="229"/>
      <c r="O48" s="234" t="s">
        <v>0</v>
      </c>
      <c r="P48" s="187"/>
      <c r="Q48" s="187"/>
      <c r="R48" s="187"/>
      <c r="S48" s="1"/>
      <c r="T48" s="1"/>
      <c r="U48" s="1"/>
    </row>
    <row r="49" spans="2:21" ht="8.25" customHeight="1">
      <c r="B49" s="1"/>
      <c r="C49" s="232"/>
      <c r="D49" s="1"/>
      <c r="E49" s="1"/>
      <c r="F49" s="1"/>
      <c r="G49" s="1"/>
      <c r="H49" s="1"/>
      <c r="I49" s="1"/>
      <c r="J49" s="1"/>
      <c r="K49" s="1"/>
      <c r="L49" s="1"/>
      <c r="M49" s="1"/>
      <c r="N49" s="1"/>
      <c r="O49" s="1"/>
      <c r="P49" s="1"/>
      <c r="Q49" s="1"/>
      <c r="R49" s="1"/>
      <c r="S49" s="1"/>
      <c r="T49" s="1"/>
      <c r="U49" s="1"/>
    </row>
    <row r="50" spans="2:21" ht="15" customHeight="1">
      <c r="B50" s="1"/>
      <c r="C50" s="233"/>
      <c r="D50" s="230" t="s">
        <v>95</v>
      </c>
      <c r="E50" s="229"/>
      <c r="F50" s="229"/>
      <c r="G50" s="229"/>
      <c r="H50" s="229"/>
      <c r="I50" s="229"/>
      <c r="J50" s="229"/>
      <c r="K50" s="229"/>
      <c r="L50" s="229"/>
      <c r="M50" s="229"/>
      <c r="N50" s="229"/>
      <c r="O50" s="234" t="s">
        <v>0</v>
      </c>
      <c r="P50" s="187"/>
      <c r="Q50" s="187"/>
      <c r="R50" s="187"/>
      <c r="S50" s="1"/>
      <c r="T50" s="1"/>
      <c r="U50" s="1"/>
    </row>
    <row r="51" spans="2:21" ht="78" customHeight="1">
      <c r="B51" s="1"/>
      <c r="C51" s="1"/>
      <c r="D51" s="1"/>
      <c r="E51" s="1"/>
      <c r="F51" s="1"/>
      <c r="G51" s="1"/>
      <c r="H51" s="1"/>
      <c r="I51" s="1"/>
      <c r="J51" s="1"/>
      <c r="K51" s="1"/>
      <c r="L51" s="1"/>
      <c r="M51" s="1"/>
      <c r="N51" s="1"/>
      <c r="O51" s="1"/>
      <c r="P51" s="1"/>
      <c r="Q51" s="1"/>
      <c r="R51" s="1"/>
      <c r="S51" s="1"/>
      <c r="T51" s="1"/>
      <c r="U51" s="1"/>
    </row>
    <row r="52" spans="2:21" ht="15.75" customHeight="1">
      <c r="B52" s="186" t="s">
        <v>97</v>
      </c>
      <c r="C52" s="187"/>
      <c r="D52" s="187"/>
      <c r="E52" s="187"/>
      <c r="F52" s="187"/>
      <c r="G52" s="187"/>
      <c r="H52" s="187"/>
      <c r="I52" s="187"/>
      <c r="J52" s="187"/>
      <c r="K52" s="187"/>
      <c r="L52" s="187"/>
      <c r="M52" s="187"/>
      <c r="N52" s="1"/>
      <c r="O52" s="228">
        <v>3010959231.9500136</v>
      </c>
      <c r="P52" s="229"/>
      <c r="Q52" s="229"/>
      <c r="R52" s="229"/>
      <c r="S52" s="213" t="s">
        <v>96</v>
      </c>
      <c r="T52" s="214"/>
      <c r="U52" s="1"/>
    </row>
    <row r="53" spans="2:21" ht="7.5" customHeight="1">
      <c r="B53" s="1"/>
      <c r="C53" s="1"/>
      <c r="D53" s="1"/>
      <c r="E53" s="1"/>
      <c r="F53" s="1"/>
      <c r="G53" s="1"/>
      <c r="H53" s="1"/>
      <c r="I53" s="1"/>
      <c r="J53" s="1"/>
      <c r="K53" s="1"/>
      <c r="L53" s="1"/>
      <c r="M53" s="1"/>
      <c r="N53" s="1"/>
      <c r="O53" s="1"/>
      <c r="P53" s="1"/>
      <c r="Q53" s="1"/>
      <c r="R53" s="1"/>
      <c r="S53" s="1"/>
      <c r="T53" s="1"/>
      <c r="U53" s="1"/>
    </row>
    <row r="54" spans="2:21" ht="15" customHeight="1">
      <c r="B54" s="1"/>
      <c r="C54" s="1"/>
      <c r="D54" s="230" t="s">
        <v>98</v>
      </c>
      <c r="E54" s="229"/>
      <c r="F54" s="229"/>
      <c r="G54" s="229"/>
      <c r="H54" s="229"/>
      <c r="I54" s="229"/>
      <c r="J54" s="229"/>
      <c r="K54" s="229"/>
      <c r="L54" s="229"/>
      <c r="M54" s="229"/>
      <c r="N54" s="229"/>
      <c r="O54" s="188">
        <v>2920447501.250014</v>
      </c>
      <c r="P54" s="187"/>
      <c r="Q54" s="187"/>
      <c r="R54" s="187"/>
      <c r="S54" s="1"/>
      <c r="T54" s="1"/>
      <c r="U54" s="1"/>
    </row>
    <row r="55" spans="2:21" ht="7.5" customHeight="1">
      <c r="B55" s="1"/>
      <c r="C55" s="1"/>
      <c r="D55" s="1"/>
      <c r="E55" s="1"/>
      <c r="F55" s="1"/>
      <c r="G55" s="1"/>
      <c r="H55" s="1"/>
      <c r="I55" s="1"/>
      <c r="J55" s="1"/>
      <c r="K55" s="1"/>
      <c r="L55" s="1"/>
      <c r="M55" s="1"/>
      <c r="N55" s="1"/>
      <c r="O55" s="1"/>
      <c r="P55" s="1"/>
      <c r="Q55" s="1"/>
      <c r="R55" s="1"/>
      <c r="S55" s="1"/>
      <c r="T55" s="1"/>
      <c r="U55" s="1"/>
    </row>
    <row r="56" spans="2:21" ht="15" customHeight="1">
      <c r="B56" s="1"/>
      <c r="C56" s="1"/>
      <c r="D56" s="230" t="s">
        <v>99</v>
      </c>
      <c r="E56" s="229"/>
      <c r="F56" s="229"/>
      <c r="G56" s="229"/>
      <c r="H56" s="229"/>
      <c r="I56" s="229"/>
      <c r="J56" s="229"/>
      <c r="K56" s="229"/>
      <c r="L56" s="229"/>
      <c r="M56" s="229"/>
      <c r="N56" s="229"/>
      <c r="O56" s="188">
        <v>11489858.1</v>
      </c>
      <c r="P56" s="187"/>
      <c r="Q56" s="187"/>
      <c r="R56" s="187"/>
      <c r="S56" s="1"/>
      <c r="T56" s="1"/>
      <c r="U56" s="1"/>
    </row>
    <row r="57" spans="2:21" ht="7.5" customHeight="1">
      <c r="B57" s="1"/>
      <c r="C57" s="1"/>
      <c r="D57" s="1"/>
      <c r="E57" s="1"/>
      <c r="F57" s="1"/>
      <c r="G57" s="1"/>
      <c r="H57" s="1"/>
      <c r="I57" s="1"/>
      <c r="J57" s="1"/>
      <c r="K57" s="1"/>
      <c r="L57" s="1"/>
      <c r="M57" s="1"/>
      <c r="N57" s="1"/>
      <c r="O57" s="1"/>
      <c r="P57" s="1"/>
      <c r="Q57" s="1"/>
      <c r="R57" s="1"/>
      <c r="S57" s="1"/>
      <c r="T57" s="1"/>
      <c r="U57" s="1"/>
    </row>
    <row r="58" spans="2:21" ht="15" customHeight="1">
      <c r="B58" s="1"/>
      <c r="C58" s="1"/>
      <c r="D58" s="230" t="s">
        <v>100</v>
      </c>
      <c r="E58" s="229"/>
      <c r="F58" s="229"/>
      <c r="G58" s="229"/>
      <c r="H58" s="229"/>
      <c r="I58" s="229"/>
      <c r="J58" s="229"/>
      <c r="K58" s="229"/>
      <c r="L58" s="229"/>
      <c r="M58" s="229"/>
      <c r="N58" s="229"/>
      <c r="O58" s="188">
        <v>79021872.6</v>
      </c>
      <c r="P58" s="187"/>
      <c r="Q58" s="187"/>
      <c r="R58" s="187"/>
      <c r="S58" s="1"/>
      <c r="T58" s="1"/>
      <c r="U58" s="1"/>
    </row>
    <row r="59" spans="2:21" ht="7.5" customHeight="1">
      <c r="B59" s="1"/>
      <c r="C59" s="1"/>
      <c r="D59" s="1"/>
      <c r="E59" s="1"/>
      <c r="F59" s="1"/>
      <c r="G59" s="1"/>
      <c r="H59" s="1"/>
      <c r="I59" s="1"/>
      <c r="J59" s="1"/>
      <c r="K59" s="1"/>
      <c r="L59" s="1"/>
      <c r="M59" s="1"/>
      <c r="N59" s="1"/>
      <c r="O59" s="1"/>
      <c r="P59" s="1"/>
      <c r="Q59" s="1"/>
      <c r="R59" s="1"/>
      <c r="S59" s="1"/>
      <c r="T59" s="1"/>
      <c r="U59" s="1"/>
    </row>
    <row r="60" spans="2:21" ht="15" customHeight="1">
      <c r="B60" s="1"/>
      <c r="C60" s="1"/>
      <c r="D60" s="230" t="s">
        <v>95</v>
      </c>
      <c r="E60" s="229"/>
      <c r="F60" s="229"/>
      <c r="G60" s="229"/>
      <c r="H60" s="229"/>
      <c r="I60" s="229"/>
      <c r="J60" s="229"/>
      <c r="K60" s="229"/>
      <c r="L60" s="229"/>
      <c r="M60" s="229"/>
      <c r="N60" s="229"/>
      <c r="O60" s="234" t="s">
        <v>0</v>
      </c>
      <c r="P60" s="187"/>
      <c r="Q60" s="187"/>
      <c r="R60" s="187"/>
      <c r="S60" s="1"/>
      <c r="T60" s="1"/>
      <c r="U60" s="1"/>
    </row>
    <row r="61" spans="2:21" ht="12" customHeight="1">
      <c r="B61" s="1"/>
      <c r="C61" s="1"/>
      <c r="D61" s="1"/>
      <c r="E61" s="1"/>
      <c r="F61" s="1"/>
      <c r="G61" s="1"/>
      <c r="H61" s="1"/>
      <c r="I61" s="1"/>
      <c r="J61" s="1"/>
      <c r="K61" s="1"/>
      <c r="L61" s="1"/>
      <c r="M61" s="1"/>
      <c r="N61" s="1"/>
      <c r="O61" s="1"/>
      <c r="P61" s="1"/>
      <c r="Q61" s="1"/>
      <c r="R61" s="1"/>
      <c r="S61" s="1"/>
      <c r="T61" s="1"/>
      <c r="U61" s="1"/>
    </row>
    <row r="62" spans="2:21" ht="13.5" customHeight="1">
      <c r="B62" s="186" t="s">
        <v>101</v>
      </c>
      <c r="C62" s="187"/>
      <c r="D62" s="187"/>
      <c r="E62" s="187"/>
      <c r="F62" s="187"/>
      <c r="G62" s="187"/>
      <c r="H62" s="187"/>
      <c r="I62" s="187"/>
      <c r="J62" s="187"/>
      <c r="K62" s="187"/>
      <c r="L62" s="187"/>
      <c r="M62" s="187"/>
      <c r="N62" s="187"/>
      <c r="O62" s="188">
        <v>80625000</v>
      </c>
      <c r="P62" s="187"/>
      <c r="Q62" s="187"/>
      <c r="R62" s="187"/>
      <c r="S62" s="213" t="s">
        <v>102</v>
      </c>
      <c r="T62" s="214"/>
      <c r="U62" s="1"/>
    </row>
    <row r="63" spans="2:21" ht="6.75" customHeight="1">
      <c r="B63" s="1"/>
      <c r="C63" s="1"/>
      <c r="D63" s="1"/>
      <c r="E63" s="1"/>
      <c r="F63" s="1"/>
      <c r="G63" s="1"/>
      <c r="H63" s="1"/>
      <c r="I63" s="1"/>
      <c r="J63" s="1"/>
      <c r="K63" s="1"/>
      <c r="L63" s="1"/>
      <c r="M63" s="1"/>
      <c r="N63" s="1"/>
      <c r="O63" s="1"/>
      <c r="P63" s="1"/>
      <c r="Q63" s="1"/>
      <c r="R63" s="1"/>
      <c r="S63" s="1"/>
      <c r="T63" s="1"/>
      <c r="U63" s="1"/>
    </row>
    <row r="64" spans="2:21" ht="15.75" customHeight="1">
      <c r="B64" s="186" t="s">
        <v>104</v>
      </c>
      <c r="C64" s="187"/>
      <c r="D64" s="187"/>
      <c r="E64" s="187"/>
      <c r="F64" s="187"/>
      <c r="G64" s="187"/>
      <c r="H64" s="187"/>
      <c r="I64" s="187"/>
      <c r="J64" s="187"/>
      <c r="K64" s="187"/>
      <c r="L64" s="187"/>
      <c r="M64" s="187"/>
      <c r="N64" s="187"/>
      <c r="O64" s="188">
        <v>50841324.55772597</v>
      </c>
      <c r="P64" s="187"/>
      <c r="Q64" s="187"/>
      <c r="R64" s="187"/>
      <c r="S64" s="213" t="s">
        <v>103</v>
      </c>
      <c r="T64" s="214"/>
      <c r="U64" s="1"/>
    </row>
    <row r="65" spans="2:21" ht="10.5" customHeight="1">
      <c r="B65" s="1"/>
      <c r="C65" s="1"/>
      <c r="D65" s="1"/>
      <c r="E65" s="1"/>
      <c r="F65" s="1"/>
      <c r="G65" s="1"/>
      <c r="H65" s="1"/>
      <c r="I65" s="1"/>
      <c r="J65" s="1"/>
      <c r="K65" s="1"/>
      <c r="L65" s="1"/>
      <c r="M65" s="1"/>
      <c r="N65" s="1"/>
      <c r="O65" s="1"/>
      <c r="P65" s="1"/>
      <c r="Q65" s="1"/>
      <c r="R65" s="1"/>
      <c r="S65" s="1"/>
      <c r="T65" s="1"/>
      <c r="U65" s="1"/>
    </row>
    <row r="66" spans="2:21" ht="13.5" customHeight="1">
      <c r="B66" s="186" t="s">
        <v>105</v>
      </c>
      <c r="C66" s="187"/>
      <c r="D66" s="187"/>
      <c r="E66" s="187"/>
      <c r="F66" s="187"/>
      <c r="G66" s="187"/>
      <c r="H66" s="187"/>
      <c r="I66" s="187"/>
      <c r="J66" s="187"/>
      <c r="K66" s="187"/>
      <c r="L66" s="187"/>
      <c r="M66" s="187"/>
      <c r="N66" s="187"/>
      <c r="O66" s="188">
        <v>1750000000</v>
      </c>
      <c r="P66" s="187"/>
      <c r="Q66" s="187"/>
      <c r="R66" s="187"/>
      <c r="S66" s="213" t="s">
        <v>106</v>
      </c>
      <c r="T66" s="214"/>
      <c r="U66" s="1"/>
    </row>
    <row r="67" spans="2:21" ht="13.5" customHeight="1">
      <c r="B67" s="1"/>
      <c r="C67" s="1"/>
      <c r="D67" s="1"/>
      <c r="E67" s="1"/>
      <c r="F67" s="1"/>
      <c r="G67" s="1"/>
      <c r="H67" s="1"/>
      <c r="I67" s="1"/>
      <c r="J67" s="1"/>
      <c r="K67" s="1"/>
      <c r="L67" s="1"/>
      <c r="M67" s="1"/>
      <c r="N67" s="1"/>
      <c r="O67" s="1"/>
      <c r="P67" s="1"/>
      <c r="Q67" s="1"/>
      <c r="R67" s="1"/>
      <c r="S67" s="1"/>
      <c r="T67" s="1"/>
      <c r="U67" s="1"/>
    </row>
    <row r="68" spans="2:21" ht="13.5" customHeight="1">
      <c r="B68" s="186" t="s">
        <v>107</v>
      </c>
      <c r="C68" s="187"/>
      <c r="D68" s="187"/>
      <c r="E68" s="187"/>
      <c r="F68" s="187"/>
      <c r="G68" s="187"/>
      <c r="H68" s="187"/>
      <c r="I68" s="187"/>
      <c r="J68" s="187"/>
      <c r="K68" s="187"/>
      <c r="L68" s="187"/>
      <c r="M68" s="187"/>
      <c r="N68" s="187"/>
      <c r="O68" s="188">
        <v>1578470879.4622874</v>
      </c>
      <c r="P68" s="187"/>
      <c r="Q68" s="187"/>
      <c r="R68" s="187"/>
      <c r="S68" s="1"/>
      <c r="T68" s="1"/>
      <c r="U68" s="1"/>
    </row>
    <row r="69" spans="2:21" ht="12" customHeight="1">
      <c r="B69" s="1"/>
      <c r="C69" s="1"/>
      <c r="D69" s="1"/>
      <c r="E69" s="1"/>
      <c r="F69" s="1"/>
      <c r="G69" s="1"/>
      <c r="H69" s="1"/>
      <c r="I69" s="1"/>
      <c r="J69" s="1"/>
      <c r="K69" s="1"/>
      <c r="L69" s="1"/>
      <c r="M69" s="1"/>
      <c r="N69" s="1"/>
      <c r="O69" s="1"/>
      <c r="P69" s="1"/>
      <c r="Q69" s="1"/>
      <c r="R69" s="1"/>
      <c r="S69" s="1"/>
      <c r="T69" s="1"/>
      <c r="U69" s="1"/>
    </row>
    <row r="70" spans="2:21" ht="15" customHeight="1">
      <c r="B70" s="235" t="s">
        <v>109</v>
      </c>
      <c r="C70" s="236"/>
      <c r="D70" s="236"/>
      <c r="E70" s="236"/>
      <c r="F70" s="236"/>
      <c r="G70" s="237"/>
      <c r="H70" s="1"/>
      <c r="I70" s="1"/>
      <c r="J70" s="1"/>
      <c r="K70" s="240" t="s">
        <v>108</v>
      </c>
      <c r="L70" s="241"/>
      <c r="M70" s="241"/>
      <c r="N70" s="241"/>
      <c r="O70" s="241"/>
      <c r="P70" s="241"/>
      <c r="Q70" s="241"/>
      <c r="R70" s="242"/>
      <c r="S70" s="1"/>
      <c r="T70" s="1"/>
      <c r="U70" s="1"/>
    </row>
    <row r="71" spans="2:21" ht="13.5" customHeight="1">
      <c r="B71" s="1"/>
      <c r="C71" s="1"/>
      <c r="D71" s="1"/>
      <c r="E71" s="1"/>
      <c r="F71" s="1"/>
      <c r="G71" s="1"/>
      <c r="H71" s="1"/>
      <c r="I71" s="1"/>
      <c r="J71" s="1"/>
      <c r="K71" s="1"/>
      <c r="L71" s="1"/>
      <c r="M71" s="1"/>
      <c r="N71" s="1"/>
      <c r="O71" s="1"/>
      <c r="P71" s="1"/>
      <c r="Q71" s="1"/>
      <c r="R71" s="1"/>
      <c r="S71" s="1"/>
      <c r="T71" s="1"/>
      <c r="U71" s="1"/>
    </row>
    <row r="72" spans="2:21" ht="19.5" customHeight="1">
      <c r="B72" s="179" t="s">
        <v>110</v>
      </c>
      <c r="C72" s="180"/>
      <c r="D72" s="180"/>
      <c r="E72" s="180"/>
      <c r="F72" s="180"/>
      <c r="G72" s="180"/>
      <c r="H72" s="180"/>
      <c r="I72" s="180"/>
      <c r="J72" s="180"/>
      <c r="K72" s="180"/>
      <c r="L72" s="180"/>
      <c r="M72" s="180"/>
      <c r="N72" s="180"/>
      <c r="O72" s="180"/>
      <c r="P72" s="180"/>
      <c r="Q72" s="180"/>
      <c r="R72" s="181"/>
      <c r="S72" s="1"/>
      <c r="T72" s="1"/>
      <c r="U72" s="1"/>
    </row>
    <row r="73" spans="2:21" ht="6.75" customHeight="1">
      <c r="B73" s="1"/>
      <c r="C73" s="1"/>
      <c r="D73" s="1"/>
      <c r="E73" s="1"/>
      <c r="F73" s="1"/>
      <c r="G73" s="1"/>
      <c r="H73" s="1"/>
      <c r="I73" s="1"/>
      <c r="J73" s="1"/>
      <c r="K73" s="1"/>
      <c r="L73" s="1"/>
      <c r="M73" s="1"/>
      <c r="N73" s="1"/>
      <c r="O73" s="1"/>
      <c r="P73" s="1"/>
      <c r="Q73" s="1"/>
      <c r="R73" s="1"/>
      <c r="S73" s="1"/>
      <c r="T73" s="1"/>
      <c r="U73" s="1"/>
    </row>
    <row r="74" spans="2:21" ht="15" customHeight="1">
      <c r="B74" s="186" t="s">
        <v>111</v>
      </c>
      <c r="C74" s="187"/>
      <c r="D74" s="187"/>
      <c r="E74" s="187"/>
      <c r="F74" s="187"/>
      <c r="G74" s="187"/>
      <c r="H74" s="187"/>
      <c r="I74" s="187"/>
      <c r="J74" s="187"/>
      <c r="K74" s="187"/>
      <c r="L74" s="187"/>
      <c r="M74" s="187"/>
      <c r="N74" s="251">
        <v>222650397.05999973</v>
      </c>
      <c r="O74" s="199"/>
      <c r="P74" s="199"/>
      <c r="Q74" s="199"/>
      <c r="R74" s="199"/>
      <c r="S74" s="213" t="s">
        <v>112</v>
      </c>
      <c r="T74" s="214"/>
      <c r="U74" s="1"/>
    </row>
    <row r="75" spans="2:21" ht="7.5" customHeight="1">
      <c r="B75" s="1"/>
      <c r="C75" s="1"/>
      <c r="D75" s="1"/>
      <c r="E75" s="1"/>
      <c r="F75" s="1"/>
      <c r="G75" s="1"/>
      <c r="H75" s="1"/>
      <c r="I75" s="1"/>
      <c r="J75" s="1"/>
      <c r="K75" s="1"/>
      <c r="L75" s="1"/>
      <c r="M75" s="1"/>
      <c r="N75" s="1"/>
      <c r="O75" s="1"/>
      <c r="P75" s="1"/>
      <c r="Q75" s="1"/>
      <c r="R75" s="1"/>
      <c r="S75" s="214"/>
      <c r="T75" s="214"/>
      <c r="U75" s="1"/>
    </row>
    <row r="76" spans="2:21" ht="15" customHeight="1">
      <c r="B76" s="186" t="s">
        <v>113</v>
      </c>
      <c r="C76" s="187"/>
      <c r="D76" s="187"/>
      <c r="E76" s="187"/>
      <c r="F76" s="187"/>
      <c r="G76" s="187"/>
      <c r="H76" s="187"/>
      <c r="I76" s="187"/>
      <c r="J76" s="187"/>
      <c r="K76" s="187"/>
      <c r="L76" s="187"/>
      <c r="M76" s="187"/>
      <c r="N76" s="187"/>
      <c r="O76" s="227">
        <v>-10084656.625437506</v>
      </c>
      <c r="P76" s="170"/>
      <c r="Q76" s="170"/>
      <c r="R76" s="170"/>
      <c r="S76" s="213" t="s">
        <v>114</v>
      </c>
      <c r="T76" s="214"/>
      <c r="U76" s="1"/>
    </row>
    <row r="77" spans="2:21" ht="7.5" customHeight="1">
      <c r="B77" s="1"/>
      <c r="C77" s="1"/>
      <c r="D77" s="1"/>
      <c r="E77" s="1"/>
      <c r="F77" s="1"/>
      <c r="G77" s="1"/>
      <c r="H77" s="1"/>
      <c r="I77" s="1"/>
      <c r="J77" s="1"/>
      <c r="K77" s="1"/>
      <c r="L77" s="1"/>
      <c r="M77" s="1"/>
      <c r="N77" s="1"/>
      <c r="O77" s="1"/>
      <c r="P77" s="1"/>
      <c r="Q77" s="1"/>
      <c r="R77" s="1"/>
      <c r="S77" s="1"/>
      <c r="T77" s="1"/>
      <c r="U77" s="1"/>
    </row>
    <row r="78" spans="2:21" ht="15" customHeight="1">
      <c r="B78" s="186" t="s">
        <v>115</v>
      </c>
      <c r="C78" s="187"/>
      <c r="D78" s="187"/>
      <c r="E78" s="187"/>
      <c r="F78" s="187"/>
      <c r="G78" s="187"/>
      <c r="H78" s="187"/>
      <c r="I78" s="187"/>
      <c r="J78" s="187"/>
      <c r="K78" s="187"/>
      <c r="L78" s="187"/>
      <c r="M78" s="187"/>
      <c r="N78" s="187"/>
      <c r="O78" s="1"/>
      <c r="P78" s="1"/>
      <c r="Q78" s="252">
        <v>212565740.43456224</v>
      </c>
      <c r="R78" s="170"/>
      <c r="S78" s="1"/>
      <c r="T78" s="1"/>
      <c r="U78" s="1"/>
    </row>
    <row r="79" spans="2:21" ht="6.75" customHeight="1">
      <c r="B79" s="1"/>
      <c r="C79" s="1"/>
      <c r="D79" s="1"/>
      <c r="E79" s="1"/>
      <c r="F79" s="1"/>
      <c r="G79" s="1"/>
      <c r="H79" s="1"/>
      <c r="I79" s="1"/>
      <c r="J79" s="1"/>
      <c r="K79" s="1"/>
      <c r="L79" s="1"/>
      <c r="M79" s="1"/>
      <c r="N79" s="1"/>
      <c r="O79" s="1"/>
      <c r="P79" s="1"/>
      <c r="Q79" s="1"/>
      <c r="R79" s="1"/>
      <c r="S79" s="1"/>
      <c r="T79" s="1"/>
      <c r="U79" s="1"/>
    </row>
    <row r="80" spans="2:21" ht="15" customHeight="1">
      <c r="B80" s="235" t="s">
        <v>116</v>
      </c>
      <c r="C80" s="236"/>
      <c r="D80" s="236"/>
      <c r="E80" s="236"/>
      <c r="F80" s="236"/>
      <c r="G80" s="237"/>
      <c r="H80" s="1"/>
      <c r="I80" s="1"/>
      <c r="J80" s="1"/>
      <c r="K80" s="240" t="s">
        <v>108</v>
      </c>
      <c r="L80" s="241"/>
      <c r="M80" s="241"/>
      <c r="N80" s="241"/>
      <c r="O80" s="241"/>
      <c r="P80" s="241"/>
      <c r="Q80" s="241"/>
      <c r="R80" s="242"/>
      <c r="S80" s="1"/>
      <c r="T80" s="1"/>
      <c r="U80" s="1"/>
    </row>
    <row r="81" spans="2:21" ht="5.25" customHeight="1">
      <c r="B81" s="1"/>
      <c r="C81" s="1"/>
      <c r="D81" s="1"/>
      <c r="E81" s="1"/>
      <c r="F81" s="1"/>
      <c r="G81" s="1"/>
      <c r="H81" s="1"/>
      <c r="I81" s="1"/>
      <c r="J81" s="1"/>
      <c r="K81" s="1"/>
      <c r="L81" s="1"/>
      <c r="M81" s="1"/>
      <c r="N81" s="1"/>
      <c r="O81" s="1"/>
      <c r="P81" s="1"/>
      <c r="Q81" s="1"/>
      <c r="R81" s="1"/>
      <c r="S81" s="1"/>
      <c r="T81" s="1"/>
      <c r="U81" s="1"/>
    </row>
    <row r="82" spans="2:21" ht="6.75" customHeight="1">
      <c r="B82" s="238"/>
      <c r="C82" s="239"/>
      <c r="D82" s="239"/>
      <c r="E82" s="239"/>
      <c r="F82" s="239"/>
      <c r="G82" s="239"/>
      <c r="H82" s="239"/>
      <c r="I82" s="239"/>
      <c r="J82" s="239"/>
      <c r="K82" s="239"/>
      <c r="L82" s="239"/>
      <c r="M82" s="239"/>
      <c r="N82" s="239"/>
      <c r="O82" s="239"/>
      <c r="P82" s="239"/>
      <c r="Q82" s="239"/>
      <c r="R82" s="239"/>
      <c r="S82" s="1"/>
      <c r="T82" s="1"/>
      <c r="U82" s="1"/>
    </row>
    <row r="83" spans="2:21" ht="7.5" customHeight="1">
      <c r="B83" s="1"/>
      <c r="C83" s="1"/>
      <c r="D83" s="1"/>
      <c r="E83" s="1"/>
      <c r="F83" s="1"/>
      <c r="G83" s="1"/>
      <c r="H83" s="1"/>
      <c r="I83" s="1"/>
      <c r="J83" s="1"/>
      <c r="K83" s="1"/>
      <c r="L83" s="1"/>
      <c r="M83" s="1"/>
      <c r="N83" s="1"/>
      <c r="O83" s="1"/>
      <c r="P83" s="1"/>
      <c r="Q83" s="1"/>
      <c r="R83" s="1"/>
      <c r="S83" s="1"/>
      <c r="T83" s="1"/>
      <c r="U83" s="1"/>
    </row>
    <row r="84" spans="2:21" ht="15" customHeight="1">
      <c r="B84" s="186" t="s">
        <v>117</v>
      </c>
      <c r="C84" s="187"/>
      <c r="D84" s="187"/>
      <c r="E84" s="187"/>
      <c r="F84" s="187"/>
      <c r="G84" s="187"/>
      <c r="H84" s="187"/>
      <c r="I84" s="187"/>
      <c r="J84" s="187"/>
      <c r="K84" s="187"/>
      <c r="L84" s="187"/>
      <c r="M84" s="187"/>
      <c r="N84" s="1"/>
      <c r="O84" s="188">
        <v>11489858.1</v>
      </c>
      <c r="P84" s="187"/>
      <c r="Q84" s="187"/>
      <c r="R84" s="187"/>
      <c r="S84" s="213" t="s">
        <v>118</v>
      </c>
      <c r="T84" s="214"/>
      <c r="U84" s="1"/>
    </row>
    <row r="85" spans="2:21" ht="7.5" customHeight="1">
      <c r="B85" s="1"/>
      <c r="C85" s="1"/>
      <c r="D85" s="1"/>
      <c r="E85" s="1"/>
      <c r="F85" s="1"/>
      <c r="G85" s="1"/>
      <c r="H85" s="1"/>
      <c r="I85" s="1"/>
      <c r="J85" s="1"/>
      <c r="K85" s="1"/>
      <c r="L85" s="1"/>
      <c r="M85" s="1"/>
      <c r="N85" s="1"/>
      <c r="O85" s="1"/>
      <c r="P85" s="1"/>
      <c r="Q85" s="1"/>
      <c r="R85" s="1"/>
      <c r="S85" s="1"/>
      <c r="T85" s="1"/>
      <c r="U85" s="1"/>
    </row>
    <row r="86" spans="2:21" ht="15" customHeight="1">
      <c r="B86" s="186" t="s">
        <v>119</v>
      </c>
      <c r="C86" s="187"/>
      <c r="D86" s="187"/>
      <c r="E86" s="187"/>
      <c r="F86" s="187"/>
      <c r="G86" s="187"/>
      <c r="H86" s="187"/>
      <c r="I86" s="187"/>
      <c r="J86" s="187"/>
      <c r="K86" s="187"/>
      <c r="L86" s="187"/>
      <c r="M86" s="187"/>
      <c r="N86" s="1"/>
      <c r="O86" s="12"/>
      <c r="P86" s="227">
        <v>0</v>
      </c>
      <c r="Q86" s="170"/>
      <c r="R86" s="170"/>
      <c r="S86" s="213" t="s">
        <v>120</v>
      </c>
      <c r="T86" s="214"/>
      <c r="U86" s="1"/>
    </row>
    <row r="87" spans="2:21" ht="7.5" customHeight="1">
      <c r="B87" s="1"/>
      <c r="C87" s="1"/>
      <c r="D87" s="1"/>
      <c r="E87" s="1"/>
      <c r="F87" s="1"/>
      <c r="G87" s="1"/>
      <c r="H87" s="1"/>
      <c r="I87" s="1"/>
      <c r="J87" s="1"/>
      <c r="K87" s="1"/>
      <c r="L87" s="1"/>
      <c r="M87" s="1"/>
      <c r="N87" s="1"/>
      <c r="O87" s="1"/>
      <c r="P87" s="1"/>
      <c r="Q87" s="1"/>
      <c r="R87" s="1"/>
      <c r="S87" s="1"/>
      <c r="T87" s="1"/>
      <c r="U87" s="1"/>
    </row>
    <row r="88" spans="2:20" ht="15" customHeight="1">
      <c r="B88" s="186" t="s">
        <v>121</v>
      </c>
      <c r="C88" s="187"/>
      <c r="D88" s="187"/>
      <c r="E88" s="187"/>
      <c r="F88" s="187"/>
      <c r="G88" s="187"/>
      <c r="H88" s="187"/>
      <c r="I88" s="187"/>
      <c r="J88" s="187"/>
      <c r="K88" s="187"/>
      <c r="L88" s="187"/>
      <c r="M88" s="187"/>
      <c r="O88" s="12"/>
      <c r="P88" s="227">
        <v>11489858.1</v>
      </c>
      <c r="Q88" s="170"/>
      <c r="R88" s="170"/>
      <c r="S88" s="213" t="s">
        <v>122</v>
      </c>
      <c r="T88" s="214"/>
    </row>
  </sheetData>
  <sheetProtection/>
  <mergeCells count="116">
    <mergeCell ref="B38:G38"/>
    <mergeCell ref="H38:I38"/>
    <mergeCell ref="J38:R38"/>
    <mergeCell ref="N74:R74"/>
    <mergeCell ref="O76:R76"/>
    <mergeCell ref="Q78:R78"/>
    <mergeCell ref="B68:N68"/>
    <mergeCell ref="O68:R68"/>
    <mergeCell ref="K70:R70"/>
    <mergeCell ref="B70:G70"/>
    <mergeCell ref="J35:R35"/>
    <mergeCell ref="B36:G36"/>
    <mergeCell ref="H36:I36"/>
    <mergeCell ref="J36:R36"/>
    <mergeCell ref="B37:G37"/>
    <mergeCell ref="H37:I37"/>
    <mergeCell ref="J37:R37"/>
    <mergeCell ref="B26:G26"/>
    <mergeCell ref="H26:I26"/>
    <mergeCell ref="J26:R26"/>
    <mergeCell ref="B34:G34"/>
    <mergeCell ref="H34:I34"/>
    <mergeCell ref="J34:R34"/>
    <mergeCell ref="H23:I23"/>
    <mergeCell ref="J23:R23"/>
    <mergeCell ref="B24:J24"/>
    <mergeCell ref="K24:L24"/>
    <mergeCell ref="M24:R24"/>
    <mergeCell ref="B25:G25"/>
    <mergeCell ref="H25:I25"/>
    <mergeCell ref="J25:R25"/>
    <mergeCell ref="B84:M84"/>
    <mergeCell ref="O84:R84"/>
    <mergeCell ref="S84:T84"/>
    <mergeCell ref="B86:M86"/>
    <mergeCell ref="S86:T86"/>
    <mergeCell ref="B88:M88"/>
    <mergeCell ref="S88:T88"/>
    <mergeCell ref="P86:R86"/>
    <mergeCell ref="P88:R88"/>
    <mergeCell ref="B76:N76"/>
    <mergeCell ref="S76:T76"/>
    <mergeCell ref="B78:N78"/>
    <mergeCell ref="B80:G80"/>
    <mergeCell ref="B82:R82"/>
    <mergeCell ref="K80:R80"/>
    <mergeCell ref="B72:R72"/>
    <mergeCell ref="B74:M74"/>
    <mergeCell ref="S62:T62"/>
    <mergeCell ref="S64:T64"/>
    <mergeCell ref="B64:N64"/>
    <mergeCell ref="O64:R64"/>
    <mergeCell ref="O66:R66"/>
    <mergeCell ref="B66:N66"/>
    <mergeCell ref="S66:T66"/>
    <mergeCell ref="S74:T75"/>
    <mergeCell ref="D58:N58"/>
    <mergeCell ref="O58:R58"/>
    <mergeCell ref="D60:N60"/>
    <mergeCell ref="O60:R60"/>
    <mergeCell ref="B62:N62"/>
    <mergeCell ref="O62:R62"/>
    <mergeCell ref="S52:T52"/>
    <mergeCell ref="B52:M52"/>
    <mergeCell ref="O52:R52"/>
    <mergeCell ref="O54:R54"/>
    <mergeCell ref="D54:N54"/>
    <mergeCell ref="D56:N56"/>
    <mergeCell ref="O56:R56"/>
    <mergeCell ref="D44:N44"/>
    <mergeCell ref="O44:R44"/>
    <mergeCell ref="C44:C50"/>
    <mergeCell ref="O46:R46"/>
    <mergeCell ref="D46:L46"/>
    <mergeCell ref="D48:N48"/>
    <mergeCell ref="O48:R48"/>
    <mergeCell ref="D50:N50"/>
    <mergeCell ref="O50:R50"/>
    <mergeCell ref="S32:T32"/>
    <mergeCell ref="L32:R32"/>
    <mergeCell ref="B32:H32"/>
    <mergeCell ref="S36:U38"/>
    <mergeCell ref="B40:R40"/>
    <mergeCell ref="S42:T42"/>
    <mergeCell ref="B42:M42"/>
    <mergeCell ref="O42:R42"/>
    <mergeCell ref="B35:G35"/>
    <mergeCell ref="H35:I35"/>
    <mergeCell ref="S22:T22"/>
    <mergeCell ref="S24:U26"/>
    <mergeCell ref="B28:R28"/>
    <mergeCell ref="B30:H30"/>
    <mergeCell ref="S30:T30"/>
    <mergeCell ref="L30:R30"/>
    <mergeCell ref="B22:G22"/>
    <mergeCell ref="H22:I22"/>
    <mergeCell ref="J22:R22"/>
    <mergeCell ref="B23:G23"/>
    <mergeCell ref="B16:H16"/>
    <mergeCell ref="L16:R16"/>
    <mergeCell ref="S16:T16"/>
    <mergeCell ref="B18:H18"/>
    <mergeCell ref="J18:R18"/>
    <mergeCell ref="B20:R20"/>
    <mergeCell ref="S12:T12"/>
    <mergeCell ref="B12:H12"/>
    <mergeCell ref="J12:R12"/>
    <mergeCell ref="B14:H14"/>
    <mergeCell ref="S14:T14"/>
    <mergeCell ref="L14:R14"/>
    <mergeCell ref="F2:Q2"/>
    <mergeCell ref="B4:R4"/>
    <mergeCell ref="B6:F6"/>
    <mergeCell ref="B8:R8"/>
    <mergeCell ref="B10:H10"/>
    <mergeCell ref="J10:R10"/>
  </mergeCells>
  <printOptions/>
  <pageMargins left="0.44274509803921575" right="0.2901960784313726" top="0.3180392156862746" bottom="0.44274509803921575" header="0.5098039215686275" footer="0.5098039215686275"/>
  <pageSetup fitToHeight="2" horizontalDpi="600" verticalDpi="600" orientation="portrait" r:id="rId1"/>
</worksheet>
</file>

<file path=xl/worksheets/sheet9.xml><?xml version="1.0" encoding="utf-8"?>
<worksheet xmlns="http://schemas.openxmlformats.org/spreadsheetml/2006/main" xmlns:r="http://schemas.openxmlformats.org/officeDocument/2006/relationships">
  <dimension ref="B1:O53"/>
  <sheetViews>
    <sheetView showGridLines="0" zoomScalePageLayoutView="0" workbookViewId="0" topLeftCell="B16">
      <selection activeCell="A1" sqref="A1"/>
    </sheetView>
  </sheetViews>
  <sheetFormatPr defaultColWidth="9.140625" defaultRowHeight="12.75"/>
  <cols>
    <col min="1" max="1" width="0" style="0" hidden="1" customWidth="1"/>
    <col min="2" max="2" width="8.00390625" style="0" customWidth="1"/>
    <col min="3" max="3" width="12.00390625" style="0" customWidth="1"/>
    <col min="4" max="4" width="5.00390625" style="0" customWidth="1"/>
    <col min="5" max="5" width="4.00390625" style="0" customWidth="1"/>
    <col min="6" max="6" width="6.00390625" style="0" customWidth="1"/>
    <col min="7" max="7" width="10.00390625" style="0" customWidth="1"/>
    <col min="8" max="8" width="8.00390625" style="0" customWidth="1"/>
    <col min="9" max="9" width="10.00390625" style="0" customWidth="1"/>
    <col min="10" max="10" width="6.00390625" style="0" customWidth="1"/>
    <col min="11" max="12" width="3.00390625" style="0" customWidth="1"/>
    <col min="13" max="13" width="4.00390625" style="0" customWidth="1"/>
    <col min="14" max="14" width="2.00390625" style="0" customWidth="1"/>
    <col min="15" max="15" width="17.00390625" style="0" customWidth="1"/>
  </cols>
  <sheetData>
    <row r="1" spans="2:15" ht="37.5" customHeight="1">
      <c r="B1" s="1"/>
      <c r="C1" s="1"/>
      <c r="D1" s="1"/>
      <c r="E1" s="1"/>
      <c r="F1" s="1"/>
      <c r="G1" s="1"/>
      <c r="H1" s="1"/>
      <c r="I1" s="1"/>
      <c r="J1" s="1"/>
      <c r="K1" s="1"/>
      <c r="L1" s="1"/>
      <c r="M1" s="1"/>
      <c r="N1" s="1"/>
      <c r="O1" s="1"/>
    </row>
    <row r="2" spans="2:15" ht="33" customHeight="1">
      <c r="B2" s="177" t="s">
        <v>128</v>
      </c>
      <c r="C2" s="178"/>
      <c r="D2" s="178"/>
      <c r="E2" s="178"/>
      <c r="F2" s="178"/>
      <c r="G2" s="178"/>
      <c r="H2" s="178"/>
      <c r="I2" s="178"/>
      <c r="J2" s="178"/>
      <c r="K2" s="178"/>
      <c r="L2" s="178"/>
      <c r="M2" s="178"/>
      <c r="N2" s="178"/>
      <c r="O2" s="178"/>
    </row>
    <row r="3" spans="2:15" ht="6.75" customHeight="1">
      <c r="B3" s="1"/>
      <c r="C3" s="1"/>
      <c r="D3" s="1"/>
      <c r="E3" s="1"/>
      <c r="F3" s="1"/>
      <c r="G3" s="1"/>
      <c r="H3" s="1"/>
      <c r="I3" s="1"/>
      <c r="J3" s="1"/>
      <c r="K3" s="1"/>
      <c r="L3" s="1"/>
      <c r="M3" s="1"/>
      <c r="N3" s="1"/>
      <c r="O3" s="1"/>
    </row>
    <row r="4" spans="2:15" ht="24" customHeight="1">
      <c r="B4" s="182" t="s">
        <v>129</v>
      </c>
      <c r="C4" s="183"/>
      <c r="D4" s="183"/>
      <c r="E4" s="1"/>
      <c r="F4" s="184">
        <v>43373</v>
      </c>
      <c r="G4" s="170"/>
      <c r="H4" s="1"/>
      <c r="I4" s="1"/>
      <c r="J4" s="1"/>
      <c r="K4" s="1"/>
      <c r="L4" s="1"/>
      <c r="M4" s="1"/>
      <c r="N4" s="1"/>
      <c r="O4" s="1"/>
    </row>
    <row r="5" spans="2:15" ht="4.5" customHeight="1">
      <c r="B5" s="1"/>
      <c r="C5" s="1"/>
      <c r="D5" s="1"/>
      <c r="E5" s="1"/>
      <c r="F5" s="1"/>
      <c r="G5" s="1"/>
      <c r="H5" s="1"/>
      <c r="I5" s="1"/>
      <c r="J5" s="1"/>
      <c r="K5" s="1"/>
      <c r="L5" s="1"/>
      <c r="M5" s="1"/>
      <c r="N5" s="1"/>
      <c r="O5" s="1"/>
    </row>
    <row r="6" spans="2:15" ht="18.75" customHeight="1">
      <c r="B6" s="204" t="s">
        <v>130</v>
      </c>
      <c r="C6" s="205"/>
      <c r="D6" s="205"/>
      <c r="E6" s="205"/>
      <c r="F6" s="205"/>
      <c r="G6" s="205"/>
      <c r="H6" s="205"/>
      <c r="I6" s="205"/>
      <c r="J6" s="205"/>
      <c r="K6" s="205"/>
      <c r="L6" s="205"/>
      <c r="M6" s="205"/>
      <c r="N6" s="205"/>
      <c r="O6" s="206"/>
    </row>
    <row r="7" spans="2:15" ht="11.25" customHeight="1">
      <c r="B7" s="1"/>
      <c r="C7" s="1"/>
      <c r="D7" s="1"/>
      <c r="E7" s="1"/>
      <c r="F7" s="1"/>
      <c r="G7" s="1"/>
      <c r="H7" s="1"/>
      <c r="I7" s="1"/>
      <c r="J7" s="1"/>
      <c r="K7" s="1"/>
      <c r="L7" s="1"/>
      <c r="M7" s="1"/>
      <c r="N7" s="1"/>
      <c r="O7" s="1"/>
    </row>
    <row r="8" spans="2:15" ht="18" customHeight="1">
      <c r="B8" s="1"/>
      <c r="C8" s="213" t="s">
        <v>131</v>
      </c>
      <c r="D8" s="214"/>
      <c r="E8" s="214"/>
      <c r="F8" s="214"/>
      <c r="G8" s="214"/>
      <c r="H8" s="214"/>
      <c r="I8" s="214"/>
      <c r="J8" s="214"/>
      <c r="K8" s="214"/>
      <c r="L8" s="214"/>
      <c r="M8" s="214"/>
      <c r="N8" s="1"/>
      <c r="O8" s="1"/>
    </row>
    <row r="9" spans="2:15" ht="9.75" customHeight="1">
      <c r="B9" s="1"/>
      <c r="C9" s="1"/>
      <c r="D9" s="1"/>
      <c r="E9" s="1"/>
      <c r="F9" s="1"/>
      <c r="G9" s="1"/>
      <c r="H9" s="1"/>
      <c r="I9" s="1"/>
      <c r="J9" s="1"/>
      <c r="K9" s="1"/>
      <c r="L9" s="1"/>
      <c r="M9" s="1"/>
      <c r="N9" s="1"/>
      <c r="O9" s="1"/>
    </row>
    <row r="10" spans="2:15" ht="15" customHeight="1">
      <c r="B10" s="1"/>
      <c r="C10" s="253" t="s">
        <v>137</v>
      </c>
      <c r="D10" s="254"/>
      <c r="E10" s="254"/>
      <c r="F10" s="254"/>
      <c r="G10" s="254"/>
      <c r="H10" s="254"/>
      <c r="I10" s="254"/>
      <c r="J10" s="254"/>
      <c r="K10" s="254"/>
      <c r="L10" s="254"/>
      <c r="M10" s="254"/>
      <c r="N10" s="255">
        <v>2920447501.250014</v>
      </c>
      <c r="O10" s="254"/>
    </row>
    <row r="11" spans="2:15" ht="15" customHeight="1">
      <c r="B11" s="1"/>
      <c r="C11" s="256" t="s">
        <v>138</v>
      </c>
      <c r="D11" s="170"/>
      <c r="E11" s="170"/>
      <c r="F11" s="170"/>
      <c r="G11" s="170"/>
      <c r="H11" s="170"/>
      <c r="I11" s="170"/>
      <c r="J11" s="170"/>
      <c r="K11" s="170"/>
      <c r="L11" s="170"/>
      <c r="M11" s="170"/>
      <c r="N11" s="257">
        <v>2920447501.250014</v>
      </c>
      <c r="O11" s="170"/>
    </row>
    <row r="12" spans="2:15" ht="15" customHeight="1">
      <c r="B12" s="1"/>
      <c r="C12" s="175" t="s">
        <v>139</v>
      </c>
      <c r="D12" s="170"/>
      <c r="E12" s="170"/>
      <c r="F12" s="170"/>
      <c r="G12" s="170"/>
      <c r="H12" s="170"/>
      <c r="I12" s="170"/>
      <c r="J12" s="170"/>
      <c r="K12" s="170"/>
      <c r="L12" s="170"/>
      <c r="M12" s="170"/>
      <c r="N12" s="170"/>
      <c r="O12" s="21">
        <v>447697972.0699996</v>
      </c>
    </row>
    <row r="13" spans="2:15" ht="15" customHeight="1">
      <c r="B13" s="1"/>
      <c r="C13" s="175" t="s">
        <v>5</v>
      </c>
      <c r="D13" s="170"/>
      <c r="E13" s="170"/>
      <c r="F13" s="170"/>
      <c r="G13" s="170"/>
      <c r="H13" s="170"/>
      <c r="I13" s="170"/>
      <c r="J13" s="170"/>
      <c r="K13" s="170"/>
      <c r="L13" s="170"/>
      <c r="M13" s="170"/>
      <c r="N13" s="170"/>
      <c r="O13" s="21">
        <v>22441</v>
      </c>
    </row>
    <row r="14" spans="2:15" ht="15" customHeight="1">
      <c r="B14" s="1"/>
      <c r="C14" s="175" t="s">
        <v>140</v>
      </c>
      <c r="D14" s="170"/>
      <c r="E14" s="170"/>
      <c r="F14" s="170"/>
      <c r="G14" s="170"/>
      <c r="H14" s="170"/>
      <c r="I14" s="170"/>
      <c r="J14" s="170"/>
      <c r="K14" s="170"/>
      <c r="L14" s="170"/>
      <c r="M14" s="170"/>
      <c r="N14" s="170"/>
      <c r="O14" s="21">
        <v>36571</v>
      </c>
    </row>
    <row r="15" spans="2:15" ht="17.25" customHeight="1">
      <c r="B15" s="1"/>
      <c r="C15" s="169" t="s">
        <v>141</v>
      </c>
      <c r="D15" s="170"/>
      <c r="E15" s="170"/>
      <c r="F15" s="170"/>
      <c r="G15" s="170"/>
      <c r="H15" s="170"/>
      <c r="I15" s="170"/>
      <c r="J15" s="170"/>
      <c r="K15" s="170"/>
      <c r="L15" s="170"/>
      <c r="M15" s="227">
        <v>130138.91988993406</v>
      </c>
      <c r="N15" s="170"/>
      <c r="O15" s="170"/>
    </row>
    <row r="16" spans="2:15" ht="17.25" customHeight="1">
      <c r="B16" s="1"/>
      <c r="C16" s="169" t="s">
        <v>142</v>
      </c>
      <c r="D16" s="170"/>
      <c r="E16" s="170"/>
      <c r="F16" s="170"/>
      <c r="G16" s="170"/>
      <c r="H16" s="170"/>
      <c r="I16" s="170"/>
      <c r="J16" s="170"/>
      <c r="K16" s="170"/>
      <c r="L16" s="170"/>
      <c r="M16" s="227">
        <v>79856.92218561198</v>
      </c>
      <c r="N16" s="170"/>
      <c r="O16" s="170"/>
    </row>
    <row r="17" spans="2:15" ht="17.25" customHeight="1">
      <c r="B17" s="1"/>
      <c r="C17" s="169" t="s">
        <v>143</v>
      </c>
      <c r="D17" s="170"/>
      <c r="E17" s="170"/>
      <c r="F17" s="170"/>
      <c r="G17" s="170"/>
      <c r="H17" s="170"/>
      <c r="I17" s="170"/>
      <c r="J17" s="244">
        <v>0.5497983960541598</v>
      </c>
      <c r="K17" s="170"/>
      <c r="L17" s="170"/>
      <c r="M17" s="170"/>
      <c r="N17" s="170"/>
      <c r="O17" s="170"/>
    </row>
    <row r="18" spans="2:15" ht="17.25" customHeight="1">
      <c r="B18" s="1"/>
      <c r="C18" s="169" t="s">
        <v>144</v>
      </c>
      <c r="D18" s="170"/>
      <c r="E18" s="170"/>
      <c r="F18" s="170"/>
      <c r="G18" s="170"/>
      <c r="H18" s="170"/>
      <c r="I18" s="258">
        <v>2.347062038100497</v>
      </c>
      <c r="J18" s="170"/>
      <c r="K18" s="170"/>
      <c r="L18" s="170"/>
      <c r="M18" s="170"/>
      <c r="N18" s="170"/>
      <c r="O18" s="170"/>
    </row>
    <row r="19" spans="2:15" ht="17.25" customHeight="1">
      <c r="B19" s="1"/>
      <c r="C19" s="169" t="s">
        <v>145</v>
      </c>
      <c r="D19" s="170"/>
      <c r="E19" s="170"/>
      <c r="F19" s="170"/>
      <c r="G19" s="170"/>
      <c r="H19" s="170"/>
      <c r="I19" s="170"/>
      <c r="J19" s="170"/>
      <c r="K19" s="259">
        <v>14.595667807701275</v>
      </c>
      <c r="L19" s="170"/>
      <c r="M19" s="170"/>
      <c r="N19" s="170"/>
      <c r="O19" s="170"/>
    </row>
    <row r="20" spans="2:15" ht="17.25" customHeight="1">
      <c r="B20" s="1"/>
      <c r="C20" s="169" t="s">
        <v>146</v>
      </c>
      <c r="D20" s="170"/>
      <c r="E20" s="170"/>
      <c r="F20" s="170"/>
      <c r="G20" s="170"/>
      <c r="H20" s="170"/>
      <c r="I20" s="170"/>
      <c r="J20" s="259">
        <v>16.942729845801743</v>
      </c>
      <c r="K20" s="170"/>
      <c r="L20" s="170"/>
      <c r="M20" s="170"/>
      <c r="N20" s="170"/>
      <c r="O20" s="170"/>
    </row>
    <row r="21" spans="2:15" ht="15.75" customHeight="1">
      <c r="B21" s="1"/>
      <c r="C21" s="169" t="s">
        <v>147</v>
      </c>
      <c r="D21" s="170"/>
      <c r="E21" s="170"/>
      <c r="F21" s="170"/>
      <c r="G21" s="170"/>
      <c r="H21" s="170"/>
      <c r="I21" s="170"/>
      <c r="J21" s="170"/>
      <c r="K21" s="170"/>
      <c r="L21" s="170"/>
      <c r="M21" s="244">
        <v>0.9664917235258931</v>
      </c>
      <c r="N21" s="170"/>
      <c r="O21" s="170"/>
    </row>
    <row r="22" spans="2:15" ht="4.5" customHeight="1">
      <c r="B22" s="1"/>
      <c r="C22" s="260"/>
      <c r="D22" s="190"/>
      <c r="E22" s="190"/>
      <c r="F22" s="190"/>
      <c r="G22" s="190"/>
      <c r="H22" s="190"/>
      <c r="I22" s="190"/>
      <c r="J22" s="190"/>
      <c r="K22" s="190"/>
      <c r="L22" s="190"/>
      <c r="M22" s="243"/>
      <c r="N22" s="170"/>
      <c r="O22" s="170"/>
    </row>
    <row r="23" spans="2:15" ht="12.75" customHeight="1">
      <c r="B23" s="1"/>
      <c r="C23" s="169" t="s">
        <v>148</v>
      </c>
      <c r="D23" s="170"/>
      <c r="E23" s="170"/>
      <c r="F23" s="170"/>
      <c r="G23" s="170"/>
      <c r="H23" s="170"/>
      <c r="I23" s="170"/>
      <c r="J23" s="170"/>
      <c r="K23" s="170"/>
      <c r="L23" s="170"/>
      <c r="M23" s="244">
        <v>0.033508276474106896</v>
      </c>
      <c r="N23" s="170"/>
      <c r="O23" s="170"/>
    </row>
    <row r="24" spans="2:15" ht="4.5" customHeight="1">
      <c r="B24" s="1"/>
      <c r="C24" s="260"/>
      <c r="D24" s="190"/>
      <c r="E24" s="190"/>
      <c r="F24" s="190"/>
      <c r="G24" s="190"/>
      <c r="H24" s="190"/>
      <c r="I24" s="190"/>
      <c r="J24" s="190"/>
      <c r="K24" s="190"/>
      <c r="L24" s="190"/>
      <c r="M24" s="243"/>
      <c r="N24" s="170"/>
      <c r="O24" s="170"/>
    </row>
    <row r="25" spans="2:15" ht="15" customHeight="1">
      <c r="B25" s="1"/>
      <c r="C25" s="169" t="s">
        <v>149</v>
      </c>
      <c r="D25" s="170"/>
      <c r="E25" s="170"/>
      <c r="F25" s="170"/>
      <c r="G25" s="170"/>
      <c r="H25" s="170"/>
      <c r="I25" s="170"/>
      <c r="J25" s="170"/>
      <c r="K25" s="170"/>
      <c r="L25" s="170"/>
      <c r="M25" s="244">
        <v>0.018951806880565997</v>
      </c>
      <c r="N25" s="170"/>
      <c r="O25" s="170"/>
    </row>
    <row r="26" spans="2:15" ht="17.25" customHeight="1">
      <c r="B26" s="1"/>
      <c r="C26" s="169" t="s">
        <v>150</v>
      </c>
      <c r="D26" s="170"/>
      <c r="E26" s="170"/>
      <c r="F26" s="170"/>
      <c r="G26" s="170"/>
      <c r="H26" s="170"/>
      <c r="I26" s="170"/>
      <c r="J26" s="170"/>
      <c r="K26" s="170"/>
      <c r="L26" s="244">
        <v>0.018984389293592453</v>
      </c>
      <c r="M26" s="170"/>
      <c r="N26" s="170"/>
      <c r="O26" s="170"/>
    </row>
    <row r="27" spans="2:15" ht="17.25" customHeight="1">
      <c r="B27" s="1"/>
      <c r="C27" s="169" t="s">
        <v>151</v>
      </c>
      <c r="D27" s="170"/>
      <c r="E27" s="170"/>
      <c r="F27" s="170"/>
      <c r="G27" s="170"/>
      <c r="H27" s="170"/>
      <c r="I27" s="170"/>
      <c r="J27" s="170"/>
      <c r="K27" s="170"/>
      <c r="L27" s="244">
        <v>0.01801202018199126</v>
      </c>
      <c r="M27" s="170"/>
      <c r="N27" s="170"/>
      <c r="O27" s="170"/>
    </row>
    <row r="28" spans="2:15" ht="17.25" customHeight="1">
      <c r="B28" s="1"/>
      <c r="C28" s="169" t="s">
        <v>152</v>
      </c>
      <c r="D28" s="170"/>
      <c r="E28" s="170"/>
      <c r="F28" s="170"/>
      <c r="G28" s="170"/>
      <c r="H28" s="170"/>
      <c r="I28" s="170"/>
      <c r="J28" s="170"/>
      <c r="K28" s="170"/>
      <c r="L28" s="170"/>
      <c r="M28" s="258">
        <v>7.665078378471516</v>
      </c>
      <c r="N28" s="170"/>
      <c r="O28" s="170"/>
    </row>
    <row r="29" spans="2:15" ht="17.25" customHeight="1">
      <c r="B29" s="1"/>
      <c r="C29" s="261" t="s">
        <v>153</v>
      </c>
      <c r="D29" s="262"/>
      <c r="E29" s="262"/>
      <c r="F29" s="262"/>
      <c r="G29" s="262"/>
      <c r="H29" s="262"/>
      <c r="I29" s="262"/>
      <c r="J29" s="262"/>
      <c r="K29" s="262"/>
      <c r="L29" s="262"/>
      <c r="M29" s="263">
        <v>7.409714412075238</v>
      </c>
      <c r="N29" s="262"/>
      <c r="O29" s="262"/>
    </row>
    <row r="30" spans="2:15" ht="15" customHeight="1">
      <c r="B30" s="1"/>
      <c r="C30" s="1"/>
      <c r="D30" s="1"/>
      <c r="E30" s="1"/>
      <c r="F30" s="1"/>
      <c r="G30" s="1"/>
      <c r="H30" s="1"/>
      <c r="I30" s="1"/>
      <c r="J30" s="1"/>
      <c r="K30" s="1"/>
      <c r="L30" s="1"/>
      <c r="M30" s="1"/>
      <c r="N30" s="1"/>
      <c r="O30" s="1"/>
    </row>
    <row r="31" spans="2:15" ht="18.75" customHeight="1">
      <c r="B31" s="204" t="s">
        <v>132</v>
      </c>
      <c r="C31" s="205"/>
      <c r="D31" s="205"/>
      <c r="E31" s="205"/>
      <c r="F31" s="205"/>
      <c r="G31" s="205"/>
      <c r="H31" s="205"/>
      <c r="I31" s="205"/>
      <c r="J31" s="205"/>
      <c r="K31" s="205"/>
      <c r="L31" s="205"/>
      <c r="M31" s="205"/>
      <c r="N31" s="205"/>
      <c r="O31" s="206"/>
    </row>
    <row r="32" spans="2:15" ht="7.5" customHeight="1">
      <c r="B32" s="1"/>
      <c r="C32" s="1"/>
      <c r="D32" s="1"/>
      <c r="E32" s="1"/>
      <c r="F32" s="1"/>
      <c r="G32" s="1"/>
      <c r="H32" s="1"/>
      <c r="I32" s="1"/>
      <c r="J32" s="1"/>
      <c r="K32" s="1"/>
      <c r="L32" s="1"/>
      <c r="M32" s="1"/>
      <c r="N32" s="1"/>
      <c r="O32" s="1"/>
    </row>
    <row r="33" spans="2:15" ht="15" customHeight="1">
      <c r="B33" s="1"/>
      <c r="C33" s="186" t="s">
        <v>133</v>
      </c>
      <c r="D33" s="187"/>
      <c r="E33" s="187"/>
      <c r="F33" s="187"/>
      <c r="G33" s="187"/>
      <c r="H33" s="187"/>
      <c r="I33" s="187"/>
      <c r="J33" s="187"/>
      <c r="K33" s="187"/>
      <c r="L33" s="187"/>
      <c r="M33" s="187"/>
      <c r="N33" s="188">
        <v>79021872.6</v>
      </c>
      <c r="O33" s="187"/>
    </row>
    <row r="34" spans="2:15" ht="7.5" customHeight="1">
      <c r="B34" s="1"/>
      <c r="C34" s="1"/>
      <c r="D34" s="1"/>
      <c r="E34" s="1"/>
      <c r="F34" s="1"/>
      <c r="G34" s="1"/>
      <c r="H34" s="1"/>
      <c r="I34" s="1"/>
      <c r="J34" s="1"/>
      <c r="K34" s="1"/>
      <c r="L34" s="1"/>
      <c r="M34" s="1"/>
      <c r="N34" s="1"/>
      <c r="O34" s="1"/>
    </row>
    <row r="35" spans="2:15" ht="18.75" customHeight="1">
      <c r="B35" s="204" t="s">
        <v>134</v>
      </c>
      <c r="C35" s="205"/>
      <c r="D35" s="205"/>
      <c r="E35" s="205"/>
      <c r="F35" s="205"/>
      <c r="G35" s="205"/>
      <c r="H35" s="205"/>
      <c r="I35" s="205"/>
      <c r="J35" s="205"/>
      <c r="K35" s="205"/>
      <c r="L35" s="205"/>
      <c r="M35" s="205"/>
      <c r="N35" s="205"/>
      <c r="O35" s="206"/>
    </row>
    <row r="36" spans="2:15" ht="11.25" customHeight="1">
      <c r="B36" s="1"/>
      <c r="C36" s="1"/>
      <c r="D36" s="1"/>
      <c r="E36" s="1"/>
      <c r="F36" s="1"/>
      <c r="G36" s="1"/>
      <c r="H36" s="1"/>
      <c r="I36" s="1"/>
      <c r="J36" s="1"/>
      <c r="K36" s="1"/>
      <c r="L36" s="1"/>
      <c r="M36" s="1"/>
      <c r="N36" s="1"/>
      <c r="O36" s="1"/>
    </row>
    <row r="37" spans="2:15" ht="12.75" customHeight="1">
      <c r="B37" s="264"/>
      <c r="C37" s="265"/>
      <c r="D37" s="266" t="s">
        <v>154</v>
      </c>
      <c r="E37" s="267"/>
      <c r="F37" s="267"/>
      <c r="G37" s="266" t="s">
        <v>154</v>
      </c>
      <c r="H37" s="267"/>
      <c r="I37" s="1"/>
      <c r="J37" s="1"/>
      <c r="K37" s="1"/>
      <c r="L37" s="1"/>
      <c r="M37" s="1"/>
      <c r="N37" s="1"/>
      <c r="O37" s="1"/>
    </row>
    <row r="38" spans="2:15" ht="9.75" customHeight="1">
      <c r="B38" s="268" t="s">
        <v>17</v>
      </c>
      <c r="C38" s="269"/>
      <c r="D38" s="270" t="s">
        <v>155</v>
      </c>
      <c r="E38" s="271"/>
      <c r="F38" s="271"/>
      <c r="G38" s="270" t="s">
        <v>156</v>
      </c>
      <c r="H38" s="271"/>
      <c r="I38" s="1"/>
      <c r="J38" s="1"/>
      <c r="K38" s="1"/>
      <c r="L38" s="1"/>
      <c r="M38" s="1"/>
      <c r="N38" s="1"/>
      <c r="O38" s="1"/>
    </row>
    <row r="39" spans="2:15" ht="13.5" customHeight="1">
      <c r="B39" s="264" t="s">
        <v>2</v>
      </c>
      <c r="C39" s="265"/>
      <c r="D39" s="192" t="s">
        <v>157</v>
      </c>
      <c r="E39" s="190"/>
      <c r="F39" s="190"/>
      <c r="G39" s="192" t="s">
        <v>157</v>
      </c>
      <c r="H39" s="190"/>
      <c r="I39" s="1"/>
      <c r="J39" s="1"/>
      <c r="K39" s="1"/>
      <c r="L39" s="1"/>
      <c r="M39" s="1"/>
      <c r="N39" s="1"/>
      <c r="O39" s="1"/>
    </row>
    <row r="40" spans="2:15" ht="12" customHeight="1">
      <c r="B40" s="272" t="s">
        <v>36</v>
      </c>
      <c r="C40" s="265"/>
      <c r="D40" s="273" t="s">
        <v>158</v>
      </c>
      <c r="E40" s="274"/>
      <c r="F40" s="274"/>
      <c r="G40" s="273" t="s">
        <v>159</v>
      </c>
      <c r="H40" s="274"/>
      <c r="I40" s="1"/>
      <c r="J40" s="1"/>
      <c r="K40" s="1"/>
      <c r="L40" s="1"/>
      <c r="M40" s="1"/>
      <c r="N40" s="1"/>
      <c r="O40" s="1"/>
    </row>
    <row r="41" spans="2:15" ht="12" customHeight="1">
      <c r="B41" s="264" t="s">
        <v>40</v>
      </c>
      <c r="C41" s="265"/>
      <c r="D41" s="192" t="s">
        <v>1</v>
      </c>
      <c r="E41" s="190"/>
      <c r="F41" s="190"/>
      <c r="G41" s="192" t="s">
        <v>1</v>
      </c>
      <c r="H41" s="190"/>
      <c r="I41" s="1"/>
      <c r="J41" s="1"/>
      <c r="K41" s="1"/>
      <c r="L41" s="1"/>
      <c r="M41" s="1"/>
      <c r="N41" s="1"/>
      <c r="O41" s="1"/>
    </row>
    <row r="42" spans="2:15" ht="11.25" customHeight="1">
      <c r="B42" s="272" t="s">
        <v>160</v>
      </c>
      <c r="C42" s="265"/>
      <c r="D42" s="189">
        <v>5000000</v>
      </c>
      <c r="E42" s="190"/>
      <c r="F42" s="190"/>
      <c r="G42" s="189">
        <v>6000000</v>
      </c>
      <c r="H42" s="190"/>
      <c r="I42" s="1"/>
      <c r="J42" s="1"/>
      <c r="K42" s="1"/>
      <c r="L42" s="1"/>
      <c r="M42" s="1"/>
      <c r="N42" s="1"/>
      <c r="O42" s="1"/>
    </row>
    <row r="43" spans="2:15" ht="12" customHeight="1">
      <c r="B43" s="272" t="s">
        <v>38</v>
      </c>
      <c r="C43" s="265"/>
      <c r="D43" s="191">
        <v>42648</v>
      </c>
      <c r="E43" s="190"/>
      <c r="F43" s="190"/>
      <c r="G43" s="191">
        <v>43180</v>
      </c>
      <c r="H43" s="190"/>
      <c r="I43" s="1"/>
      <c r="J43" s="1"/>
      <c r="K43" s="1"/>
      <c r="L43" s="1"/>
      <c r="M43" s="1"/>
      <c r="N43" s="1"/>
      <c r="O43" s="1"/>
    </row>
    <row r="44" spans="2:15" ht="11.25" customHeight="1">
      <c r="B44" s="272" t="s">
        <v>39</v>
      </c>
      <c r="C44" s="265"/>
      <c r="D44" s="191">
        <v>44648</v>
      </c>
      <c r="E44" s="190"/>
      <c r="F44" s="190"/>
      <c r="G44" s="191">
        <v>46926</v>
      </c>
      <c r="H44" s="190"/>
      <c r="I44" s="1"/>
      <c r="J44" s="1"/>
      <c r="K44" s="1"/>
      <c r="L44" s="1"/>
      <c r="M44" s="1"/>
      <c r="N44" s="1"/>
      <c r="O44" s="1"/>
    </row>
    <row r="45" spans="2:15" ht="10.5" customHeight="1">
      <c r="B45" s="272" t="s">
        <v>41</v>
      </c>
      <c r="C45" s="265"/>
      <c r="D45" s="192" t="s">
        <v>161</v>
      </c>
      <c r="E45" s="190"/>
      <c r="F45" s="190"/>
      <c r="G45" s="192" t="s">
        <v>161</v>
      </c>
      <c r="H45" s="190"/>
      <c r="I45" s="1"/>
      <c r="J45" s="1"/>
      <c r="K45" s="1"/>
      <c r="L45" s="1"/>
      <c r="M45" s="1"/>
      <c r="N45" s="1"/>
      <c r="O45" s="1"/>
    </row>
    <row r="46" spans="2:15" ht="12" customHeight="1">
      <c r="B46" s="264" t="s">
        <v>42</v>
      </c>
      <c r="C46" s="265"/>
      <c r="D46" s="275">
        <v>0.04</v>
      </c>
      <c r="E46" s="190"/>
      <c r="F46" s="190"/>
      <c r="G46" s="275">
        <v>0.008</v>
      </c>
      <c r="H46" s="190"/>
      <c r="I46" s="1"/>
      <c r="J46" s="1"/>
      <c r="K46" s="1"/>
      <c r="L46" s="1"/>
      <c r="M46" s="1"/>
      <c r="N46" s="1"/>
      <c r="O46" s="1"/>
    </row>
    <row r="47" spans="2:15" ht="12" customHeight="1">
      <c r="B47" s="264" t="s">
        <v>162</v>
      </c>
      <c r="C47" s="265"/>
      <c r="D47" s="192" t="s">
        <v>163</v>
      </c>
      <c r="E47" s="190"/>
      <c r="F47" s="190"/>
      <c r="G47" s="192" t="s">
        <v>163</v>
      </c>
      <c r="H47" s="190"/>
      <c r="I47" s="1"/>
      <c r="J47" s="1"/>
      <c r="K47" s="1"/>
      <c r="L47" s="1"/>
      <c r="M47" s="1"/>
      <c r="N47" s="1"/>
      <c r="O47" s="1"/>
    </row>
    <row r="48" spans="2:15" ht="10.5" customHeight="1">
      <c r="B48" s="264" t="s">
        <v>164</v>
      </c>
      <c r="C48" s="265"/>
      <c r="D48" s="192" t="s">
        <v>165</v>
      </c>
      <c r="E48" s="190"/>
      <c r="F48" s="190"/>
      <c r="G48" s="192" t="s">
        <v>165</v>
      </c>
      <c r="H48" s="190"/>
      <c r="I48" s="1"/>
      <c r="J48" s="1"/>
      <c r="K48" s="1"/>
      <c r="L48" s="1"/>
      <c r="M48" s="1"/>
      <c r="N48" s="1"/>
      <c r="O48" s="1"/>
    </row>
    <row r="49" spans="2:15" ht="14.25" customHeight="1">
      <c r="B49" s="264" t="s">
        <v>166</v>
      </c>
      <c r="C49" s="265"/>
      <c r="D49" s="192" t="s">
        <v>167</v>
      </c>
      <c r="E49" s="190"/>
      <c r="F49" s="190"/>
      <c r="G49" s="192" t="s">
        <v>167</v>
      </c>
      <c r="H49" s="190"/>
      <c r="I49" s="1"/>
      <c r="J49" s="1"/>
      <c r="K49" s="1"/>
      <c r="L49" s="1"/>
      <c r="M49" s="1"/>
      <c r="N49" s="1"/>
      <c r="O49" s="1"/>
    </row>
    <row r="50" spans="2:15" ht="18" customHeight="1">
      <c r="B50" s="1"/>
      <c r="C50" s="1"/>
      <c r="D50" s="1"/>
      <c r="E50" s="1"/>
      <c r="F50" s="1"/>
      <c r="G50" s="1"/>
      <c r="H50" s="1"/>
      <c r="I50" s="1"/>
      <c r="J50" s="1"/>
      <c r="K50" s="1"/>
      <c r="L50" s="1"/>
      <c r="M50" s="1"/>
      <c r="N50" s="1"/>
      <c r="O50" s="1"/>
    </row>
    <row r="51" spans="2:15" ht="18.75" customHeight="1">
      <c r="B51" s="204" t="s">
        <v>135</v>
      </c>
      <c r="C51" s="205"/>
      <c r="D51" s="205"/>
      <c r="E51" s="205"/>
      <c r="F51" s="205"/>
      <c r="G51" s="205"/>
      <c r="H51" s="205"/>
      <c r="I51" s="205"/>
      <c r="J51" s="205"/>
      <c r="K51" s="205"/>
      <c r="L51" s="205"/>
      <c r="M51" s="205"/>
      <c r="N51" s="205"/>
      <c r="O51" s="206"/>
    </row>
    <row r="52" spans="2:15" ht="5.25" customHeight="1">
      <c r="B52" s="1"/>
      <c r="C52" s="1"/>
      <c r="D52" s="1"/>
      <c r="E52" s="1"/>
      <c r="F52" s="1"/>
      <c r="G52" s="1"/>
      <c r="H52" s="1"/>
      <c r="I52" s="1"/>
      <c r="J52" s="1"/>
      <c r="K52" s="1"/>
      <c r="L52" s="1"/>
      <c r="M52" s="1"/>
      <c r="N52" s="1"/>
      <c r="O52" s="1"/>
    </row>
    <row r="53" spans="2:3" ht="18.75" customHeight="1">
      <c r="B53" s="186" t="s">
        <v>136</v>
      </c>
      <c r="C53" s="187"/>
    </row>
  </sheetData>
  <sheetProtection/>
  <mergeCells count="87">
    <mergeCell ref="B48:C48"/>
    <mergeCell ref="D48:F48"/>
    <mergeCell ref="G48:H48"/>
    <mergeCell ref="B49:C49"/>
    <mergeCell ref="D49:F49"/>
    <mergeCell ref="G49:H49"/>
    <mergeCell ref="B46:C46"/>
    <mergeCell ref="D46:F46"/>
    <mergeCell ref="G46:H46"/>
    <mergeCell ref="B47:C47"/>
    <mergeCell ref="D47:F47"/>
    <mergeCell ref="G47:H47"/>
    <mergeCell ref="B44:C44"/>
    <mergeCell ref="D44:F44"/>
    <mergeCell ref="G44:H44"/>
    <mergeCell ref="B45:C45"/>
    <mergeCell ref="D45:F45"/>
    <mergeCell ref="G45:H45"/>
    <mergeCell ref="B42:C42"/>
    <mergeCell ref="D42:F42"/>
    <mergeCell ref="G42:H42"/>
    <mergeCell ref="B43:C43"/>
    <mergeCell ref="D43:F43"/>
    <mergeCell ref="G43:H43"/>
    <mergeCell ref="B40:C40"/>
    <mergeCell ref="D40:F40"/>
    <mergeCell ref="G40:H40"/>
    <mergeCell ref="B41:C41"/>
    <mergeCell ref="D41:F41"/>
    <mergeCell ref="G41:H41"/>
    <mergeCell ref="B38:C38"/>
    <mergeCell ref="D38:F38"/>
    <mergeCell ref="G38:H38"/>
    <mergeCell ref="B39:C39"/>
    <mergeCell ref="D39:F39"/>
    <mergeCell ref="G39:H39"/>
    <mergeCell ref="C29:L29"/>
    <mergeCell ref="M29:O29"/>
    <mergeCell ref="B37:C37"/>
    <mergeCell ref="D37:F37"/>
    <mergeCell ref="G37:H37"/>
    <mergeCell ref="B35:O35"/>
    <mergeCell ref="C26:K26"/>
    <mergeCell ref="L26:O26"/>
    <mergeCell ref="C27:K27"/>
    <mergeCell ref="L27:O27"/>
    <mergeCell ref="C28:L28"/>
    <mergeCell ref="M28:O28"/>
    <mergeCell ref="C23:L23"/>
    <mergeCell ref="M23:O23"/>
    <mergeCell ref="C24:L24"/>
    <mergeCell ref="M24:O24"/>
    <mergeCell ref="C25:L25"/>
    <mergeCell ref="M25:O25"/>
    <mergeCell ref="C20:I20"/>
    <mergeCell ref="J20:O20"/>
    <mergeCell ref="C21:L21"/>
    <mergeCell ref="M21:O21"/>
    <mergeCell ref="C22:L22"/>
    <mergeCell ref="M22:O22"/>
    <mergeCell ref="M16:O16"/>
    <mergeCell ref="C17:I17"/>
    <mergeCell ref="J17:O17"/>
    <mergeCell ref="C18:H18"/>
    <mergeCell ref="I18:O18"/>
    <mergeCell ref="C19:J19"/>
    <mergeCell ref="K19:O19"/>
    <mergeCell ref="B51:O51"/>
    <mergeCell ref="B53:C53"/>
    <mergeCell ref="F4:G4"/>
    <mergeCell ref="C10:M10"/>
    <mergeCell ref="N10:O10"/>
    <mergeCell ref="C11:M11"/>
    <mergeCell ref="N11:O11"/>
    <mergeCell ref="C12:N12"/>
    <mergeCell ref="C13:N13"/>
    <mergeCell ref="C16:L16"/>
    <mergeCell ref="B2:O2"/>
    <mergeCell ref="B4:D4"/>
    <mergeCell ref="B6:O6"/>
    <mergeCell ref="C8:M8"/>
    <mergeCell ref="B31:O31"/>
    <mergeCell ref="N33:O33"/>
    <mergeCell ref="C33:M33"/>
    <mergeCell ref="C14:N14"/>
    <mergeCell ref="C15:L15"/>
    <mergeCell ref="M15:O15"/>
  </mergeCells>
  <printOptions/>
  <pageMargins left="0.44352941176470595" right="0.2905882352941177" top="0.44352941176470595" bottom="0.44352941176470595" header="0.5098039215686275" footer="0.509803921568627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Blanpain Valery</dc:creator>
  <cp:keywords/>
  <dc:description/>
  <cp:lastModifiedBy>Blanpain Valery</cp:lastModifiedBy>
  <cp:lastPrinted>2018-10-09T17:00:38Z</cp:lastPrinted>
  <dcterms:created xsi:type="dcterms:W3CDTF">2018-10-09T16:10:56Z</dcterms:created>
  <dcterms:modified xsi:type="dcterms:W3CDTF">2018-10-10T08:22:34Z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