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Amortisation'!$B$1:$P$368</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Tables'!$B$2:$AI$321</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<sst xmlns="http://schemas.openxmlformats.org/spreadsheetml/2006/main" count="2991" uniqueCount="2072">
  <si>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</si>
  <si>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</si>
  <si>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</si>
  <si>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</si>
  <si>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</si>
  <si>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</si>
  <si>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</si>
  <si>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</si>
  <si>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</si>
  <si>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</si>
  <si>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</si>
  <si>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</si>
  <si>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</si>
  <si>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</si>
  <si>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</si>
  <si>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</si>
  <si>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</si>
  <si>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</si>
  <si>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</si>
  <si>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</si>
  <si>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</si>
  <si>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</si>
  <si>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</si>
  <si>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</si>
  <si>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</si>
  <si>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</si>
  <si>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</si>
  <si>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</si>
  <si>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</si>
  <si>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</si>
  <si>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</si>
  <si>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</si>
  <si>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</si>
  <si>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</si>
  <si>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</si>
  <si>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</si>
  <si>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</si>
  <si>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</si>
  <si>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</si>
  <si>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</si>
  <si>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</si>
  <si>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</si>
  <si>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</si>
  <si>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</si>
  <si>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</si>
  <si>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</si>
  <si>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</si>
  <si>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</si>
  <si>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</si>
  <si>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</si>
  <si>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</si>
  <si>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</si>
  <si>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</si>
  <si>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</si>
  <si>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</si>
  <si>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</si>
  <si>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</si>
  <si>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</si>
  <si>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</si>
  <si>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</si>
  <si>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</si>
  <si>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</si>
  <si>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</si>
  <si>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</si>
  <si>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</si>
  <si>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</si>
  <si>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</si>
  <si>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</si>
  <si>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</si>
  <si>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</si>
  <si>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</si>
  <si>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</si>
  <si>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</si>
  <si>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</si>
  <si>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</si>
  <si>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</si>
  <si>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</si>
  <si>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</si>
  <si>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</si>
  <si>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</si>
  <si>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</si>
  <si>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</si>
  <si>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</si>
  <si>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</si>
  <si>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</si>
  <si>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</si>
  <si>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</si>
  <si>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</si>
  <si>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</si>
  <si>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</si>
  <si>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</si>
  <si>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</si>
  <si>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</si>
  <si>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</si>
  <si>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</si>
  <si>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</si>
  <si>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</si>
  <si>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</si>
  <si>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</si>
  <si>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</si>
  <si>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</si>
  <si>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</si>
  <si>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</si>
  <si>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</si>
  <si>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</si>
  <si>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</si>
  <si>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</si>
  <si>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</si>
  <si>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</si>
  <si>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</si>
  <si>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</si>
  <si>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</si>
  <si>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</si>
  <si>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</si>
  <si>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</si>
  <si>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</si>
  <si>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</si>
  <si>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</si>
  <si>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</si>
  <si>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</si>
  <si>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</si>
  <si>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</si>
  <si>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</si>
  <si>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</si>
  <si>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</si>
  <si>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</si>
  <si>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</si>
  <si>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</si>
  <si>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</si>
  <si>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</si>
  <si>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</si>
  <si>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</si>
  <si>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</si>
  <si>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</si>
  <si>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</si>
  <si>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</si>
  <si>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</si>
  <si>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</si>
  <si>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</si>
  <si>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</si>
  <si>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</si>
  <si>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</si>
  <si>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</si>
  <si>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</si>
  <si>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</si>
  <si>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</si>
  <si>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</si>
  <si>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</si>
  <si>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</si>
  <si>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</si>
  <si>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</si>
  <si>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</si>
  <si>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</si>
  <si>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</si>
  <si>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</si>
  <si>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</si>
  <si>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</si>
  <si>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</si>
  <si>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</si>
  <si>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</si>
  <si>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</si>
  <si>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</si>
  <si>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</si>
  <si>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</si>
  <si>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</si>
  <si>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</si>
  <si>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</si>
  <si>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</si>
  <si>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</si>
  <si>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</si>
  <si>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</si>
  <si>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</si>
  <si>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</si>
  <si>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</si>
  <si>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</si>
  <si>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</si>
  <si>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</si>
  <si>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</si>
  <si>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</si>
  <si>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</si>
  <si>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</si>
  <si>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</si>
  <si>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</si>
  <si>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</si>
  <si>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</si>
  <si>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</si>
  <si>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</si>
  <si>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</si>
  <si>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</si>
  <si>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</si>
  <si>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</si>
  <si>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</si>
  <si>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</si>
  <si>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</si>
  <si>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</si>
  <si>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</si>
  <si>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</si>
  <si>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</si>
  <si>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</si>
  <si>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</si>
  <si>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</si>
  <si>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</si>
  <si>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</si>
  <si>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</si>
  <si>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</si>
  <si>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</si>
  <si>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</si>
  <si>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</si>
  <si>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</si>
  <si>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</si>
  <si>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</si>
  <si>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</si>
  <si>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</si>
  <si>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</si>
  <si>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</si>
  <si>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</si>
  <si>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</si>
  <si>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</si>
  <si>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</si>
  <si>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</si>
  <si>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</si>
  <si>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</si>
  <si>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</si>
  <si>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</si>
  <si>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</si>
  <si>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</si>
  <si>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</si>
  <si>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</si>
  <si>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</si>
  <si>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</si>
  <si>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</si>
  <si>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</si>
  <si>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</si>
  <si>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</si>
  <si>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</si>
  <si>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</si>
  <si>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</si>
  <si>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</si>
  <si>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</si>
  <si>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</si>
  <si>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</si>
  <si>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</si>
  <si>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</si>
  <si>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</si>
  <si>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</si>
  <si>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</si>
  <si>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</si>
  <si>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</si>
  <si>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</si>
  <si>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</si>
  <si>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</si>
  <si>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</si>
  <si>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</si>
  <si>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</si>
  <si>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</si>
  <si>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</si>
  <si>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</si>
  <si>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</si>
  <si>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</si>
  <si>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</si>
  <si>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</si>
  <si>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</si>
  <si>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</si>
  <si>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</si>
  <si>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</si>
  <si>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</si>
  <si>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</si>
  <si>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</si>
  <si>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</si>
  <si>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</si>
  <si>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</si>
  <si>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</si>
  <si>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</si>
  <si>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</si>
  <si>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</si>
  <si>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</si>
  <si>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</si>
  <si>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</si>
  <si>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</si>
  <si>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</si>
  <si>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</si>
  <si>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</si>
  <si>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</si>
  <si>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</si>
  <si>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</si>
  <si>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</si>
  <si>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</si>
  <si>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</si>
  <si>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</si>
  <si>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</si>
  <si>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</si>
  <si>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</si>
  <si>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</si>
  <si>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</si>
  <si>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</si>
  <si>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</si>
  <si>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</si>
  <si>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</si>
  <si>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</si>
  <si>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</si>
  <si>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</si>
  <si>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</si>
  <si>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</si>
  <si>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</si>
  <si>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</si>
  <si>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</si>
  <si>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</si>
  <si>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</si>
  <si>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</si>
  <si>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</si>
  <si>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</si>
  <si>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</si>
  <si>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</si>
  <si>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</si>
  <si>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</si>
  <si>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</si>
  <si>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</si>
  <si>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</si>
  <si>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</si>
  <si>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</si>
  <si>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</si>
  <si>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</si>
  <si>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</si>
  <si>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</si>
  <si>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</si>
  <si>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</si>
  <si>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</si>
  <si>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</si>
  <si>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</si>
  <si>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</si>
  <si>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</si>
  <si>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</si>
  <si>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</si>
  <si>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</si>
  <si>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</si>
  <si>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</si>
  <si>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</si>
  <si>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</si>
  <si>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</si>
  <si>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</si>
  <si>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</si>
  <si>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</si>
  <si>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</si>
  <si>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</si>
  <si>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</si>
  <si>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</si>
  <si>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</si>
  <si>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</si>
  <si>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</si>
  <si>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</si>
  <si>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</si>
  <si>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</si>
  <si>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</si>
  <si>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</si>
  <si>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</si>
  <si>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</si>
  <si>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</si>
  <si>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</si>
  <si>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</si>
  <si>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</si>
  <si>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</si>
  <si>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</si>
  <si>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</si>
  <si>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</si>
  <si>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</si>
  <si>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</si>
  <si>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</si>
  <si>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</si>
  <si>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</si>
  <si>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</si>
  <si>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</si>
  <si>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</si>
  <si>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</si>
  <si>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</si>
  <si>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</si>
  <si>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</si>
  <si>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</si>
  <si>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</si>
  <si>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</si>
  <si>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</si>
  <si>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</si>
  <si>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</si>
  <si>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</si>
  <si>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</si>
  <si>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</si>
  <si>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</si>
  <si>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</si>
  <si>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</si>
  <si>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</si>
  <si>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</si>
  <si>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</si>
  <si>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</si>
  <si>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</si>
  <si>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</si>
  <si>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</si>
  <si>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</si>
  <si>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</si>
  <si>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</si>
  <si>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</si>
  <si>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</si>
  <si>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</si>
  <si>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</si>
  <si>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</si>
  <si>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</si>
  <si>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</si>
  <si>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</si>
  <si>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</si>
  <si>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</si>
  <si>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</si>
  <si>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</si>
  <si>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</si>
  <si>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</si>
  <si>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</si>
  <si>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</si>
  <si>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</si>
  <si>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</si>
  <si>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</si>
  <si>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</si>
  <si>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</si>
  <si>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</si>
  <si>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</si>
  <si>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</si>
  <si>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</si>
  <si>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</si>
  <si>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</si>
  <si>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</si>
  <si>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</si>
  <si>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</si>
  <si>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</si>
  <si>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</si>
  <si>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</si>
  <si>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</si>
  <si>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</si>
  <si>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</si>
  <si>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</si>
  <si>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</si>
  <si>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</si>
  <si>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</si>
  <si>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</si>
  <si>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</si>
  <si>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</si>
  <si>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</si>
  <si>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</si>
  <si>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</si>
  <si>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</si>
  <si>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</si>
  <si>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</si>
  <si>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</si>
  <si>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</si>
  <si>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</si>
  <si>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</si>
  <si>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</si>
  <si>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</si>
  <si>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</si>
  <si>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</si>
  <si>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</si>
  <si>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</si>
  <si>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</si>
  <si>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</si>
  <si>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</si>
  <si>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</si>
  <si>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</si>
  <si>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</si>
  <si>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</si>
  <si>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</si>
  <si>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</si>
  <si>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</si>
  <si>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</si>
  <si>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</si>
  <si>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</si>
  <si>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</si>
  <si>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</si>
  <si>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</si>
  <si>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</si>
  <si>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</si>
  <si>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</si>
  <si>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</si>
  <si>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</si>
  <si>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</si>
  <si>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</si>
  <si>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</si>
  <si>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</si>
  <si>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</si>
  <si>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</si>
  <si>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</si>
  <si>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</si>
  <si>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</si>
  <si>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</si>
  <si>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</si>
  <si>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</si>
  <si>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</si>
  <si>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</si>
  <si>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</si>
  <si>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</si>
  <si>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</si>
  <si>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</si>
  <si>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</si>
  <si>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</si>
  <si>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</si>
  <si>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</si>
  <si>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</si>
  <si>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</si>
  <si>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</si>
  <si>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</si>
  <si>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</si>
  <si>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</si>
  <si>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</si>
  <si>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</si>
  <si>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</si>
  <si>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</si>
  <si>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</si>
  <si>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</si>
  <si>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</si>
  <si>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</si>
  <si>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</si>
  <si>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</si>
  <si>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</si>
  <si>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</si>
  <si>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</si>
  <si>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</si>
  <si>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</si>
  <si>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</si>
  <si>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</si>
  <si>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</si>
  <si>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</si>
  <si>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</si>
  <si>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</si>
  <si>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</si>
  <si>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</si>
  <si>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</si>
  <si>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</si>
  <si>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</si>
  <si>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</si>
  <si>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</si>
  <si>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</si>
  <si>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</si>
  <si>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</si>
  <si>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</si>
  <si>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</si>
  <si>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</si>
  <si>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</si>
  <si>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</si>
  <si>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</si>
  <si>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</si>
  <si>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</si>
  <si>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</si>
  <si>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</si>
  <si>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</si>
  <si>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</si>
  <si>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</si>
  <si>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</si>
  <si>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</si>
  <si>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</si>
  <si>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</si>
  <si>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</si>
  <si>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</si>
  <si>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</si>
  <si>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</si>
  <si>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</si>
  <si>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</si>
  <si>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</si>
  <si>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</si>
  <si>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</si>
  <si>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</si>
  <si>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</si>
  <si>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</si>
  <si>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</si>
  <si>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</si>
  <si>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</si>
  <si>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</si>
  <si>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</si>
  <si>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</si>
  <si>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</si>
  <si>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</si>
  <si>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</si>
  <si>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</si>
  <si>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</si>
  <si>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</si>
  <si>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</si>
  <si>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</si>
  <si>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</si>
  <si>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</si>
  <si>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</si>
  <si>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</si>
  <si>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</si>
  <si>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</si>
  <si>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</si>
  <si>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</si>
  <si>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</si>
  <si>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</si>
  <si>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</si>
  <si>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</si>
  <si>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</si>
  <si>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</si>
  <si>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</si>
  <si>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</si>
  <si>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</si>
  <si>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</si>
  <si>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</si>
  <si>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</si>
  <si>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</si>
  <si>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</si>
  <si>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</si>
  <si>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</si>
  <si>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</si>
  <si>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</si>
  <si>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</si>
  <si>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</si>
  <si>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</si>
  <si>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</si>
  <si>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</si>
  <si>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</si>
  <si>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</si>
  <si>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</si>
  <si>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</si>
  <si>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</si>
  <si>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</si>
  <si>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</si>
  <si>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</si>
  <si>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</si>
  <si>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</si>
  <si>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</si>
  <si>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</si>
  <si>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</si>
  <si>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</si>
  <si>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</si>
  <si>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</si>
  <si>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</si>
  <si>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</si>
  <si>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</si>
  <si>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</si>
  <si>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</si>
  <si>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</si>
  <si>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</si>
  <si>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</si>
  <si>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</si>
  <si>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</si>
  <si>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</si>
  <si>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</si>
  <si>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</si>
  <si>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</si>
  <si>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</si>
  <si>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</si>
  <si>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</si>
  <si>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</si>
  <si>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</si>
  <si>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</si>
  <si>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</si>
  <si>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</si>
  <si>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</si>
  <si>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</si>
  <si>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</si>
  <si>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</si>
  <si>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</si>
  <si>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</si>
  <si>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</si>
  <si>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</si>
  <si>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</si>
  <si>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</si>
  <si>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</si>
  <si>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</si>
  <si>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</si>
  <si>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</si>
  <si>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</si>
  <si>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</si>
  <si>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</si>
  <si>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</si>
  <si>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</si>
  <si>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</si>
  <si>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</si>
  <si>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</si>
  <si>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</si>
  <si>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</si>
  <si>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</si>
  <si>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</si>
  <si>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</si>
  <si>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</si>
  <si>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</si>
  <si>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</si>
  <si>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</si>
  <si>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</si>
  <si>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</si>
  <si>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</si>
  <si>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</si>
  <si>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</si>
  <si>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</si>
  <si>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</si>
  <si>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</si>
  <si>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</si>
  <si>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</si>
  <si>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</si>
  <si>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</si>
  <si>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</si>
  <si>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</si>
  <si>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</si>
  <si>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</si>
  <si>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</si>
  <si>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</si>
  <si>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</si>
  <si>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</si>
  <si>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</si>
  <si>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</si>
  <si>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</si>
  <si>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</si>
  <si>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</si>
  <si>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</si>
  <si>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</si>
  <si>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</si>
  <si>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</si>
  <si>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</si>
  <si>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</si>
  <si>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</si>
  <si>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</si>
  <si>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</si>
  <si>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</si>
  <si>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</si>
  <si>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</si>
  <si>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</si>
  <si>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</si>
  <si>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</si>
  <si>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</si>
  <si>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</si>
  <si>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</si>
  <si>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</si>
  <si>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</si>
  <si>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</si>
  <si>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</si>
  <si>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</si>
  <si>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</si>
  <si>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</si>
  <si>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</si>
  <si>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</si>
  <si>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</si>
  <si>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</si>
  <si>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</si>
  <si>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</si>
  <si>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</si>
  <si>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</si>
  <si>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</si>
  <si>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</si>
  <si>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</si>
  <si>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</si>
  <si>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</si>
  <si>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</si>
  <si>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</si>
  <si>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</si>
  <si>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</si>
  <si>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</si>
  <si>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</si>
  <si>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</si>
  <si>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</si>
  <si>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</si>
  <si>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</si>
  <si>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</si>
  <si>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</si>
  <si>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</si>
  <si>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</si>
  <si>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</si>
  <si>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</si>
  <si>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</si>
  <si>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</si>
  <si>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</si>
  <si>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</si>
  <si>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</si>
  <si>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</si>
  <si>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</si>
  <si>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</si>
  <si>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</si>
  <si>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</si>
  <si>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</si>
  <si>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</si>
  <si>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</si>
  <si>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</si>
  <si>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</si>
  <si>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</si>
  <si>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</si>
  <si>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</si>
  <si>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</si>
  <si>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</si>
  <si>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</si>
  <si>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</si>
  <si>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</si>
  <si>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</si>
  <si>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</si>
  <si>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</si>
  <si>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</si>
  <si>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</si>
  <si>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</si>
  <si>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</si>
  <si>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</si>
  <si>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</si>
  <si>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</si>
  <si>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</si>
  <si>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</si>
  <si>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</si>
  <si>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</si>
  <si>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</si>
  <si>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</si>
  <si>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</si>
  <si>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</si>
  <si>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</si>
  <si>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</si>
  <si>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</si>
  <si>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</si>
  <si>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</si>
  <si>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</si>
  <si>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</si>
  <si>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</si>
  <si>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</si>
  <si>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</si>
  <si>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</si>
  <si>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</si>
  <si>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</si>
  <si>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</si>
  <si>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</si>
  <si>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</si>
  <si>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</si>
  <si>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</si>
  <si>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</si>
  <si>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</si>
  <si>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</si>
  <si>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</si>
  <si>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</si>
  <si>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</si>
  <si>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</si>
  <si>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</si>
  <si>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</si>
  <si>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</si>
  <si>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</si>
  <si>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</si>
  <si>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</si>
  <si>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</si>
  <si>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</si>
  <si>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</si>
  <si>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</si>
  <si>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</si>
  <si>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</si>
  <si>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</si>
  <si>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</si>
  <si>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</si>
  <si>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</si>
  <si>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</si>
  <si>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</si>
  <si>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</si>
  <si>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</si>
  <si>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</si>
  <si>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</si>
  <si>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</si>
  <si>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</si>
  <si>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</si>
  <si>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</si>
  <si>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</si>
  <si>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</si>
  <si>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</si>
  <si>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</si>
  <si>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</si>
  <si>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</si>
  <si>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</si>
  <si>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</si>
  <si>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</si>
  <si>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</si>
  <si>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</si>
  <si>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</si>
  <si>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</si>
  <si>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</si>
  <si>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</si>
  <si>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</si>
  <si>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</si>
  <si>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</si>
  <si>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</si>
  <si>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</si>
  <si>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</si>
  <si>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</si>
  <si>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</si>
  <si>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</si>
  <si>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</si>
  <si>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</si>
  <si>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</si>
  <si>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</si>
  <si>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</si>
  <si>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</si>
  <si>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</si>
  <si>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</si>
  <si>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</si>
  <si>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</si>
  <si>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</si>
  <si>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</si>
  <si>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</si>
  <si>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</si>
  <si>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</si>
  <si>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</si>
  <si>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</si>
  <si>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</si>
  <si>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</si>
  <si>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</si>
  <si>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</si>
  <si>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</si>
  <si>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</si>
  <si>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</si>
  <si>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</si>
  <si>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</si>
  <si>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</si>
  <si>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</si>
  <si>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</si>
  <si>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</si>
  <si>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</si>
  <si>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</si>
  <si>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</si>
  <si>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</si>
  <si>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</si>
  <si>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</si>
  <si>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</si>
  <si>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</si>
  <si>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</si>
  <si>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</si>
  <si>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</si>
  <si>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</si>
  <si>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</si>
  <si>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</si>
  <si>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</si>
  <si>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</si>
  <si>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</si>
  <si>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</si>
  <si>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</si>
  <si>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</si>
  <si>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</si>
  <si>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</si>
  <si>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</si>
  <si>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</si>
  <si>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</si>
  <si>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</si>
  <si>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</si>
  <si>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</si>
  <si>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</si>
  <si>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</si>
  <si>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</si>
  <si>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</si>
  <si>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</si>
  <si>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</si>
  <si>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</si>
  <si>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</si>
  <si>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</si>
  <si>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</si>
  <si>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</si>
  <si>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</si>
  <si>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</si>
  <si>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</si>
  <si>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</si>
  <si>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</si>
  <si>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</si>
  <si>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</si>
  <si>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</si>
  <si>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</si>
  <si>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</si>
  <si>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</si>
  <si>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</si>
  <si>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</si>
  <si>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</si>
  <si>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</si>
  <si>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</si>
  <si>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</si>
  <si>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</si>
  <si>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</si>
  <si>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</si>
  <si>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</si>
  <si>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</si>
  <si>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</si>
  <si>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</si>
  <si>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</si>
  <si>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</si>
  <si>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</si>
  <si>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</si>
  <si>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</si>
  <si>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</si>
  <si>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</si>
  <si>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</si>
  <si>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</si>
  <si>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</si>
  <si>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</si>
  <si>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</si>
  <si>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</si>
  <si>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</si>
  <si>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</si>
  <si>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</si>
  <si>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</si>
  <si>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</si>
  <si>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</si>
  <si>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</si>
  <si>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</si>
  <si>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</si>
  <si>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</si>
  <si>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</si>
  <si>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</si>
  <si>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</si>
  <si>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</si>
  <si>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</si>
  <si>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</si>
  <si>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</si>
  <si>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</si>
  <si>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</si>
  <si>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</si>
  <si>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</si>
  <si>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</si>
  <si>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</si>
  <si>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</si>
  <si>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</si>
  <si>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</si>
  <si>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</si>
  <si>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</si>
  <si>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</si>
  <si>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</si>
  <si>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</si>
  <si>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</si>
  <si>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</si>
  <si>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</si>
  <si>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</si>
  <si>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</si>
  <si>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</si>
  <si>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</si>
  <si>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</si>
  <si>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</si>
  <si>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</si>
  <si>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</si>
  <si>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</si>
  <si>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</si>
  <si>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</si>
  <si>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</si>
  <si>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</si>
  <si>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</si>
  <si>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</si>
  <si>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</si>
  <si>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</si>
  <si>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</si>
  <si>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</si>
  <si>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</si>
  <si>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</si>
  <si>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</si>
  <si>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</si>
  <si>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</si>
  <si>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</si>
  <si>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25/02/2027</t>
  </si>
  <si>
    <t>25/02/2030</t>
  </si>
  <si>
    <t>20/05/2028</t>
  </si>
  <si>
    <t>20/05/2031</t>
  </si>
  <si>
    <t>10/12/2028</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</si>
  <si>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</si>
  <si>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</si>
  <si>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</si>
  <si>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</si>
  <si>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</si>
  <si>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</si>
  <si>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</si>
  <si>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</si>
  <si>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</si>
  <si>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</si>
  <si>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</si>
  <si>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</si>
  <si>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</si>
  <si>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</si>
  <si>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</si>
  <si>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</si>
  <si>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</si>
  <si>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</si>
  <si>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</si>
  <si>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</si>
  <si>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</si>
  <si>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</si>
  <si>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</si>
  <si>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</si>
  <si>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</si>
  <si>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</si>
  <si>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</si>
  <si>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</si>
  <si>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</si>
  <si>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</si>
  <si>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</si>
  <si>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</si>
  <si>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</si>
  <si>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</si>
  <si>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</si>
  <si>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</si>
  <si>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</si>
  <si>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</si>
  <si>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</si>
  <si>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</si>
  <si>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</si>
  <si>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</si>
  <si>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</si>
  <si>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</si>
  <si>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</si>
  <si>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</si>
  <si>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</si>
  <si>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</si>
  <si>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</si>
  <si>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</si>
  <si>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</si>
  <si>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</si>
  <si>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</si>
  <si>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</si>
  <si>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</si>
  <si>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</si>
  <si>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</si>
  <si>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</si>
  <si>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</si>
  <si>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</si>
  <si>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</si>
  <si>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</si>
  <si>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</si>
  <si>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</si>
  <si>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</si>
  <si>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</si>
  <si>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</si>
  <si>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</si>
  <si>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</si>
  <si>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</si>
  <si>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</si>
  <si>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</si>
  <si>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</si>
  <si>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</si>
  <si>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</si>
  <si>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</si>
  <si>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</si>
  <si>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</si>
  <si>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</si>
  <si>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</si>
  <si>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</si>
  <si>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</si>
  <si>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</si>
  <si>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</si>
  <si>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</si>
  <si>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</si>
  <si>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</si>
  <si>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</si>
  <si>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</si>
  <si>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</si>
  <si>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</si>
  <si>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</si>
  <si>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</si>
  <si>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</si>
  <si>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</si>
  <si>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</si>
  <si>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</si>
  <si>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</si>
  <si>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</si>
  <si>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</si>
  <si>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</si>
  <si>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</si>
  <si>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</si>
  <si>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</si>
  <si>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</si>
  <si>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</si>
  <si>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</si>
  <si>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</si>
  <si>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</si>
  <si>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</si>
  <si>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</si>
  <si>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</si>
  <si>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</si>
  <si>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</si>
  <si>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</si>
  <si>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</si>
  <si>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</si>
  <si>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</si>
  <si>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</si>
  <si>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</si>
  <si>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</si>
  <si>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</si>
  <si>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</si>
  <si>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</si>
  <si>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</si>
  <si>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</si>
  <si>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</si>
  <si>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</si>
  <si>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</si>
  <si>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</si>
  <si>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</si>
  <si>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</si>
  <si>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</si>
  <si>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</si>
  <si>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</si>
  <si>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</si>
  <si>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</si>
  <si>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</si>
  <si>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</si>
  <si>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</si>
  <si>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</si>
  <si>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</si>
  <si>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</si>
  <si>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</si>
  <si>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</si>
  <si>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</si>
  <si>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</si>
  <si>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</si>
  <si>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</si>
  <si>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</si>
  <si>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</si>
  <si>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</si>
  <si>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</si>
  <si>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</si>
  <si>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</si>
  <si>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</si>
  <si>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</si>
  <si>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</si>
  <si>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</si>
  <si>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</si>
  <si>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</si>
  <si>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</si>
  <si>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</si>
  <si>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</si>
  <si>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</si>
  <si>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</si>
  <si>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</si>
  <si>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</si>
  <si>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</si>
  <si>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</si>
  <si>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&lt;0</t>
  </si>
  <si>
    <t>&gt;26 and &lt;=27</t>
  </si>
  <si>
    <t>&gt;33 and &lt;=34</t>
  </si>
  <si>
    <t>&gt;34 and &lt;=35</t>
  </si>
  <si>
    <t>&gt;35 and &lt;=36</t>
  </si>
  <si>
    <t>&gt;36 and &lt;=37</t>
  </si>
  <si>
    <t>&gt;39 and &lt;=40</t>
  </si>
  <si>
    <t>&gt;32 and &lt;=33</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</si>
  <si>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</si>
  <si>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</si>
  <si>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</si>
  <si>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</si>
  <si>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</si>
  <si>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</si>
  <si>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</si>
  <si>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</si>
  <si>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</si>
  <si>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</si>
  <si>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</si>
  <si>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</si>
  <si>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</si>
  <si>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</si>
  <si>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</si>
  <si>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</si>
  <si>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</si>
  <si>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</si>
  <si>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</si>
  <si>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</si>
  <si>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</si>
  <si>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</si>
  <si>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</si>
  <si>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</si>
  <si>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</si>
  <si>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</si>
  <si>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</si>
  <si>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8.5 - 9%</t>
  </si>
  <si>
    <t>9 - 9.5%</t>
  </si>
  <si>
    <t>Variable</t>
  </si>
  <si>
    <t>Variable With Cap</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</si>
  <si>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</si>
  <si>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</si>
  <si>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</si>
  <si>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</si>
  <si>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</si>
  <si>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</si>
  <si>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</si>
  <si>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</si>
  <si>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</si>
  <si>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</si>
  <si>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</si>
  <si>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</si>
  <si>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</si>
  <si>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</si>
  <si>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</si>
  <si>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</si>
  <si>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</si>
  <si>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</si>
  <si>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</si>
  <si>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</si>
  <si>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</si>
  <si>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</si>
  <si>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</si>
  <si>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</si>
  <si>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</si>
  <si>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</si>
  <si>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</si>
  <si>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</si>
  <si>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</si>
  <si>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</si>
  <si>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</si>
  <si>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</si>
  <si>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</si>
  <si>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</si>
  <si>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</si>
  <si>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</si>
  <si>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</si>
  <si>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</si>
  <si>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</si>
  <si>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</si>
  <si>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</si>
  <si>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</si>
  <si>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</si>
  <si>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</si>
  <si>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</si>
  <si>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</si>
  <si>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</si>
  <si>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</si>
  <si>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</si>
  <si>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</si>
  <si>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</si>
  <si>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</si>
  <si>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</si>
  <si>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</si>
  <si>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</si>
  <si>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</si>
  <si>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</si>
  <si>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</si>
  <si>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</si>
  <si>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</si>
  <si>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</si>
  <si>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</si>
  <si>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</si>
  <si>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</si>
  <si>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</si>
  <si>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</si>
  <si>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</si>
  <si>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</si>
  <si>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</si>
  <si>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</si>
  <si>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</si>
  <si>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</si>
  <si>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</si>
  <si>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</si>
  <si>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</si>
  <si>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</si>
  <si>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</si>
  <si>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</si>
  <si>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</si>
  <si>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</si>
  <si>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</si>
  <si>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</si>
  <si>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</si>
  <si>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</si>
  <si>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</si>
  <si>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</si>
  <si>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</si>
  <si>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</si>
  <si>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</si>
  <si>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</si>
  <si>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</si>
  <si>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</si>
  <si>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</si>
  <si>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</si>
  <si>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</si>
  <si>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</si>
  <si>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</si>
  <si>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</si>
  <si>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</si>
  <si>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</si>
  <si>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</si>
  <si>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</si>
  <si>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</si>
  <si>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</si>
  <si>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</si>
  <si>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</si>
  <si>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</si>
  <si>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</si>
  <si>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</si>
  <si>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</si>
  <si>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</si>
  <si>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</si>
  <si>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</si>
  <si>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</si>
  <si>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</si>
  <si>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</si>
  <si>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</si>
  <si>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</si>
  <si>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</si>
  <si>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</si>
  <si>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</si>
  <si>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</si>
  <si>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</si>
  <si>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</si>
  <si>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</si>
  <si>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</si>
  <si>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</si>
  <si>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</si>
  <si>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</si>
  <si>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</si>
  <si>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</si>
  <si>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</si>
  <si>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</si>
  <si>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</si>
  <si>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</si>
  <si>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</si>
  <si>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</si>
  <si>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</si>
  <si>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</si>
  <si>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</si>
  <si>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</si>
  <si>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</si>
  <si>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</si>
  <si>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</si>
  <si>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</si>
  <si>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</si>
  <si>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</si>
  <si>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</si>
  <si>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</si>
  <si>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</si>
  <si>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</si>
  <si>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</si>
  <si>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</si>
  <si>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</si>
  <si>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</si>
  <si>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</si>
  <si>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</si>
  <si>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</si>
  <si>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</si>
  <si>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</si>
  <si>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</si>
  <si>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</si>
  <si>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</si>
  <si>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</si>
  <si>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</si>
  <si>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</si>
  <si>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</si>
  <si>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</si>
  <si>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</si>
  <si>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</si>
  <si>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</si>
  <si>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</si>
  <si>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</si>
  <si>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</si>
  <si>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</si>
  <si>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</si>
  <si>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</si>
  <si>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</si>
  <si>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</si>
  <si>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</si>
  <si>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</si>
  <si>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</si>
  <si>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</si>
  <si>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</si>
  <si>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</si>
  <si>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</si>
  <si>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</si>
  <si>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</si>
  <si>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</si>
  <si>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</si>
  <si>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</si>
  <si>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</si>
  <si>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</si>
  <si>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</si>
  <si>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</si>
  <si>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</si>
  <si>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</si>
  <si>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</si>
  <si>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</si>
  <si>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</si>
  <si>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</si>
  <si>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</si>
  <si>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</si>
  <si>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</si>
  <si>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</si>
  <si>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</si>
  <si>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</si>
  <si>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</si>
  <si>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</si>
  <si>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</si>
  <si>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</si>
  <si>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</si>
  <si>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</si>
  <si>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</si>
  <si>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</si>
  <si>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</si>
  <si>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</si>
  <si>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</si>
  <si>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</si>
  <si>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</si>
  <si>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</si>
  <si>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</si>
  <si>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</si>
  <si>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</si>
  <si>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</si>
  <si>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</si>
  <si>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</si>
  <si>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</si>
  <si>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</si>
  <si>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</si>
  <si>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</si>
  <si>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</si>
  <si>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</si>
  <si>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</si>
  <si>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</si>
  <si>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</si>
  <si>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</si>
  <si>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</si>
  <si>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</si>
  <si>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</si>
  <si>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</si>
  <si>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</si>
  <si>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</si>
  <si>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</si>
  <si>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</si>
  <si>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</si>
  <si>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</si>
  <si>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</si>
  <si>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</si>
  <si>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</si>
  <si>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</si>
  <si>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</si>
  <si>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</si>
  <si>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</si>
  <si>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</si>
  <si>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</si>
  <si>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</si>
  <si>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</si>
  <si>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</si>
  <si>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</si>
  <si>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</si>
  <si>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</si>
  <si>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</si>
  <si>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</si>
  <si>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</si>
  <si>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</si>
  <si>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</si>
  <si>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</si>
  <si>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</si>
  <si>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</si>
  <si>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</si>
  <si>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</si>
  <si>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</si>
  <si>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</si>
  <si>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</si>
  <si>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</si>
  <si>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</si>
  <si>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</si>
  <si>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</si>
  <si>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</si>
  <si>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</si>
  <si>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</si>
  <si>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</si>
  <si>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</si>
  <si>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</si>
  <si>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</si>
  <si>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</si>
  <si>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</si>
  <si>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</si>
  <si>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</si>
  <si>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</si>
  <si>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</si>
  <si>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</si>
  <si>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</si>
  <si>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</si>
  <si>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</si>
  <si>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</si>
  <si>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</si>
  <si>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</si>
  <si>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</si>
  <si>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</si>
  <si>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</si>
  <si>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</si>
  <si>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</si>
  <si>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</si>
  <si>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</si>
  <si>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</si>
  <si>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</si>
  <si>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</si>
  <si>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</si>
  <si>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</si>
  <si>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</si>
  <si>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</si>
  <si>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</si>
  <si>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</si>
  <si>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</si>
  <si>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</si>
  <si>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</si>
  <si>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</si>
  <si>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</si>
  <si>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</si>
  <si>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</si>
  <si>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</si>
  <si>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</si>
  <si>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</si>
  <si>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</si>
  <si>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</si>
  <si>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</si>
  <si>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</si>
  <si>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</si>
  <si>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</si>
  <si>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</si>
  <si>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</si>
  <si>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</si>
  <si>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</si>
  <si>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</si>
  <si>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</si>
  <si>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</si>
  <si>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</si>
  <si>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</si>
  <si>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</si>
  <si>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</si>
  <si>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</si>
  <si>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</si>
  <si>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</si>
  <si>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</si>
  <si>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</si>
  <si>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</si>
  <si>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</si>
  <si>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</si>
  <si>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</si>
  <si>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</si>
  <si>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</si>
  <si>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</si>
  <si>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</si>
  <si>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</si>
  <si>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</si>
  <si>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</si>
  <si>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</si>
  <si>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</si>
  <si>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</si>
  <si>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</si>
  <si>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</si>
  <si>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</si>
  <si>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</si>
  <si>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</si>
  <si>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</si>
  <si>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</si>
  <si>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</si>
  <si>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</si>
  <si>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</si>
  <si>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</si>
  <si>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</si>
  <si>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</si>
  <si>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</si>
  <si>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</si>
  <si>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</si>
  <si>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</si>
  <si>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</si>
  <si>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</si>
  <si>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</si>
  <si>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</si>
  <si>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</si>
  <si>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</si>
  <si>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</si>
  <si>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</si>
  <si>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</si>
  <si>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</si>
  <si>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</si>
  <si>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</si>
  <si>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</si>
  <si>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</si>
  <si>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</si>
  <si>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</si>
  <si>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</si>
  <si>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</si>
  <si>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</si>
  <si>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</si>
  <si>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</si>
  <si>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</si>
  <si>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</si>
  <si>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</si>
  <si>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</si>
  <si>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</si>
  <si>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</si>
  <si>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</si>
  <si>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</si>
  <si>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</si>
  <si>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</si>
  <si>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</si>
  <si>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</si>
  <si>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</si>
  <si>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</si>
  <si>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</si>
  <si>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</si>
  <si>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</si>
  <si>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</si>
  <si>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</si>
  <si>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</si>
  <si>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</si>
  <si>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</si>
  <si>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</si>
  <si>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</si>
  <si>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</si>
  <si>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</si>
  <si>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</si>
  <si>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</si>
  <si>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</si>
  <si>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</si>
  <si>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</si>
  <si>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</si>
  <si>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</si>
  <si>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</si>
  <si>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</si>
  <si>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</si>
  <si>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</si>
  <si>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</si>
  <si>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</si>
  <si>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</si>
  <si>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</si>
  <si>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</si>
  <si>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</si>
  <si>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</si>
  <si>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</si>
  <si>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</si>
  <si>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</si>
  <si>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</si>
  <si>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</si>
  <si>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</si>
  <si>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</si>
  <si>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</si>
  <si>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</si>
  <si>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</si>
  <si>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</si>
  <si>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</si>
  <si>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</si>
  <si>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</si>
  <si>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</si>
  <si>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</si>
  <si>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</si>
  <si>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</si>
  <si>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</si>
  <si>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</si>
  <si>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</si>
  <si>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</si>
  <si>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</si>
  <si>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</si>
  <si>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</si>
  <si>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</si>
  <si>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</si>
  <si>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</si>
  <si>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</si>
  <si>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</si>
  <si>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</si>
  <si>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</si>
  <si>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</si>
  <si>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</si>
  <si>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</si>
  <si>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</si>
  <si>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</si>
  <si>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</si>
  <si>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</si>
  <si>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</si>
  <si>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</si>
  <si>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</si>
  <si>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</si>
  <si>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</si>
  <si>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</si>
  <si>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</si>
  <si>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</si>
  <si>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</si>
  <si>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</si>
  <si>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</si>
  <si>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</si>
  <si>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</si>
  <si>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</si>
  <si>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</si>
  <si>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</si>
  <si>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</si>
  <si>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</si>
  <si>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</si>
  <si>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</si>
  <si>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</si>
  <si>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</si>
  <si>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</si>
  <si>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</si>
  <si>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</si>
  <si>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</si>
  <si>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</si>
  <si>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</si>
  <si>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</si>
  <si>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</si>
  <si>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</si>
  <si>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</si>
  <si>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</si>
  <si>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</si>
  <si>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</si>
  <si>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</si>
  <si>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</si>
  <si>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</si>
  <si>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</si>
  <si>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</si>
  <si>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</si>
  <si>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</si>
  <si>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</si>
  <si>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</si>
  <si>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</si>
  <si>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</si>
  <si>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</si>
  <si>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</si>
  <si>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</si>
  <si>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</si>
  <si>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</si>
  <si>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</si>
  <si>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</si>
  <si>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</si>
  <si>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</si>
  <si>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</si>
  <si>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</si>
  <si>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</si>
  <si>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</si>
  <si>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</si>
  <si>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</si>
  <si>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</si>
  <si>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</si>
  <si>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</si>
  <si>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</si>
  <si>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</si>
  <si>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</si>
  <si>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</si>
  <si>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</si>
  <si>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</si>
  <si>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</si>
  <si>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</si>
  <si>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</si>
  <si>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</si>
  <si>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</si>
  <si>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</si>
  <si>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</si>
  <si>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</si>
  <si>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</si>
  <si>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</si>
  <si>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</si>
  <si>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</si>
  <si>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</si>
  <si>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</si>
  <si>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</si>
  <si>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</si>
  <si>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</si>
  <si>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</si>
  <si>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</si>
  <si>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</si>
  <si>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</si>
  <si>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</si>
  <si>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</si>
  <si>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</si>
  <si>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</si>
  <si>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</si>
  <si>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</si>
  <si>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</si>
  <si>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</si>
  <si>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</si>
  <si>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</si>
  <si>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</si>
  <si>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</si>
  <si>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</si>
  <si>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</si>
  <si>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</si>
  <si>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</si>
  <si>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</si>
  <si>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</si>
  <si>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</si>
  <si>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</si>
  <si>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</si>
  <si>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</si>
  <si>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</si>
  <si>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</si>
  <si>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28/2/2021</t>
  </si>
  <si>
    <t>Cut-off Date: 28/2/2021</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</si>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</sst>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ptCount val="12"/>
                <c:pt idx="0">
                  <c:v>45262311.75</c:v>
                </c:pt>
                <c:pt idx="1">
                  <c:v>416136501.3500016</c:v>
                </c:pt>
                <c:pt idx="2">
                  <c:v>675610347.8200029</c:v>
                </c:pt>
                <c:pt idx="3">
                  <c:v>797384932.1700002</c:v>
                </c:pt>
                <c:pt idx="4">
                  <c:v>1056115059.3899987</c:v>
                </c:pt>
                <c:pt idx="5">
                  <c:v>1157891444.4400024</c:v>
                </c:pt>
                <c:pt idx="6">
                  <c:v>1262689500.2800078</c:v>
                </c:pt>
                <c:pt idx="7">
                  <c:v>1373492670.4300013</c:v>
                </c:pt>
                <c:pt idx="8">
                  <c:v>1749417507.5000038</c:v>
                </c:pt>
                <c:pt idx="9">
                  <c:v>2241402444.1499968</c:v>
                </c:pt>
                <c:pt idx="10">
                  <c:v>2448989756.259995</c:v>
                </c:pt>
                <c:pt idx="11">
                  <c:v>2458095574.640006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8.786990913627143E-06</c:v>
                </c:pt>
                <c:pt idx="1">
                  <c:v>0.9999912130090864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169754435.83000016</c:v>
                </c:pt>
                <c:pt idx="1">
                  <c:v>761146396.5599997</c:v>
                </c:pt>
                <c:pt idx="2">
                  <c:v>14751587217.790178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0.0011782225843805423</c:v>
                </c:pt>
                <c:pt idx="1">
                  <c:v>0.09237636391525021</c:v>
                </c:pt>
                <c:pt idx="2">
                  <c:v>0.0743450780985368</c:v>
                </c:pt>
                <c:pt idx="3">
                  <c:v>0.08373556889111908</c:v>
                </c:pt>
                <c:pt idx="4">
                  <c:v>0.09219744604003836</c:v>
                </c:pt>
                <c:pt idx="5">
                  <c:v>0.09764510869641156</c:v>
                </c:pt>
                <c:pt idx="6">
                  <c:v>0.09967001667264477</c:v>
                </c:pt>
                <c:pt idx="7">
                  <c:v>0.11097810822435299</c:v>
                </c:pt>
                <c:pt idx="8">
                  <c:v>0.11944256443023359</c:v>
                </c:pt>
                <c:pt idx="9">
                  <c:v>0.12087258112135121</c:v>
                </c:pt>
                <c:pt idx="10">
                  <c:v>0.0831858174388998</c:v>
                </c:pt>
                <c:pt idx="11">
                  <c:v>0.005132752771909577</c:v>
                </c:pt>
                <c:pt idx="12">
                  <c:v>0.002689689265825136</c:v>
                </c:pt>
                <c:pt idx="13">
                  <c:v>0.016550681849046397</c:v>
                </c:pt>
              </c:numCache>
            </c:numRef>
          </c:val>
        </c:ser>
        <c:gapWidth val="80"/>
        <c:axId val="56509830"/>
        <c:axId val="38826423"/>
      </c:barChart>
      <c:catAx>
        <c:axId val="565098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8826423"/>
        <c:crosses val="autoZero"/>
        <c:auto val="1"/>
        <c:lblOffset val="100"/>
        <c:tickLblSkip val="1"/>
        <c:noMultiLvlLbl val="0"/>
      </c:catAx>
      <c:valAx>
        <c:axId val="388264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5098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0.017379908152831105</c:v>
                </c:pt>
                <c:pt idx="1">
                  <c:v>0.026481003067318237</c:v>
                </c:pt>
                <c:pt idx="2">
                  <c:v>0.04823591443905591</c:v>
                </c:pt>
                <c:pt idx="3">
                  <c:v>0.09394613137824724</c:v>
                </c:pt>
                <c:pt idx="4">
                  <c:v>0.19630993453967105</c:v>
                </c:pt>
                <c:pt idx="5">
                  <c:v>0.047555186776082996</c:v>
                </c:pt>
                <c:pt idx="6">
                  <c:v>0.04868236364007548</c:v>
                </c:pt>
                <c:pt idx="7">
                  <c:v>0.05256355077921029</c:v>
                </c:pt>
                <c:pt idx="8">
                  <c:v>0.059084487141016016</c:v>
                </c:pt>
                <c:pt idx="9">
                  <c:v>0.05795298650328424</c:v>
                </c:pt>
                <c:pt idx="10">
                  <c:v>0.16791546618329956</c:v>
                </c:pt>
                <c:pt idx="11">
                  <c:v>0.07389665047675273</c:v>
                </c:pt>
                <c:pt idx="12">
                  <c:v>0.030308032214604062</c:v>
                </c:pt>
                <c:pt idx="13">
                  <c:v>0.07968838470855105</c:v>
                </c:pt>
              </c:numCache>
            </c:numRef>
          </c:val>
        </c:ser>
        <c:gapWidth val="80"/>
        <c:axId val="13893488"/>
        <c:axId val="57932529"/>
      </c:barChart>
      <c:catAx>
        <c:axId val="1389348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7932529"/>
        <c:crosses val="autoZero"/>
        <c:auto val="1"/>
        <c:lblOffset val="100"/>
        <c:tickLblSkip val="1"/>
        <c:noMultiLvlLbl val="0"/>
      </c:catAx>
      <c:valAx>
        <c:axId val="579325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8934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0.020660742981805303</c:v>
                </c:pt>
                <c:pt idx="1">
                  <c:v>0.02485577106915293</c:v>
                </c:pt>
                <c:pt idx="2">
                  <c:v>0.04396300051203195</c:v>
                </c:pt>
                <c:pt idx="3">
                  <c:v>0.054196474348994814</c:v>
                </c:pt>
                <c:pt idx="4">
                  <c:v>0.08002988163128845</c:v>
                </c:pt>
                <c:pt idx="5">
                  <c:v>0.07178120582703616</c:v>
                </c:pt>
                <c:pt idx="6">
                  <c:v>0.0946418726895168</c:v>
                </c:pt>
                <c:pt idx="7">
                  <c:v>0.08928322221447008</c:v>
                </c:pt>
                <c:pt idx="8">
                  <c:v>0.09863998089271606</c:v>
                </c:pt>
                <c:pt idx="9">
                  <c:v>0.15472507522122023</c:v>
                </c:pt>
                <c:pt idx="10">
                  <c:v>0.0691738200092266</c:v>
                </c:pt>
                <c:pt idx="11">
                  <c:v>0.06832193167701503</c:v>
                </c:pt>
                <c:pt idx="12">
                  <c:v>0.12431843947348836</c:v>
                </c:pt>
                <c:pt idx="13">
                  <c:v>0.0036671529731750665</c:v>
                </c:pt>
                <c:pt idx="14">
                  <c:v>0.0011772929436275322</c:v>
                </c:pt>
                <c:pt idx="15">
                  <c:v>0.000554399437269153</c:v>
                </c:pt>
                <c:pt idx="16">
                  <c:v>9.736097965542374E-06</c:v>
                </c:pt>
              </c:numCache>
            </c:numRef>
          </c:val>
        </c:ser>
        <c:gapWidth val="80"/>
        <c:axId val="51630714"/>
        <c:axId val="62023243"/>
      </c:barChart>
      <c:catAx>
        <c:axId val="5163071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023243"/>
        <c:crosses val="autoZero"/>
        <c:auto val="1"/>
        <c:lblOffset val="100"/>
        <c:tickLblSkip val="1"/>
        <c:noMultiLvlLbl val="0"/>
      </c:catAx>
      <c:valAx>
        <c:axId val="620232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6307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0.8192366840778527</c:v>
                </c:pt>
                <c:pt idx="1">
                  <c:v>0.08403601215591952</c:v>
                </c:pt>
                <c:pt idx="2">
                  <c:v>0.040942745490096515</c:v>
                </c:pt>
                <c:pt idx="3">
                  <c:v>0.014791964779934124</c:v>
                </c:pt>
                <c:pt idx="4">
                  <c:v>0.008399930943896874</c:v>
                </c:pt>
                <c:pt idx="5">
                  <c:v>0.006958671119710973</c:v>
                </c:pt>
                <c:pt idx="6">
                  <c:v>0.0194517200704322</c:v>
                </c:pt>
                <c:pt idx="7">
                  <c:v>0.006182271362157179</c:v>
                </c:pt>
              </c:numCache>
            </c:numRef>
          </c:val>
        </c:ser>
        <c:gapWidth val="80"/>
        <c:axId val="21338276"/>
        <c:axId val="57826757"/>
      </c:barChart>
      <c:catAx>
        <c:axId val="2133827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826757"/>
        <c:crosses val="autoZero"/>
        <c:auto val="1"/>
        <c:lblOffset val="100"/>
        <c:tickLblSkip val="1"/>
        <c:noMultiLvlLbl val="0"/>
      </c:catAx>
      <c:valAx>
        <c:axId val="578267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3382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14493919.999999996</c:v>
                </c:pt>
                <c:pt idx="1">
                  <c:v>3252090.1199999996</c:v>
                </c:pt>
                <c:pt idx="2">
                  <c:v>3086175.5800000005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156</c:v>
                </c:pt>
                <c:pt idx="1">
                  <c:v>44</c:v>
                </c:pt>
                <c:pt idx="2">
                  <c:v>30</c:v>
                </c:pt>
              </c:numCache>
            </c:numRef>
          </c:val>
        </c:ser>
        <c:gapWidth val="100"/>
        <c:axId val="50678766"/>
        <c:axId val="53455711"/>
      </c:barChart>
      <c:catAx>
        <c:axId val="5067876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455711"/>
        <c:crosses val="autoZero"/>
        <c:auto val="1"/>
        <c:lblOffset val="100"/>
        <c:tickLblSkip val="1"/>
        <c:noMultiLvlLbl val="0"/>
      </c:catAx>
      <c:valAx>
        <c:axId val="5345571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6787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pt idx="357">
                  <c:v>1/12/2050</c:v>
                </c:pt>
              </c:strCache>
            </c:strRef>
          </c:cat>
          <c:val>
            <c:numRef>
              <c:f>_Hidden30!$B$2:$B$359</c:f>
              <c:numCache>
                <c:ptCount val="358"/>
                <c:pt idx="0">
                  <c:v>15614118736.451092</c:v>
                </c:pt>
                <c:pt idx="1">
                  <c:v>15517758660.96121</c:v>
                </c:pt>
                <c:pt idx="2">
                  <c:v>15420700213.967508</c:v>
                </c:pt>
                <c:pt idx="3">
                  <c:v>15321605244.327808</c:v>
                </c:pt>
                <c:pt idx="4">
                  <c:v>15222029214.050531</c:v>
                </c:pt>
                <c:pt idx="5">
                  <c:v>15123724446.248583</c:v>
                </c:pt>
                <c:pt idx="6">
                  <c:v>15026561594.217308</c:v>
                </c:pt>
                <c:pt idx="7">
                  <c:v>14928615572.847261</c:v>
                </c:pt>
                <c:pt idx="8">
                  <c:v>14828668613.364166</c:v>
                </c:pt>
                <c:pt idx="9">
                  <c:v>14730763287.357092</c:v>
                </c:pt>
                <c:pt idx="10">
                  <c:v>14634699992.35636</c:v>
                </c:pt>
                <c:pt idx="11">
                  <c:v>14536757217.174011</c:v>
                </c:pt>
                <c:pt idx="12">
                  <c:v>14438828347.595758</c:v>
                </c:pt>
                <c:pt idx="13">
                  <c:v>14339711865.603365</c:v>
                </c:pt>
                <c:pt idx="14">
                  <c:v>14244824661.253647</c:v>
                </c:pt>
                <c:pt idx="15">
                  <c:v>14148168012.831306</c:v>
                </c:pt>
                <c:pt idx="16">
                  <c:v>14050986720.24688</c:v>
                </c:pt>
                <c:pt idx="17">
                  <c:v>13952893646.86574</c:v>
                </c:pt>
                <c:pt idx="18">
                  <c:v>13855068950.261377</c:v>
                </c:pt>
                <c:pt idx="19">
                  <c:v>13758661845.939194</c:v>
                </c:pt>
                <c:pt idx="20">
                  <c:v>13661918937.632563</c:v>
                </c:pt>
                <c:pt idx="21">
                  <c:v>13564801643.31385</c:v>
                </c:pt>
                <c:pt idx="22">
                  <c:v>13468960451.0319</c:v>
                </c:pt>
                <c:pt idx="23">
                  <c:v>13372136876.055723</c:v>
                </c:pt>
                <c:pt idx="24">
                  <c:v>13274355599.357782</c:v>
                </c:pt>
                <c:pt idx="25">
                  <c:v>13180006875.403633</c:v>
                </c:pt>
                <c:pt idx="26">
                  <c:v>13080403205.408804</c:v>
                </c:pt>
                <c:pt idx="27">
                  <c:v>12982150733.382149</c:v>
                </c:pt>
                <c:pt idx="28">
                  <c:v>12884236864.990772</c:v>
                </c:pt>
                <c:pt idx="29">
                  <c:v>12788022841.459461</c:v>
                </c:pt>
                <c:pt idx="30">
                  <c:v>12689243308.823162</c:v>
                </c:pt>
                <c:pt idx="31">
                  <c:v>12594210098.076782</c:v>
                </c:pt>
                <c:pt idx="32">
                  <c:v>12495890316.288074</c:v>
                </c:pt>
                <c:pt idx="33">
                  <c:v>12396153693.926058</c:v>
                </c:pt>
                <c:pt idx="34">
                  <c:v>12299946264.599276</c:v>
                </c:pt>
                <c:pt idx="35">
                  <c:v>12203389517.902044</c:v>
                </c:pt>
                <c:pt idx="36">
                  <c:v>12106961758.70987</c:v>
                </c:pt>
                <c:pt idx="37">
                  <c:v>12011729997.430178</c:v>
                </c:pt>
                <c:pt idx="38">
                  <c:v>11915001948.738224</c:v>
                </c:pt>
                <c:pt idx="39">
                  <c:v>11812652602.877312</c:v>
                </c:pt>
                <c:pt idx="40">
                  <c:v>11711944082.302256</c:v>
                </c:pt>
                <c:pt idx="41">
                  <c:v>11617543814.395887</c:v>
                </c:pt>
                <c:pt idx="42">
                  <c:v>11519111930.625196</c:v>
                </c:pt>
                <c:pt idx="43">
                  <c:v>11415835969.70241</c:v>
                </c:pt>
                <c:pt idx="44">
                  <c:v>11315288821.53834</c:v>
                </c:pt>
                <c:pt idx="45">
                  <c:v>11213465820.37499</c:v>
                </c:pt>
                <c:pt idx="46">
                  <c:v>11115211431.141878</c:v>
                </c:pt>
                <c:pt idx="47">
                  <c:v>11016793072.807116</c:v>
                </c:pt>
                <c:pt idx="48">
                  <c:v>10921596889.405466</c:v>
                </c:pt>
                <c:pt idx="49">
                  <c:v>10828265485.9667</c:v>
                </c:pt>
                <c:pt idx="50">
                  <c:v>10732088466.068052</c:v>
                </c:pt>
                <c:pt idx="51">
                  <c:v>10635223311.418552</c:v>
                </c:pt>
                <c:pt idx="52">
                  <c:v>10540284512.128351</c:v>
                </c:pt>
                <c:pt idx="53">
                  <c:v>10448899265.694403</c:v>
                </c:pt>
                <c:pt idx="54">
                  <c:v>10354617579.227093</c:v>
                </c:pt>
                <c:pt idx="55">
                  <c:v>10267820231.140007</c:v>
                </c:pt>
                <c:pt idx="56">
                  <c:v>10181411805.615187</c:v>
                </c:pt>
                <c:pt idx="57">
                  <c:v>10082451863.284647</c:v>
                </c:pt>
                <c:pt idx="58">
                  <c:v>9994857517.275068</c:v>
                </c:pt>
                <c:pt idx="59">
                  <c:v>9907800479.698921</c:v>
                </c:pt>
                <c:pt idx="60">
                  <c:v>9820762807.862528</c:v>
                </c:pt>
                <c:pt idx="61">
                  <c:v>9734650551.580564</c:v>
                </c:pt>
                <c:pt idx="62">
                  <c:v>9648710299.016268</c:v>
                </c:pt>
                <c:pt idx="63">
                  <c:v>9561587584.678291</c:v>
                </c:pt>
                <c:pt idx="64">
                  <c:v>9475662304.866467</c:v>
                </c:pt>
                <c:pt idx="65">
                  <c:v>9389693134.231318</c:v>
                </c:pt>
                <c:pt idx="66">
                  <c:v>9304561686.526026</c:v>
                </c:pt>
                <c:pt idx="67">
                  <c:v>9219742221.807955</c:v>
                </c:pt>
                <c:pt idx="68">
                  <c:v>9132568946.427773</c:v>
                </c:pt>
                <c:pt idx="69">
                  <c:v>9045891822.654024</c:v>
                </c:pt>
                <c:pt idx="70">
                  <c:v>8961435411.205248</c:v>
                </c:pt>
                <c:pt idx="71">
                  <c:v>8877757071.703535</c:v>
                </c:pt>
                <c:pt idx="72">
                  <c:v>8794984299.841803</c:v>
                </c:pt>
                <c:pt idx="73">
                  <c:v>8712256827.275879</c:v>
                </c:pt>
                <c:pt idx="74">
                  <c:v>8629746205.449936</c:v>
                </c:pt>
                <c:pt idx="75">
                  <c:v>8547767519.338449</c:v>
                </c:pt>
                <c:pt idx="76">
                  <c:v>8466684709.866876</c:v>
                </c:pt>
                <c:pt idx="77">
                  <c:v>8385038006.697382</c:v>
                </c:pt>
                <c:pt idx="78">
                  <c:v>8303808692.684087</c:v>
                </c:pt>
                <c:pt idx="79">
                  <c:v>8222081133.238554</c:v>
                </c:pt>
                <c:pt idx="80">
                  <c:v>8139601658.877872</c:v>
                </c:pt>
                <c:pt idx="81">
                  <c:v>8058761969.635477</c:v>
                </c:pt>
                <c:pt idx="82">
                  <c:v>7977851270.298179</c:v>
                </c:pt>
                <c:pt idx="83">
                  <c:v>7896942823.110589</c:v>
                </c:pt>
                <c:pt idx="84">
                  <c:v>7815601730.581927</c:v>
                </c:pt>
                <c:pt idx="85">
                  <c:v>7734658277.251722</c:v>
                </c:pt>
                <c:pt idx="86">
                  <c:v>7654029923.827367</c:v>
                </c:pt>
                <c:pt idx="87">
                  <c:v>7573179483.178882</c:v>
                </c:pt>
                <c:pt idx="88">
                  <c:v>7495421595.60466</c:v>
                </c:pt>
                <c:pt idx="89">
                  <c:v>7416746335.462146</c:v>
                </c:pt>
                <c:pt idx="90">
                  <c:v>7338634208.375939</c:v>
                </c:pt>
                <c:pt idx="91">
                  <c:v>7262069614.073081</c:v>
                </c:pt>
                <c:pt idx="92">
                  <c:v>7187169158.625294</c:v>
                </c:pt>
                <c:pt idx="93">
                  <c:v>7111491630.151895</c:v>
                </c:pt>
                <c:pt idx="94">
                  <c:v>7036011502.807137</c:v>
                </c:pt>
                <c:pt idx="95">
                  <c:v>6959873687.181286</c:v>
                </c:pt>
                <c:pt idx="96">
                  <c:v>6885322379.723351</c:v>
                </c:pt>
                <c:pt idx="97">
                  <c:v>6812397981.39537</c:v>
                </c:pt>
                <c:pt idx="98">
                  <c:v>6735551134.984419</c:v>
                </c:pt>
                <c:pt idx="99">
                  <c:v>6660505080.095516</c:v>
                </c:pt>
                <c:pt idx="100">
                  <c:v>6587812293.104374</c:v>
                </c:pt>
                <c:pt idx="101">
                  <c:v>6516225209.813199</c:v>
                </c:pt>
                <c:pt idx="102">
                  <c:v>6440745158.334075</c:v>
                </c:pt>
                <c:pt idx="103">
                  <c:v>6370555514.617837</c:v>
                </c:pt>
                <c:pt idx="104">
                  <c:v>6298883129.51939</c:v>
                </c:pt>
                <c:pt idx="105">
                  <c:v>6227997973.70602</c:v>
                </c:pt>
                <c:pt idx="106">
                  <c:v>6159468816.52325</c:v>
                </c:pt>
                <c:pt idx="107">
                  <c:v>6091828853.786349</c:v>
                </c:pt>
                <c:pt idx="108">
                  <c:v>6022915400.929544</c:v>
                </c:pt>
                <c:pt idx="109">
                  <c:v>5956425170.698076</c:v>
                </c:pt>
                <c:pt idx="110">
                  <c:v>5887103824.074744</c:v>
                </c:pt>
                <c:pt idx="111">
                  <c:v>5821805903.845334</c:v>
                </c:pt>
                <c:pt idx="112">
                  <c:v>5756414842.955619</c:v>
                </c:pt>
                <c:pt idx="113">
                  <c:v>5690885471.765554</c:v>
                </c:pt>
                <c:pt idx="114">
                  <c:v>5626625095.808987</c:v>
                </c:pt>
                <c:pt idx="115">
                  <c:v>5562255667.540943</c:v>
                </c:pt>
                <c:pt idx="116">
                  <c:v>5498687388.490498</c:v>
                </c:pt>
                <c:pt idx="117">
                  <c:v>5435069757.659311</c:v>
                </c:pt>
                <c:pt idx="118">
                  <c:v>5371426134.277276</c:v>
                </c:pt>
                <c:pt idx="119">
                  <c:v>5308498307.164293</c:v>
                </c:pt>
                <c:pt idx="120">
                  <c:v>5245304008.050959</c:v>
                </c:pt>
                <c:pt idx="121">
                  <c:v>5182722247.694802</c:v>
                </c:pt>
                <c:pt idx="122">
                  <c:v>5120464877.033536</c:v>
                </c:pt>
                <c:pt idx="123">
                  <c:v>5058624674.988683</c:v>
                </c:pt>
                <c:pt idx="124">
                  <c:v>4997017727.433363</c:v>
                </c:pt>
                <c:pt idx="125">
                  <c:v>4936547424.540176</c:v>
                </c:pt>
                <c:pt idx="126">
                  <c:v>4875705946.500671</c:v>
                </c:pt>
                <c:pt idx="127">
                  <c:v>4814836700.400903</c:v>
                </c:pt>
                <c:pt idx="128">
                  <c:v>4755128106.121026</c:v>
                </c:pt>
                <c:pt idx="129">
                  <c:v>4696017383.9916</c:v>
                </c:pt>
                <c:pt idx="130">
                  <c:v>4637387209.9698</c:v>
                </c:pt>
                <c:pt idx="131">
                  <c:v>4578480285.956787</c:v>
                </c:pt>
                <c:pt idx="132">
                  <c:v>4519394730.502983</c:v>
                </c:pt>
                <c:pt idx="133">
                  <c:v>4461571197.265772</c:v>
                </c:pt>
                <c:pt idx="134">
                  <c:v>4403999922.5549</c:v>
                </c:pt>
                <c:pt idx="135">
                  <c:v>4346534337.175723</c:v>
                </c:pt>
                <c:pt idx="136">
                  <c:v>4289418524.669493</c:v>
                </c:pt>
                <c:pt idx="137">
                  <c:v>4231992973.755978</c:v>
                </c:pt>
                <c:pt idx="138">
                  <c:v>4174703484.527678</c:v>
                </c:pt>
                <c:pt idx="139">
                  <c:v>4118423394.102953</c:v>
                </c:pt>
                <c:pt idx="140">
                  <c:v>4062861310.071177</c:v>
                </c:pt>
                <c:pt idx="141">
                  <c:v>4007639468.296569</c:v>
                </c:pt>
                <c:pt idx="142">
                  <c:v>3952457448.04237</c:v>
                </c:pt>
                <c:pt idx="143">
                  <c:v>3897564991.008288</c:v>
                </c:pt>
                <c:pt idx="144">
                  <c:v>3843693090.09296</c:v>
                </c:pt>
                <c:pt idx="145">
                  <c:v>3788692760.554426</c:v>
                </c:pt>
                <c:pt idx="146">
                  <c:v>3735521210.363815</c:v>
                </c:pt>
                <c:pt idx="147">
                  <c:v>3682654007.631683</c:v>
                </c:pt>
                <c:pt idx="148">
                  <c:v>3629462860.150039</c:v>
                </c:pt>
                <c:pt idx="149">
                  <c:v>3577624920.532828</c:v>
                </c:pt>
                <c:pt idx="150">
                  <c:v>3525941911.945306</c:v>
                </c:pt>
                <c:pt idx="151">
                  <c:v>3473832187.996848</c:v>
                </c:pt>
                <c:pt idx="152">
                  <c:v>3422928274.52416</c:v>
                </c:pt>
                <c:pt idx="153">
                  <c:v>3372318465.295223</c:v>
                </c:pt>
                <c:pt idx="154">
                  <c:v>3322402224.262642</c:v>
                </c:pt>
                <c:pt idx="155">
                  <c:v>3271885229.392538</c:v>
                </c:pt>
                <c:pt idx="156">
                  <c:v>3221986042.362463</c:v>
                </c:pt>
                <c:pt idx="157">
                  <c:v>3172451016.922193</c:v>
                </c:pt>
                <c:pt idx="158">
                  <c:v>3122855216.758184</c:v>
                </c:pt>
                <c:pt idx="159">
                  <c:v>3073995795.293186</c:v>
                </c:pt>
                <c:pt idx="160">
                  <c:v>3025973428.177506</c:v>
                </c:pt>
                <c:pt idx="161">
                  <c:v>2978169851.447197</c:v>
                </c:pt>
                <c:pt idx="162">
                  <c:v>2931166987.573478</c:v>
                </c:pt>
                <c:pt idx="163">
                  <c:v>2884976026.796061</c:v>
                </c:pt>
                <c:pt idx="164">
                  <c:v>2838857212.176343</c:v>
                </c:pt>
                <c:pt idx="165">
                  <c:v>2793850711.198357</c:v>
                </c:pt>
                <c:pt idx="166">
                  <c:v>2748820385.28824</c:v>
                </c:pt>
                <c:pt idx="167">
                  <c:v>2705120230.39039</c:v>
                </c:pt>
                <c:pt idx="168">
                  <c:v>2662101588.559093</c:v>
                </c:pt>
                <c:pt idx="169">
                  <c:v>2619181962.312793</c:v>
                </c:pt>
                <c:pt idx="170">
                  <c:v>2576803446.759301</c:v>
                </c:pt>
                <c:pt idx="171">
                  <c:v>2534525679.552856</c:v>
                </c:pt>
                <c:pt idx="172">
                  <c:v>2492549774.188856</c:v>
                </c:pt>
                <c:pt idx="173">
                  <c:v>2450896031.527424</c:v>
                </c:pt>
                <c:pt idx="174">
                  <c:v>2409438868.569605</c:v>
                </c:pt>
                <c:pt idx="175">
                  <c:v>2368517260.929859</c:v>
                </c:pt>
                <c:pt idx="176">
                  <c:v>2327682257.208852</c:v>
                </c:pt>
                <c:pt idx="177">
                  <c:v>2287301900.067223</c:v>
                </c:pt>
                <c:pt idx="178">
                  <c:v>2247251285.892189</c:v>
                </c:pt>
                <c:pt idx="179">
                  <c:v>2207405311.070161</c:v>
                </c:pt>
                <c:pt idx="180">
                  <c:v>2166902609.266836</c:v>
                </c:pt>
                <c:pt idx="181">
                  <c:v>2127202796.840075</c:v>
                </c:pt>
                <c:pt idx="182">
                  <c:v>2086704661.734886</c:v>
                </c:pt>
                <c:pt idx="183">
                  <c:v>2047730940.402814</c:v>
                </c:pt>
                <c:pt idx="184">
                  <c:v>2008888777.500821</c:v>
                </c:pt>
                <c:pt idx="185">
                  <c:v>1970892953.772651</c:v>
                </c:pt>
                <c:pt idx="186">
                  <c:v>1933264608.28722</c:v>
                </c:pt>
                <c:pt idx="187">
                  <c:v>1895738017.395307</c:v>
                </c:pt>
                <c:pt idx="188">
                  <c:v>1858694892.581922</c:v>
                </c:pt>
                <c:pt idx="189">
                  <c:v>1821934012.019461</c:v>
                </c:pt>
                <c:pt idx="190">
                  <c:v>1785928176.92217</c:v>
                </c:pt>
                <c:pt idx="191">
                  <c:v>1750315832.526975</c:v>
                </c:pt>
                <c:pt idx="192">
                  <c:v>1714904621.379788</c:v>
                </c:pt>
                <c:pt idx="193">
                  <c:v>1679693092.658421</c:v>
                </c:pt>
                <c:pt idx="194">
                  <c:v>1644990121.77256</c:v>
                </c:pt>
                <c:pt idx="195">
                  <c:v>1610396579.836049</c:v>
                </c:pt>
                <c:pt idx="196">
                  <c:v>1576156282.589596</c:v>
                </c:pt>
                <c:pt idx="197">
                  <c:v>1541754271.587294</c:v>
                </c:pt>
                <c:pt idx="198">
                  <c:v>1508170017.15503</c:v>
                </c:pt>
                <c:pt idx="199">
                  <c:v>1474678265.6478</c:v>
                </c:pt>
                <c:pt idx="200">
                  <c:v>1441713476.237366</c:v>
                </c:pt>
                <c:pt idx="201">
                  <c:v>1408937481.748737</c:v>
                </c:pt>
                <c:pt idx="202">
                  <c:v>1376041471.525779</c:v>
                </c:pt>
                <c:pt idx="203">
                  <c:v>1344400278.574365</c:v>
                </c:pt>
                <c:pt idx="204">
                  <c:v>1312992079.257958</c:v>
                </c:pt>
                <c:pt idx="205">
                  <c:v>1282171870.562159</c:v>
                </c:pt>
                <c:pt idx="206">
                  <c:v>1250720371.586984</c:v>
                </c:pt>
                <c:pt idx="207">
                  <c:v>1220420450.792856</c:v>
                </c:pt>
                <c:pt idx="208">
                  <c:v>1190875189.241628</c:v>
                </c:pt>
                <c:pt idx="209">
                  <c:v>1161793142.8938</c:v>
                </c:pt>
                <c:pt idx="210">
                  <c:v>1132867184.46355</c:v>
                </c:pt>
                <c:pt idx="211">
                  <c:v>1104649595.573462</c:v>
                </c:pt>
                <c:pt idx="212">
                  <c:v>1076558064.762179</c:v>
                </c:pt>
                <c:pt idx="213">
                  <c:v>1048869567.822871</c:v>
                </c:pt>
                <c:pt idx="214">
                  <c:v>1021289312.181649</c:v>
                </c:pt>
                <c:pt idx="215">
                  <c:v>994303262.240075</c:v>
                </c:pt>
                <c:pt idx="216">
                  <c:v>967559827.366248</c:v>
                </c:pt>
                <c:pt idx="217">
                  <c:v>941073257.520125</c:v>
                </c:pt>
                <c:pt idx="218">
                  <c:v>914538964.6655</c:v>
                </c:pt>
                <c:pt idx="219">
                  <c:v>888781331.437767</c:v>
                </c:pt>
                <c:pt idx="220">
                  <c:v>862707606.320203</c:v>
                </c:pt>
                <c:pt idx="221">
                  <c:v>837748638.614916</c:v>
                </c:pt>
                <c:pt idx="222">
                  <c:v>812500225.167318</c:v>
                </c:pt>
                <c:pt idx="223">
                  <c:v>788973349.019549</c:v>
                </c:pt>
                <c:pt idx="224">
                  <c:v>766491091.083784</c:v>
                </c:pt>
                <c:pt idx="225">
                  <c:v>744671740.854304</c:v>
                </c:pt>
                <c:pt idx="226">
                  <c:v>724744758.069213</c:v>
                </c:pt>
                <c:pt idx="227">
                  <c:v>705287688.29174</c:v>
                </c:pt>
                <c:pt idx="228">
                  <c:v>685996353.895437</c:v>
                </c:pt>
                <c:pt idx="229">
                  <c:v>667556254.515404</c:v>
                </c:pt>
                <c:pt idx="230">
                  <c:v>649536159.802893</c:v>
                </c:pt>
                <c:pt idx="231">
                  <c:v>631866108.885938</c:v>
                </c:pt>
                <c:pt idx="232">
                  <c:v>614709210.40425</c:v>
                </c:pt>
                <c:pt idx="233">
                  <c:v>597999483.607175</c:v>
                </c:pt>
                <c:pt idx="234">
                  <c:v>581941485.013996</c:v>
                </c:pt>
                <c:pt idx="235">
                  <c:v>565971263.849605</c:v>
                </c:pt>
                <c:pt idx="236">
                  <c:v>550168776.696247</c:v>
                </c:pt>
                <c:pt idx="237">
                  <c:v>534535316.121706</c:v>
                </c:pt>
                <c:pt idx="238">
                  <c:v>519025651.528332</c:v>
                </c:pt>
                <c:pt idx="239">
                  <c:v>503569756.88217</c:v>
                </c:pt>
                <c:pt idx="240">
                  <c:v>488005095.635212</c:v>
                </c:pt>
                <c:pt idx="241">
                  <c:v>472731546.366814</c:v>
                </c:pt>
                <c:pt idx="242">
                  <c:v>457474873.132599</c:v>
                </c:pt>
                <c:pt idx="243">
                  <c:v>442530208.55175</c:v>
                </c:pt>
                <c:pt idx="244">
                  <c:v>427799908.77569</c:v>
                </c:pt>
                <c:pt idx="245">
                  <c:v>413491915.476478</c:v>
                </c:pt>
                <c:pt idx="246">
                  <c:v>399329888.060388</c:v>
                </c:pt>
                <c:pt idx="247">
                  <c:v>385271236.509021</c:v>
                </c:pt>
                <c:pt idx="248">
                  <c:v>371651891.701866</c:v>
                </c:pt>
                <c:pt idx="249">
                  <c:v>358186335.179931</c:v>
                </c:pt>
                <c:pt idx="250">
                  <c:v>344981974.899558</c:v>
                </c:pt>
                <c:pt idx="251">
                  <c:v>332259109.429816</c:v>
                </c:pt>
                <c:pt idx="252">
                  <c:v>319816368.702087</c:v>
                </c:pt>
                <c:pt idx="253">
                  <c:v>307222513.287681</c:v>
                </c:pt>
                <c:pt idx="254">
                  <c:v>294932001.52511</c:v>
                </c:pt>
                <c:pt idx="255">
                  <c:v>282961118.146735</c:v>
                </c:pt>
                <c:pt idx="256">
                  <c:v>271292401.932766</c:v>
                </c:pt>
                <c:pt idx="257">
                  <c:v>259572642.487313</c:v>
                </c:pt>
                <c:pt idx="258">
                  <c:v>248180407.918297</c:v>
                </c:pt>
                <c:pt idx="259">
                  <c:v>236777052.306312</c:v>
                </c:pt>
                <c:pt idx="260">
                  <c:v>225733384.679133</c:v>
                </c:pt>
                <c:pt idx="261">
                  <c:v>214859581.929687</c:v>
                </c:pt>
                <c:pt idx="262">
                  <c:v>204086593.040888</c:v>
                </c:pt>
                <c:pt idx="263">
                  <c:v>193391642.808248</c:v>
                </c:pt>
                <c:pt idx="264">
                  <c:v>183028795.887132</c:v>
                </c:pt>
                <c:pt idx="265">
                  <c:v>172862773.570377</c:v>
                </c:pt>
                <c:pt idx="266">
                  <c:v>162857347.094359</c:v>
                </c:pt>
                <c:pt idx="267">
                  <c:v>153042512.760701</c:v>
                </c:pt>
                <c:pt idx="268">
                  <c:v>143449572.45948</c:v>
                </c:pt>
                <c:pt idx="269">
                  <c:v>134092220.904986</c:v>
                </c:pt>
                <c:pt idx="270">
                  <c:v>125004144.333914</c:v>
                </c:pt>
                <c:pt idx="271">
                  <c:v>115875573.568746</c:v>
                </c:pt>
                <c:pt idx="272">
                  <c:v>107409985.263513</c:v>
                </c:pt>
                <c:pt idx="273">
                  <c:v>99159122.467587</c:v>
                </c:pt>
                <c:pt idx="274">
                  <c:v>91102652.09178</c:v>
                </c:pt>
                <c:pt idx="275">
                  <c:v>83195604.135812</c:v>
                </c:pt>
                <c:pt idx="276">
                  <c:v>75447917.208699</c:v>
                </c:pt>
                <c:pt idx="277">
                  <c:v>67875018.156245</c:v>
                </c:pt>
                <c:pt idx="278">
                  <c:v>60417140.720902</c:v>
                </c:pt>
                <c:pt idx="279">
                  <c:v>53238405.087413</c:v>
                </c:pt>
                <c:pt idx="280">
                  <c:v>46376971.077379</c:v>
                </c:pt>
                <c:pt idx="281">
                  <c:v>39881446.344562</c:v>
                </c:pt>
                <c:pt idx="282">
                  <c:v>33764616.542765</c:v>
                </c:pt>
                <c:pt idx="283">
                  <c:v>28075978.757632</c:v>
                </c:pt>
                <c:pt idx="284">
                  <c:v>22962840.366272</c:v>
                </c:pt>
                <c:pt idx="285">
                  <c:v>18601028.854541</c:v>
                </c:pt>
                <c:pt idx="286">
                  <c:v>15894164.599419</c:v>
                </c:pt>
                <c:pt idx="287">
                  <c:v>13404547.724556</c:v>
                </c:pt>
                <c:pt idx="288">
                  <c:v>11170095.635091</c:v>
                </c:pt>
                <c:pt idx="289">
                  <c:v>9198298.870084</c:v>
                </c:pt>
                <c:pt idx="290">
                  <c:v>7394354.052943</c:v>
                </c:pt>
                <c:pt idx="291">
                  <c:v>5858876.818149</c:v>
                </c:pt>
                <c:pt idx="292">
                  <c:v>4978473.029425</c:v>
                </c:pt>
                <c:pt idx="293">
                  <c:v>4446518.803253</c:v>
                </c:pt>
                <c:pt idx="294">
                  <c:v>4200141.89621</c:v>
                </c:pt>
                <c:pt idx="295">
                  <c:v>4010077.199587</c:v>
                </c:pt>
                <c:pt idx="296">
                  <c:v>3845881.270245</c:v>
                </c:pt>
                <c:pt idx="297">
                  <c:v>3685492.404176</c:v>
                </c:pt>
                <c:pt idx="298">
                  <c:v>3473040.992196</c:v>
                </c:pt>
                <c:pt idx="299">
                  <c:v>3323383.155599</c:v>
                </c:pt>
                <c:pt idx="300">
                  <c:v>3175593.033563</c:v>
                </c:pt>
                <c:pt idx="301">
                  <c:v>3028318.467109</c:v>
                </c:pt>
                <c:pt idx="302">
                  <c:v>2884385.305845</c:v>
                </c:pt>
                <c:pt idx="303">
                  <c:v>2743849.249383</c:v>
                </c:pt>
                <c:pt idx="304">
                  <c:v>2609962.428267</c:v>
                </c:pt>
                <c:pt idx="305">
                  <c:v>2415285.842366</c:v>
                </c:pt>
                <c:pt idx="306">
                  <c:v>2290284.822011</c:v>
                </c:pt>
                <c:pt idx="307">
                  <c:v>2167667.096769</c:v>
                </c:pt>
                <c:pt idx="308">
                  <c:v>2048470.962422</c:v>
                </c:pt>
                <c:pt idx="309">
                  <c:v>1933385.554001</c:v>
                </c:pt>
                <c:pt idx="310">
                  <c:v>1823971.520903</c:v>
                </c:pt>
                <c:pt idx="311">
                  <c:v>1719532.023529</c:v>
                </c:pt>
                <c:pt idx="312">
                  <c:v>1616562.411791</c:v>
                </c:pt>
                <c:pt idx="313">
                  <c:v>1520639.765735</c:v>
                </c:pt>
                <c:pt idx="314">
                  <c:v>1426262.395269</c:v>
                </c:pt>
                <c:pt idx="315">
                  <c:v>1334902.210622</c:v>
                </c:pt>
                <c:pt idx="316">
                  <c:v>1253269.061406</c:v>
                </c:pt>
                <c:pt idx="317">
                  <c:v>1172562.38862</c:v>
                </c:pt>
                <c:pt idx="318">
                  <c:v>1094903.241403</c:v>
                </c:pt>
                <c:pt idx="319">
                  <c:v>1021445.560366</c:v>
                </c:pt>
                <c:pt idx="320">
                  <c:v>950032.955239</c:v>
                </c:pt>
                <c:pt idx="321">
                  <c:v>881883.655979</c:v>
                </c:pt>
                <c:pt idx="322">
                  <c:v>817048.292582</c:v>
                </c:pt>
                <c:pt idx="323">
                  <c:v>754109.045368</c:v>
                </c:pt>
                <c:pt idx="324">
                  <c:v>693012.444107</c:v>
                </c:pt>
                <c:pt idx="325">
                  <c:v>634287.768876</c:v>
                </c:pt>
                <c:pt idx="326">
                  <c:v>576706.970051</c:v>
                </c:pt>
                <c:pt idx="327">
                  <c:v>525312.594467</c:v>
                </c:pt>
                <c:pt idx="328">
                  <c:v>480965.863434</c:v>
                </c:pt>
                <c:pt idx="329">
                  <c:v>440656.324898</c:v>
                </c:pt>
                <c:pt idx="330">
                  <c:v>401317.754397</c:v>
                </c:pt>
                <c:pt idx="331">
                  <c:v>366157.32142</c:v>
                </c:pt>
                <c:pt idx="332">
                  <c:v>331450.264353</c:v>
                </c:pt>
                <c:pt idx="333">
                  <c:v>301046.738965</c:v>
                </c:pt>
                <c:pt idx="334">
                  <c:v>272289.027062</c:v>
                </c:pt>
                <c:pt idx="335">
                  <c:v>244459.058892</c:v>
                </c:pt>
                <c:pt idx="336">
                  <c:v>217066.641927</c:v>
                </c:pt>
                <c:pt idx="337">
                  <c:v>191257.434034</c:v>
                </c:pt>
                <c:pt idx="338">
                  <c:v>165591.288735</c:v>
                </c:pt>
                <c:pt idx="339">
                  <c:v>141690.015984</c:v>
                </c:pt>
                <c:pt idx="340">
                  <c:v>118538.705866</c:v>
                </c:pt>
                <c:pt idx="341">
                  <c:v>97118.718322</c:v>
                </c:pt>
                <c:pt idx="342">
                  <c:v>78311.963302</c:v>
                </c:pt>
                <c:pt idx="343">
                  <c:v>60874.169088</c:v>
                </c:pt>
                <c:pt idx="344">
                  <c:v>44025.422353</c:v>
                </c:pt>
                <c:pt idx="345">
                  <c:v>33291.963076</c:v>
                </c:pt>
                <c:pt idx="346">
                  <c:v>27637.541236</c:v>
                </c:pt>
                <c:pt idx="347">
                  <c:v>22481.456853</c:v>
                </c:pt>
                <c:pt idx="348">
                  <c:v>18220.499928</c:v>
                </c:pt>
                <c:pt idx="349">
                  <c:v>13952.22044</c:v>
                </c:pt>
                <c:pt idx="350">
                  <c:v>9671.55</c:v>
                </c:pt>
                <c:pt idx="351">
                  <c:v>7416.93</c:v>
                </c:pt>
                <c:pt idx="352">
                  <c:v>5158.11</c:v>
                </c:pt>
                <c:pt idx="353">
                  <c:v>2894.54</c:v>
                </c:pt>
                <c:pt idx="354">
                  <c:v>2174.5</c:v>
                </c:pt>
                <c:pt idx="355">
                  <c:v>1452.07</c:v>
                </c:pt>
                <c:pt idx="356">
                  <c:v>727.24</c:v>
                </c:pt>
                <c:pt idx="357">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pt idx="357">
                  <c:v>1/12/2050</c:v>
                </c:pt>
              </c:strCache>
            </c:strRef>
          </c:cat>
          <c:val>
            <c:numRef>
              <c:f>_Hidden30!$C$2:$C$359</c:f>
              <c:numCache>
                <c:ptCount val="358"/>
                <c:pt idx="0">
                  <c:v>15590196913.34165</c:v>
                </c:pt>
                <c:pt idx="1">
                  <c:v>15467705523.375193</c:v>
                </c:pt>
                <c:pt idx="2">
                  <c:v>15345730142.704329</c:v>
                </c:pt>
                <c:pt idx="3">
                  <c:v>15221256699.635233</c:v>
                </c:pt>
                <c:pt idx="4">
                  <c:v>15097510939.625969</c:v>
                </c:pt>
                <c:pt idx="5">
                  <c:v>14974569190.698807</c:v>
                </c:pt>
                <c:pt idx="6">
                  <c:v>14853129784.008907</c:v>
                </c:pt>
                <c:pt idx="7">
                  <c:v>14732093109.100609</c:v>
                </c:pt>
                <c:pt idx="8">
                  <c:v>14608642431.680391</c:v>
                </c:pt>
                <c:pt idx="9">
                  <c:v>14488369406.332294</c:v>
                </c:pt>
                <c:pt idx="10">
                  <c:v>14369473730.21095</c:v>
                </c:pt>
                <c:pt idx="11">
                  <c:v>14249097399.413794</c:v>
                </c:pt>
                <c:pt idx="12">
                  <c:v>14131422930.60519</c:v>
                </c:pt>
                <c:pt idx="13">
                  <c:v>14010613248.245934</c:v>
                </c:pt>
                <c:pt idx="14">
                  <c:v>13895058777.283981</c:v>
                </c:pt>
                <c:pt idx="15">
                  <c:v>13777368289.346415</c:v>
                </c:pt>
                <c:pt idx="16">
                  <c:v>13660275021.794226</c:v>
                </c:pt>
                <c:pt idx="17">
                  <c:v>13541902503.455772</c:v>
                </c:pt>
                <c:pt idx="18">
                  <c:v>13424152255.949633</c:v>
                </c:pt>
                <c:pt idx="19">
                  <c:v>13308862405.893768</c:v>
                </c:pt>
                <c:pt idx="20">
                  <c:v>13192868129.04322</c:v>
                </c:pt>
                <c:pt idx="21">
                  <c:v>13077584207.128918</c:v>
                </c:pt>
                <c:pt idx="22">
                  <c:v>12963161581.427677</c:v>
                </c:pt>
                <c:pt idx="23">
                  <c:v>12848145586.625904</c:v>
                </c:pt>
                <c:pt idx="24">
                  <c:v>12734655659.874477</c:v>
                </c:pt>
                <c:pt idx="25">
                  <c:v>12622697501.662056</c:v>
                </c:pt>
                <c:pt idx="26">
                  <c:v>12506743113.038757</c:v>
                </c:pt>
                <c:pt idx="27">
                  <c:v>12391746619.192974</c:v>
                </c:pt>
                <c:pt idx="28">
                  <c:v>12278099201.201736</c:v>
                </c:pt>
                <c:pt idx="29">
                  <c:v>12165742501.183365</c:v>
                </c:pt>
                <c:pt idx="30">
                  <c:v>12051295082.879034</c:v>
                </c:pt>
                <c:pt idx="31">
                  <c:v>11941406708.154284</c:v>
                </c:pt>
                <c:pt idx="32">
                  <c:v>11828087800.222443</c:v>
                </c:pt>
                <c:pt idx="33">
                  <c:v>11714421534.650793</c:v>
                </c:pt>
                <c:pt idx="34">
                  <c:v>11603790752.263786</c:v>
                </c:pt>
                <c:pt idx="35">
                  <c:v>11493172559.693424</c:v>
                </c:pt>
                <c:pt idx="36">
                  <c:v>11384264197.30275</c:v>
                </c:pt>
                <c:pt idx="37">
                  <c:v>11275560403.540224</c:v>
                </c:pt>
                <c:pt idx="38">
                  <c:v>11166401837.905005</c:v>
                </c:pt>
                <c:pt idx="39">
                  <c:v>11051706575.976704</c:v>
                </c:pt>
                <c:pt idx="40">
                  <c:v>10939499792.807032</c:v>
                </c:pt>
                <c:pt idx="41">
                  <c:v>10832920906.524221</c:v>
                </c:pt>
                <c:pt idx="42">
                  <c:v>10722919128.848566</c:v>
                </c:pt>
                <c:pt idx="43">
                  <c:v>10609338656.542353</c:v>
                </c:pt>
                <c:pt idx="44">
                  <c:v>10498059151.045883</c:v>
                </c:pt>
                <c:pt idx="45">
                  <c:v>10386513638.271229</c:v>
                </c:pt>
                <c:pt idx="46">
                  <c:v>10278043213.05252</c:v>
                </c:pt>
                <c:pt idx="47">
                  <c:v>10169759494.80246</c:v>
                </c:pt>
                <c:pt idx="48">
                  <c:v>10066436448.927908</c:v>
                </c:pt>
                <c:pt idx="49">
                  <c:v>9963485370.45563</c:v>
                </c:pt>
                <c:pt idx="50">
                  <c:v>9858780481.441906</c:v>
                </c:pt>
                <c:pt idx="51">
                  <c:v>9753227287.227488</c:v>
                </c:pt>
                <c:pt idx="52">
                  <c:v>9650295809.395592</c:v>
                </c:pt>
                <c:pt idx="53">
                  <c:v>9550401140.655817</c:v>
                </c:pt>
                <c:pt idx="54">
                  <c:v>9448174682.965307</c:v>
                </c:pt>
                <c:pt idx="55">
                  <c:v>9353597271.172623</c:v>
                </c:pt>
                <c:pt idx="56">
                  <c:v>9259151564.963036</c:v>
                </c:pt>
                <c:pt idx="57">
                  <c:v>9154105370.877312</c:v>
                </c:pt>
                <c:pt idx="58">
                  <c:v>9059185162.464495</c:v>
                </c:pt>
                <c:pt idx="59">
                  <c:v>8965046786.234226</c:v>
                </c:pt>
                <c:pt idx="60">
                  <c:v>8872676618.438906</c:v>
                </c:pt>
                <c:pt idx="61">
                  <c:v>8779960786.32275</c:v>
                </c:pt>
                <c:pt idx="62">
                  <c:v>8688164546.228157</c:v>
                </c:pt>
                <c:pt idx="63">
                  <c:v>8595112334.51816</c:v>
                </c:pt>
                <c:pt idx="64">
                  <c:v>8503890997.866124</c:v>
                </c:pt>
                <c:pt idx="65">
                  <c:v>8412445976.145793</c:v>
                </c:pt>
                <c:pt idx="66">
                  <c:v>8322035949.238162</c:v>
                </c:pt>
                <c:pt idx="67">
                  <c:v>8232637766.912381</c:v>
                </c:pt>
                <c:pt idx="68">
                  <c:v>8140966489.497875</c:v>
                </c:pt>
                <c:pt idx="69">
                  <c:v>8050464841.467153</c:v>
                </c:pt>
                <c:pt idx="70">
                  <c:v>7961775470.00149</c:v>
                </c:pt>
                <c:pt idx="71">
                  <c:v>7874053892.041571</c:v>
                </c:pt>
                <c:pt idx="72">
                  <c:v>7788688184.722707</c:v>
                </c:pt>
                <c:pt idx="73">
                  <c:v>7702340211.416329</c:v>
                </c:pt>
                <c:pt idx="74">
                  <c:v>7616871203.334928</c:v>
                </c:pt>
                <c:pt idx="75">
                  <c:v>7531718316.983529</c:v>
                </c:pt>
                <c:pt idx="76">
                  <c:v>7448028249.856987</c:v>
                </c:pt>
                <c:pt idx="77">
                  <c:v>7363694158.100281</c:v>
                </c:pt>
                <c:pt idx="78">
                  <c:v>7279990641.729637</c:v>
                </c:pt>
                <c:pt idx="79">
                  <c:v>7196507863.078324</c:v>
                </c:pt>
                <c:pt idx="80">
                  <c:v>7112233017.696895</c:v>
                </c:pt>
                <c:pt idx="81">
                  <c:v>7030038670.721055</c:v>
                </c:pt>
                <c:pt idx="82">
                  <c:v>6947652693.238239</c:v>
                </c:pt>
                <c:pt idx="83">
                  <c:v>6865527916.101896</c:v>
                </c:pt>
                <c:pt idx="84">
                  <c:v>6784029158.484862</c:v>
                </c:pt>
                <c:pt idx="85">
                  <c:v>6702382291.818605</c:v>
                </c:pt>
                <c:pt idx="86">
                  <c:v>6621628031.825265</c:v>
                </c:pt>
                <c:pt idx="87">
                  <c:v>6540570837.6347275</c:v>
                </c:pt>
                <c:pt idx="88">
                  <c:v>6462789787.461104</c:v>
                </c:pt>
                <c:pt idx="89">
                  <c:v>6384107173.135658</c:v>
                </c:pt>
                <c:pt idx="90">
                  <c:v>6306156776.073143</c:v>
                </c:pt>
                <c:pt idx="91">
                  <c:v>6230121130.074344</c:v>
                </c:pt>
                <c:pt idx="92">
                  <c:v>6155406354.07217</c:v>
                </c:pt>
                <c:pt idx="93">
                  <c:v>6080595664.344001</c:v>
                </c:pt>
                <c:pt idx="94">
                  <c:v>6005853607.971695</c:v>
                </c:pt>
                <c:pt idx="95">
                  <c:v>5930787153.339045</c:v>
                </c:pt>
                <c:pt idx="96">
                  <c:v>5858269984.031217</c:v>
                </c:pt>
                <c:pt idx="97">
                  <c:v>5786392564.551886</c:v>
                </c:pt>
                <c:pt idx="98">
                  <c:v>5711728825.805368</c:v>
                </c:pt>
                <c:pt idx="99">
                  <c:v>5638510399.219233</c:v>
                </c:pt>
                <c:pt idx="100">
                  <c:v>5567817587.896775</c:v>
                </c:pt>
                <c:pt idx="101">
                  <c:v>5497973560.491979</c:v>
                </c:pt>
                <c:pt idx="102">
                  <c:v>5425071371.328222</c:v>
                </c:pt>
                <c:pt idx="103">
                  <c:v>5357142581.0611</c:v>
                </c:pt>
                <c:pt idx="104">
                  <c:v>5287887783.470668</c:v>
                </c:pt>
                <c:pt idx="105">
                  <c:v>5219798073.26894</c:v>
                </c:pt>
                <c:pt idx="106">
                  <c:v>5153606794.664704</c:v>
                </c:pt>
                <c:pt idx="107">
                  <c:v>5088367755.19309</c:v>
                </c:pt>
                <c:pt idx="108">
                  <c:v>5023098381.900604</c:v>
                </c:pt>
                <c:pt idx="109">
                  <c:v>4959220179.41274</c:v>
                </c:pt>
                <c:pt idx="110">
                  <c:v>4893459020.3032255</c:v>
                </c:pt>
                <c:pt idx="111">
                  <c:v>4830974687.167591</c:v>
                </c:pt>
                <c:pt idx="112">
                  <c:v>4768872204.821316</c:v>
                </c:pt>
                <c:pt idx="113">
                  <c:v>4706588450.435505</c:v>
                </c:pt>
                <c:pt idx="114">
                  <c:v>4645549982.749741</c:v>
                </c:pt>
                <c:pt idx="115">
                  <c:v>4584866195.967881</c:v>
                </c:pt>
                <c:pt idx="116">
                  <c:v>4524780618.37661</c:v>
                </c:pt>
                <c:pt idx="117">
                  <c:v>4465089623.90628</c:v>
                </c:pt>
                <c:pt idx="118">
                  <c:v>4405319839.046128</c:v>
                </c:pt>
                <c:pt idx="119">
                  <c:v>4346326014.82121</c:v>
                </c:pt>
                <c:pt idx="120">
                  <c:v>4288006186.876408</c:v>
                </c:pt>
                <c:pt idx="121">
                  <c:v>4229659949.530617</c:v>
                </c:pt>
                <c:pt idx="122">
                  <c:v>4171992029.8650365</c:v>
                </c:pt>
                <c:pt idx="123">
                  <c:v>4114616049.00678</c:v>
                </c:pt>
                <c:pt idx="124">
                  <c:v>4057834293.6506443</c:v>
                </c:pt>
                <c:pt idx="125">
                  <c:v>4001930209.431525</c:v>
                </c:pt>
                <c:pt idx="126">
                  <c:v>3945903695.446406</c:v>
                </c:pt>
                <c:pt idx="127">
                  <c:v>3890246303.199606</c:v>
                </c:pt>
                <c:pt idx="128">
                  <c:v>3835487194.5862064</c:v>
                </c:pt>
                <c:pt idx="129">
                  <c:v>3781591140.54022</c:v>
                </c:pt>
                <c:pt idx="130">
                  <c:v>3728043874.6150904</c:v>
                </c:pt>
                <c:pt idx="131">
                  <c:v>3674445265.7087636</c:v>
                </c:pt>
                <c:pt idx="132">
                  <c:v>3621271199.06232</c:v>
                </c:pt>
                <c:pt idx="133">
                  <c:v>3568875373.998482</c:v>
                </c:pt>
                <c:pt idx="134">
                  <c:v>3517040891.8035984</c:v>
                </c:pt>
                <c:pt idx="135">
                  <c:v>3465261464.585306</c:v>
                </c:pt>
                <c:pt idx="136">
                  <c:v>3414112892.5401554</c:v>
                </c:pt>
                <c:pt idx="137">
                  <c:v>3362692626.438792</c:v>
                </c:pt>
                <c:pt idx="138">
                  <c:v>3311544893.8967557</c:v>
                </c:pt>
                <c:pt idx="139">
                  <c:v>3261538919.041353</c:v>
                </c:pt>
                <c:pt idx="140">
                  <c:v>3212079972.6490903</c:v>
                </c:pt>
                <c:pt idx="141">
                  <c:v>3163221162.2850194</c:v>
                </c:pt>
                <c:pt idx="142">
                  <c:v>3114374928.488928</c:v>
                </c:pt>
                <c:pt idx="143">
                  <c:v>3065913065.8130465</c:v>
                </c:pt>
                <c:pt idx="144">
                  <c:v>3018903956.294017</c:v>
                </c:pt>
                <c:pt idx="145">
                  <c:v>2970658715.852839</c:v>
                </c:pt>
                <c:pt idx="146">
                  <c:v>2924160051.4756513</c:v>
                </c:pt>
                <c:pt idx="147">
                  <c:v>2877886288.512786</c:v>
                </c:pt>
                <c:pt idx="148">
                  <c:v>2831663410.6350613</c:v>
                </c:pt>
                <c:pt idx="149">
                  <c:v>2786485955.822581</c:v>
                </c:pt>
                <c:pt idx="150">
                  <c:v>2741574069.5231466</c:v>
                </c:pt>
                <c:pt idx="151">
                  <c:v>2696622947.10358</c:v>
                </c:pt>
                <c:pt idx="152">
                  <c:v>2652601243.016894</c:v>
                </c:pt>
                <c:pt idx="153">
                  <c:v>2609091505.6206794</c:v>
                </c:pt>
                <c:pt idx="154">
                  <c:v>2566112653.8143578</c:v>
                </c:pt>
                <c:pt idx="155">
                  <c:v>2522808871.9040556</c:v>
                </c:pt>
                <c:pt idx="156">
                  <c:v>2480527614.431368</c:v>
                </c:pt>
                <c:pt idx="157">
                  <c:v>2438249342.3864775</c:v>
                </c:pt>
                <c:pt idx="158">
                  <c:v>2396191926.783894</c:v>
                </c:pt>
                <c:pt idx="159">
                  <c:v>2354701167.0575533</c:v>
                </c:pt>
                <c:pt idx="160">
                  <c:v>2314111072.578061</c:v>
                </c:pt>
                <c:pt idx="161">
                  <c:v>2273690421.578457</c:v>
                </c:pt>
                <c:pt idx="162">
                  <c:v>2234010495.6800895</c:v>
                </c:pt>
                <c:pt idx="163">
                  <c:v>2195196580.120734</c:v>
                </c:pt>
                <c:pt idx="164">
                  <c:v>2156440784.142422</c:v>
                </c:pt>
                <c:pt idx="165">
                  <c:v>2118769654.1618664</c:v>
                </c:pt>
                <c:pt idx="166">
                  <c:v>2081084382.9233615</c:v>
                </c:pt>
                <c:pt idx="167">
                  <c:v>2044526192.150198</c:v>
                </c:pt>
                <c:pt idx="168">
                  <c:v>2008930229.61074</c:v>
                </c:pt>
                <c:pt idx="169">
                  <c:v>1973188972.0723774</c:v>
                </c:pt>
                <c:pt idx="170">
                  <c:v>1938076258.5858917</c:v>
                </c:pt>
                <c:pt idx="171">
                  <c:v>1903044937.52412</c:v>
                </c:pt>
                <c:pt idx="172">
                  <c:v>1868455451.8406627</c:v>
                </c:pt>
                <c:pt idx="173">
                  <c:v>1834115055.5671256</c:v>
                </c:pt>
                <c:pt idx="174">
                  <c:v>1800032631.947025</c:v>
                </c:pt>
                <c:pt idx="175">
                  <c:v>1766556697.8185465</c:v>
                </c:pt>
                <c:pt idx="176">
                  <c:v>1733155389.0939572</c:v>
                </c:pt>
                <c:pt idx="177">
                  <c:v>1700293352.2384174</c:v>
                </c:pt>
                <c:pt idx="178">
                  <c:v>1667687919.2760801</c:v>
                </c:pt>
                <c:pt idx="179">
                  <c:v>1635339803.1325684</c:v>
                </c:pt>
                <c:pt idx="180">
                  <c:v>1602786435.8969338</c:v>
                </c:pt>
                <c:pt idx="181">
                  <c:v>1570753153.4093719</c:v>
                </c:pt>
                <c:pt idx="182">
                  <c:v>1538319664.0377524</c:v>
                </c:pt>
                <c:pt idx="183">
                  <c:v>1507027844.899252</c:v>
                </c:pt>
                <c:pt idx="184">
                  <c:v>1476015225.4267097</c:v>
                </c:pt>
                <c:pt idx="185">
                  <c:v>1445642011.3264396</c:v>
                </c:pt>
                <c:pt idx="186">
                  <c:v>1415636668.2981622</c:v>
                </c:pt>
                <c:pt idx="187">
                  <c:v>1385879219.4331017</c:v>
                </c:pt>
                <c:pt idx="188">
                  <c:v>1356494220.7817585</c:v>
                </c:pt>
                <c:pt idx="189">
                  <c:v>1327483238.0293086</c:v>
                </c:pt>
                <c:pt idx="190">
                  <c:v>1299041934.98113</c:v>
                </c:pt>
                <c:pt idx="191">
                  <c:v>1270979020.7060654</c:v>
                </c:pt>
                <c:pt idx="192">
                  <c:v>1243357603.2710254</c:v>
                </c:pt>
                <c:pt idx="193">
                  <c:v>1215762655.6078918</c:v>
                </c:pt>
                <c:pt idx="194">
                  <c:v>1188690296.5855987</c:v>
                </c:pt>
                <c:pt idx="195">
                  <c:v>1161718864.730195</c:v>
                </c:pt>
                <c:pt idx="196">
                  <c:v>1135152055.8954797</c:v>
                </c:pt>
                <c:pt idx="197">
                  <c:v>1108492354.4472723</c:v>
                </c:pt>
                <c:pt idx="198">
                  <c:v>1082506775.597858</c:v>
                </c:pt>
                <c:pt idx="199">
                  <c:v>1056730300.7641155</c:v>
                </c:pt>
                <c:pt idx="200">
                  <c:v>1031356044.3117639</c:v>
                </c:pt>
                <c:pt idx="201">
                  <c:v>1006254749.5630976</c:v>
                </c:pt>
                <c:pt idx="202">
                  <c:v>981093780.4540703</c:v>
                </c:pt>
                <c:pt idx="203">
                  <c:v>956908412.0232058</c:v>
                </c:pt>
                <c:pt idx="204">
                  <c:v>933121095.4543266</c:v>
                </c:pt>
                <c:pt idx="205">
                  <c:v>909672205.7066592</c:v>
                </c:pt>
                <c:pt idx="206">
                  <c:v>885901556.4541184</c:v>
                </c:pt>
                <c:pt idx="207">
                  <c:v>862973573.506503</c:v>
                </c:pt>
                <c:pt idx="208">
                  <c:v>840699574.7296706</c:v>
                </c:pt>
                <c:pt idx="209">
                  <c:v>818778006.5101252</c:v>
                </c:pt>
                <c:pt idx="210">
                  <c:v>797038198.0437299</c:v>
                </c:pt>
                <c:pt idx="211">
                  <c:v>775909799.4146599</c:v>
                </c:pt>
                <c:pt idx="212">
                  <c:v>754895674.1975049</c:v>
                </c:pt>
                <c:pt idx="213">
                  <c:v>734272939.510167</c:v>
                </c:pt>
                <c:pt idx="214">
                  <c:v>713752437.6331986</c:v>
                </c:pt>
                <c:pt idx="215">
                  <c:v>693714002.590726</c:v>
                </c:pt>
                <c:pt idx="216">
                  <c:v>674021186.4221381</c:v>
                </c:pt>
                <c:pt idx="217">
                  <c:v>654458226.0180333</c:v>
                </c:pt>
                <c:pt idx="218">
                  <c:v>634961323.6138986</c:v>
                </c:pt>
                <c:pt idx="219">
                  <c:v>616031275.8393815</c:v>
                </c:pt>
                <c:pt idx="220">
                  <c:v>596977586.0073762</c:v>
                </c:pt>
                <c:pt idx="221">
                  <c:v>578723220.4639522</c:v>
                </c:pt>
                <c:pt idx="222">
                  <c:v>560329446.9056623</c:v>
                </c:pt>
                <c:pt idx="223">
                  <c:v>543211368.1375241</c:v>
                </c:pt>
                <c:pt idx="224">
                  <c:v>526837168.9334233</c:v>
                </c:pt>
                <c:pt idx="225">
                  <c:v>510999799.3682108</c:v>
                </c:pt>
                <c:pt idx="226">
                  <c:v>496482240.6040906</c:v>
                </c:pt>
                <c:pt idx="227">
                  <c:v>482333822.7976879</c:v>
                </c:pt>
                <c:pt idx="228">
                  <c:v>468396416.1478117</c:v>
                </c:pt>
                <c:pt idx="229">
                  <c:v>455032487.2386467</c:v>
                </c:pt>
                <c:pt idx="230">
                  <c:v>442022553.2282842</c:v>
                </c:pt>
                <c:pt idx="231">
                  <c:v>429268416.6192372</c:v>
                </c:pt>
                <c:pt idx="232">
                  <c:v>416927129.15103334</c:v>
                </c:pt>
                <c:pt idx="233">
                  <c:v>404905823.44695795</c:v>
                </c:pt>
                <c:pt idx="234">
                  <c:v>393364633.5509957</c:v>
                </c:pt>
                <c:pt idx="235">
                  <c:v>381941574.99423736</c:v>
                </c:pt>
                <c:pt idx="236">
                  <c:v>370647668.00499475</c:v>
                </c:pt>
                <c:pt idx="237">
                  <c:v>359524339.13172185</c:v>
                </c:pt>
                <c:pt idx="238">
                  <c:v>348500571.1274592</c:v>
                </c:pt>
                <c:pt idx="239">
                  <c:v>337549205.8227738</c:v>
                </c:pt>
                <c:pt idx="240">
                  <c:v>326614853.0984257</c:v>
                </c:pt>
                <c:pt idx="241">
                  <c:v>315855859.2585575</c:v>
                </c:pt>
                <c:pt idx="242">
                  <c:v>305160388.235809</c:v>
                </c:pt>
                <c:pt idx="243">
                  <c:v>294690825.15614295</c:v>
                </c:pt>
                <c:pt idx="244">
                  <c:v>284413980.4326606</c:v>
                </c:pt>
                <c:pt idx="245">
                  <c:v>274435351.57224375</c:v>
                </c:pt>
                <c:pt idx="246">
                  <c:v>264586467.04899535</c:v>
                </c:pt>
                <c:pt idx="247">
                  <c:v>254852535.11765522</c:v>
                </c:pt>
                <c:pt idx="248">
                  <c:v>245426524.87959668</c:v>
                </c:pt>
                <c:pt idx="249">
                  <c:v>236146071.00292373</c:v>
                </c:pt>
                <c:pt idx="250">
                  <c:v>227054907.8872875</c:v>
                </c:pt>
                <c:pt idx="251">
                  <c:v>218310269.35584858</c:v>
                </c:pt>
                <c:pt idx="252">
                  <c:v>209812848.3625861</c:v>
                </c:pt>
                <c:pt idx="253">
                  <c:v>201208910.06910744</c:v>
                </c:pt>
                <c:pt idx="254">
                  <c:v>192842445.0978171</c:v>
                </c:pt>
                <c:pt idx="255">
                  <c:v>184701436.55257225</c:v>
                </c:pt>
                <c:pt idx="256">
                  <c:v>176794073.041124</c:v>
                </c:pt>
                <c:pt idx="257">
                  <c:v>168869714.0744883</c:v>
                </c:pt>
                <c:pt idx="258">
                  <c:v>161184443.01229876</c:v>
                </c:pt>
                <c:pt idx="259">
                  <c:v>153525951.89217955</c:v>
                </c:pt>
                <c:pt idx="260">
                  <c:v>146117004.97643322</c:v>
                </c:pt>
                <c:pt idx="261">
                  <c:v>138850118.5648289</c:v>
                </c:pt>
                <c:pt idx="262">
                  <c:v>131664527.03166875</c:v>
                </c:pt>
                <c:pt idx="263">
                  <c:v>124553171.17034812</c:v>
                </c:pt>
                <c:pt idx="264">
                  <c:v>117698419.84408805</c:v>
                </c:pt>
                <c:pt idx="265">
                  <c:v>110972524.45838498</c:v>
                </c:pt>
                <c:pt idx="266">
                  <c:v>104377743.81392914</c:v>
                </c:pt>
                <c:pt idx="267">
                  <c:v>97920904.36312573</c:v>
                </c:pt>
                <c:pt idx="268">
                  <c:v>91632417.96990389</c:v>
                </c:pt>
                <c:pt idx="269">
                  <c:v>85509871.03785054</c:v>
                </c:pt>
                <c:pt idx="270">
                  <c:v>79579253.02801108</c:v>
                </c:pt>
                <c:pt idx="271">
                  <c:v>73646803.84424742</c:v>
                </c:pt>
                <c:pt idx="272">
                  <c:v>68150562.23697881</c:v>
                </c:pt>
                <c:pt idx="273">
                  <c:v>62812202.360762544</c:v>
                </c:pt>
                <c:pt idx="274">
                  <c:v>57610964.41382716</c:v>
                </c:pt>
                <c:pt idx="275">
                  <c:v>52521519.7618976</c:v>
                </c:pt>
                <c:pt idx="276">
                  <c:v>47554815.55145273</c:v>
                </c:pt>
                <c:pt idx="277">
                  <c:v>42709057.15773201</c:v>
                </c:pt>
                <c:pt idx="278">
                  <c:v>37953930.13757449</c:v>
                </c:pt>
                <c:pt idx="279">
                  <c:v>33387538.449354418</c:v>
                </c:pt>
                <c:pt idx="280">
                  <c:v>29036770.10798311</c:v>
                </c:pt>
                <c:pt idx="281">
                  <c:v>24927550.471285388</c:v>
                </c:pt>
                <c:pt idx="282">
                  <c:v>21068484.89230929</c:v>
                </c:pt>
                <c:pt idx="283">
                  <c:v>17490126.42538051</c:v>
                </c:pt>
                <c:pt idx="284">
                  <c:v>14280599.164726755</c:v>
                </c:pt>
                <c:pt idx="285">
                  <c:v>11548999.152081648</c:v>
                </c:pt>
                <c:pt idx="286">
                  <c:v>9851624.912722914</c:v>
                </c:pt>
                <c:pt idx="287">
                  <c:v>8294402.499517444</c:v>
                </c:pt>
                <c:pt idx="288">
                  <c:v>6901189.542737686</c:v>
                </c:pt>
                <c:pt idx="289">
                  <c:v>5673321.036446254</c:v>
                </c:pt>
                <c:pt idx="290">
                  <c:v>4553199.138174421</c:v>
                </c:pt>
                <c:pt idx="291">
                  <c:v>3601584.011923501</c:v>
                </c:pt>
                <c:pt idx="292">
                  <c:v>3055356.5741039566</c:v>
                </c:pt>
                <c:pt idx="293">
                  <c:v>2724260.636522668</c:v>
                </c:pt>
                <c:pt idx="294">
                  <c:v>2568947.7061406723</c:v>
                </c:pt>
                <c:pt idx="295">
                  <c:v>2448671.8857274977</c:v>
                </c:pt>
                <c:pt idx="296">
                  <c:v>2344425.9136178843</c:v>
                </c:pt>
                <c:pt idx="297">
                  <c:v>2242966.159906628</c:v>
                </c:pt>
                <c:pt idx="298">
                  <c:v>2110084.7037502793</c:v>
                </c:pt>
                <c:pt idx="299">
                  <c:v>2015733.7775914052</c:v>
                </c:pt>
                <c:pt idx="300">
                  <c:v>1923143.6380360515</c:v>
                </c:pt>
                <c:pt idx="301">
                  <c:v>1830843.4304194096</c:v>
                </c:pt>
                <c:pt idx="302">
                  <c:v>1740962.8177741691</c:v>
                </c:pt>
                <c:pt idx="303">
                  <c:v>1653328.8628810367</c:v>
                </c:pt>
                <c:pt idx="304">
                  <c:v>1570072.895538404</c:v>
                </c:pt>
                <c:pt idx="305">
                  <c:v>1450497.1358687398</c:v>
                </c:pt>
                <c:pt idx="306">
                  <c:v>1373095.0892723594</c:v>
                </c:pt>
                <c:pt idx="307">
                  <c:v>1297448.9078332582</c:v>
                </c:pt>
                <c:pt idx="308">
                  <c:v>1224024.9503439825</c:v>
                </c:pt>
                <c:pt idx="309">
                  <c:v>1153361.600322082</c:v>
                </c:pt>
                <c:pt idx="310">
                  <c:v>1086245.151284355</c:v>
                </c:pt>
                <c:pt idx="311">
                  <c:v>1022310.5559094961</c:v>
                </c:pt>
                <c:pt idx="312">
                  <c:v>959619.7470066391</c:v>
                </c:pt>
                <c:pt idx="313">
                  <c:v>901147.3757552304</c:v>
                </c:pt>
                <c:pt idx="314">
                  <c:v>843830.9902556831</c:v>
                </c:pt>
                <c:pt idx="315">
                  <c:v>788439.3125912785</c:v>
                </c:pt>
                <c:pt idx="316">
                  <c:v>739008.9488481988</c:v>
                </c:pt>
                <c:pt idx="317">
                  <c:v>690246.347697004</c:v>
                </c:pt>
                <c:pt idx="318">
                  <c:v>643437.9593181218</c:v>
                </c:pt>
                <c:pt idx="319">
                  <c:v>599284.0545465787</c:v>
                </c:pt>
                <c:pt idx="320">
                  <c:v>556440.7750411055</c:v>
                </c:pt>
                <c:pt idx="321">
                  <c:v>515677.4380039085</c:v>
                </c:pt>
                <c:pt idx="322">
                  <c:v>476954.9302983775</c:v>
                </c:pt>
                <c:pt idx="323">
                  <c:v>439467.2790727811</c:v>
                </c:pt>
                <c:pt idx="324">
                  <c:v>403221.5823229665</c:v>
                </c:pt>
                <c:pt idx="325">
                  <c:v>368427.34154717333</c:v>
                </c:pt>
                <c:pt idx="326">
                  <c:v>334431.57655478513</c:v>
                </c:pt>
                <c:pt idx="327">
                  <c:v>304111.3773210557</c:v>
                </c:pt>
                <c:pt idx="328">
                  <c:v>277981.35574840714</c:v>
                </c:pt>
                <c:pt idx="329">
                  <c:v>254251.89729864197</c:v>
                </c:pt>
                <c:pt idx="330">
                  <c:v>231161.41639450096</c:v>
                </c:pt>
                <c:pt idx="331">
                  <c:v>210562.61046985193</c:v>
                </c:pt>
                <c:pt idx="332">
                  <c:v>190280.67464667303</c:v>
                </c:pt>
                <c:pt idx="333">
                  <c:v>172542.7836797976</c:v>
                </c:pt>
                <c:pt idx="334">
                  <c:v>155795.81676889787</c:v>
                </c:pt>
                <c:pt idx="335">
                  <c:v>139635.08920426987</c:v>
                </c:pt>
                <c:pt idx="336">
                  <c:v>123798.573937931</c:v>
                </c:pt>
                <c:pt idx="337">
                  <c:v>108893.92658455351</c:v>
                </c:pt>
                <c:pt idx="338">
                  <c:v>94125.95159296929</c:v>
                </c:pt>
                <c:pt idx="339">
                  <c:v>80403.30892053504</c:v>
                </c:pt>
                <c:pt idx="340">
                  <c:v>67155.47337011935</c:v>
                </c:pt>
                <c:pt idx="341">
                  <c:v>54927.13598535107</c:v>
                </c:pt>
                <c:pt idx="342">
                  <c:v>44215.536933521435</c:v>
                </c:pt>
                <c:pt idx="343">
                  <c:v>34313.60897789122</c:v>
                </c:pt>
                <c:pt idx="344">
                  <c:v>24774.201279069162</c:v>
                </c:pt>
                <c:pt idx="345">
                  <c:v>18703.466036484857</c:v>
                </c:pt>
                <c:pt idx="346">
                  <c:v>15500.470242510448</c:v>
                </c:pt>
                <c:pt idx="347">
                  <c:v>12587.303397668662</c:v>
                </c:pt>
                <c:pt idx="348">
                  <c:v>10185.976292191726</c:v>
                </c:pt>
                <c:pt idx="349">
                  <c:v>7786.611029316587</c:v>
                </c:pt>
                <c:pt idx="350">
                  <c:v>5388.746986499064</c:v>
                </c:pt>
                <c:pt idx="351">
                  <c:v>4125.519753306189</c:v>
                </c:pt>
                <c:pt idx="352">
                  <c:v>2864.386713358208</c:v>
                </c:pt>
                <c:pt idx="353">
                  <c:v>1604.6613253296648</c:v>
                </c:pt>
                <c:pt idx="354">
                  <c:v>1203.4443745008623</c:v>
                </c:pt>
                <c:pt idx="355">
                  <c:v>802.3072606255633</c:v>
                </c:pt>
                <c:pt idx="356">
                  <c:v>401.13790935313074</c:v>
                </c:pt>
                <c:pt idx="357">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pt idx="357">
                  <c:v>1/12/2050</c:v>
                </c:pt>
              </c:strCache>
            </c:strRef>
          </c:cat>
          <c:val>
            <c:numRef>
              <c:f>_Hidden30!$D$2:$D$359</c:f>
              <c:numCache>
                <c:ptCount val="358"/>
                <c:pt idx="0">
                  <c:v>15554380430.652456</c:v>
                </c:pt>
                <c:pt idx="1">
                  <c:v>15392923263.518814</c:v>
                </c:pt>
                <c:pt idx="2">
                  <c:v>15233950255.436655</c:v>
                </c:pt>
                <c:pt idx="3">
                  <c:v>15071954674.814117</c:v>
                </c:pt>
                <c:pt idx="4">
                  <c:v>14912628175.266384</c:v>
                </c:pt>
                <c:pt idx="5">
                  <c:v>14753574914.716429</c:v>
                </c:pt>
                <c:pt idx="6">
                  <c:v>14596710617.526329</c:v>
                </c:pt>
                <c:pt idx="7">
                  <c:v>14442129821.600843</c:v>
                </c:pt>
                <c:pt idx="8">
                  <c:v>14284687425.210526</c:v>
                </c:pt>
                <c:pt idx="9">
                  <c:v>14132212539.308311</c:v>
                </c:pt>
                <c:pt idx="10">
                  <c:v>13980593405.759592</c:v>
                </c:pt>
                <c:pt idx="11">
                  <c:v>13828217143.760477</c:v>
                </c:pt>
                <c:pt idx="12">
                  <c:v>13682512261.514862</c:v>
                </c:pt>
                <c:pt idx="13">
                  <c:v>13531040360.271307</c:v>
                </c:pt>
                <c:pt idx="14">
                  <c:v>13386412392.407572</c:v>
                </c:pt>
                <c:pt idx="15">
                  <c:v>13239274067.95979</c:v>
                </c:pt>
                <c:pt idx="16">
                  <c:v>13094445581.295084</c:v>
                </c:pt>
                <c:pt idx="17">
                  <c:v>12947962939.227325</c:v>
                </c:pt>
                <c:pt idx="18">
                  <c:v>12802734139.923124</c:v>
                </c:pt>
                <c:pt idx="19">
                  <c:v>12661540842.65659</c:v>
                </c:pt>
                <c:pt idx="20">
                  <c:v>12519268084.97011</c:v>
                </c:pt>
                <c:pt idx="21">
                  <c:v>12379326301.061865</c:v>
                </c:pt>
                <c:pt idx="22">
                  <c:v>12239805387.329233</c:v>
                </c:pt>
                <c:pt idx="23">
                  <c:v>12100355232.48701</c:v>
                </c:pt>
                <c:pt idx="24">
                  <c:v>11965917204.949665</c:v>
                </c:pt>
                <c:pt idx="25">
                  <c:v>11830553251.780834</c:v>
                </c:pt>
                <c:pt idx="26">
                  <c:v>11693024967.050077</c:v>
                </c:pt>
                <c:pt idx="27">
                  <c:v>11556046078.44041</c:v>
                </c:pt>
                <c:pt idx="28">
                  <c:v>11421881379.615524</c:v>
                </c:pt>
                <c:pt idx="29">
                  <c:v>11288577540.496836</c:v>
                </c:pt>
                <c:pt idx="30">
                  <c:v>11153942822.857891</c:v>
                </c:pt>
                <c:pt idx="31">
                  <c:v>11025034337.123632</c:v>
                </c:pt>
                <c:pt idx="32">
                  <c:v>10892638562.393452</c:v>
                </c:pt>
                <c:pt idx="33">
                  <c:v>10761409768.131208</c:v>
                </c:pt>
                <c:pt idx="34">
                  <c:v>10632669199.04375</c:v>
                </c:pt>
                <c:pt idx="35">
                  <c:v>10504525360.640505</c:v>
                </c:pt>
                <c:pt idx="36">
                  <c:v>10380228513.420986</c:v>
                </c:pt>
                <c:pt idx="37">
                  <c:v>10254964872.20365</c:v>
                </c:pt>
                <c:pt idx="38">
                  <c:v>10130690813.567623</c:v>
                </c:pt>
                <c:pt idx="39">
                  <c:v>10001134023.796087</c:v>
                </c:pt>
                <c:pt idx="40">
                  <c:v>9875228037.836315</c:v>
                </c:pt>
                <c:pt idx="41">
                  <c:v>9754147842.804121</c:v>
                </c:pt>
                <c:pt idx="42">
                  <c:v>9630545447.63683</c:v>
                </c:pt>
                <c:pt idx="43">
                  <c:v>9505083455.223614</c:v>
                </c:pt>
                <c:pt idx="44">
                  <c:v>9381466457.214264</c:v>
                </c:pt>
                <c:pt idx="45">
                  <c:v>9258940168.08955</c:v>
                </c:pt>
                <c:pt idx="46">
                  <c:v>9138943957.966345</c:v>
                </c:pt>
                <c:pt idx="47">
                  <c:v>9019663804.421293</c:v>
                </c:pt>
                <c:pt idx="48">
                  <c:v>8907514540.952772</c:v>
                </c:pt>
                <c:pt idx="49">
                  <c:v>8793993984.61928</c:v>
                </c:pt>
                <c:pt idx="50">
                  <c:v>8680162200.930105</c:v>
                </c:pt>
                <c:pt idx="51">
                  <c:v>8565388814.735184</c:v>
                </c:pt>
                <c:pt idx="52">
                  <c:v>8454134057.512544</c:v>
                </c:pt>
                <c:pt idx="53">
                  <c:v>8345343371.353957</c:v>
                </c:pt>
                <c:pt idx="54">
                  <c:v>8235018974.1846895</c:v>
                </c:pt>
                <c:pt idx="55">
                  <c:v>8132519705.78623</c:v>
                </c:pt>
                <c:pt idx="56">
                  <c:v>8029929704.571462</c:v>
                </c:pt>
                <c:pt idx="57">
                  <c:v>7919289595.286114</c:v>
                </c:pt>
                <c:pt idx="58">
                  <c:v>7817241820.84208</c:v>
                </c:pt>
                <c:pt idx="59">
                  <c:v>7716334815.584494</c:v>
                </c:pt>
                <c:pt idx="60">
                  <c:v>7619285944.420823</c:v>
                </c:pt>
                <c:pt idx="61">
                  <c:v>7520492604.623036</c:v>
                </c:pt>
                <c:pt idx="62">
                  <c:v>7423547933.17288</c:v>
                </c:pt>
                <c:pt idx="63">
                  <c:v>7325362646.760579</c:v>
                </c:pt>
                <c:pt idx="64">
                  <c:v>7229779043.396854</c:v>
                </c:pt>
                <c:pt idx="65">
                  <c:v>7133845852.534103</c:v>
                </c:pt>
                <c:pt idx="66">
                  <c:v>7039229310.650256</c:v>
                </c:pt>
                <c:pt idx="67">
                  <c:v>6946472166.202698</c:v>
                </c:pt>
                <c:pt idx="68">
                  <c:v>6851652884.309638</c:v>
                </c:pt>
                <c:pt idx="69">
                  <c:v>6758808019.429716</c:v>
                </c:pt>
                <c:pt idx="70">
                  <c:v>6667348740.378205</c:v>
                </c:pt>
                <c:pt idx="71">
                  <c:v>6577119333.942591</c:v>
                </c:pt>
                <c:pt idx="72">
                  <c:v>6490867927.237531</c:v>
                </c:pt>
                <c:pt idx="73">
                  <c:v>6402583414.424768</c:v>
                </c:pt>
                <c:pt idx="74">
                  <c:v>6315953546.45336</c:v>
                </c:pt>
                <c:pt idx="75">
                  <c:v>6229461085.98201</c:v>
                </c:pt>
                <c:pt idx="76">
                  <c:v>6145079284.060281</c:v>
                </c:pt>
                <c:pt idx="77">
                  <c:v>6060047252.279705</c:v>
                </c:pt>
                <c:pt idx="78">
                  <c:v>5975925603.070331</c:v>
                </c:pt>
                <c:pt idx="79">
                  <c:v>5892857411.014661</c:v>
                </c:pt>
                <c:pt idx="80">
                  <c:v>5809037743.066949</c:v>
                </c:pt>
                <c:pt idx="81">
                  <c:v>5727771742.324496</c:v>
                </c:pt>
                <c:pt idx="82">
                  <c:v>5646251016.916795</c:v>
                </c:pt>
                <c:pt idx="83">
                  <c:v>5565319626.511514</c:v>
                </c:pt>
                <c:pt idx="84">
                  <c:v>5486170770.488747</c:v>
                </c:pt>
                <c:pt idx="85">
                  <c:v>5406359294.059812</c:v>
                </c:pt>
                <c:pt idx="86">
                  <c:v>5328074110.209483</c:v>
                </c:pt>
                <c:pt idx="87">
                  <c:v>5249467155.171898</c:v>
                </c:pt>
                <c:pt idx="88">
                  <c:v>5174273329.453571</c:v>
                </c:pt>
                <c:pt idx="89">
                  <c:v>5098279001.930061</c:v>
                </c:pt>
                <c:pt idx="90">
                  <c:v>5023220999.853417</c:v>
                </c:pt>
                <c:pt idx="91">
                  <c:v>4950439759.529589</c:v>
                </c:pt>
                <c:pt idx="92">
                  <c:v>4878632570.681516</c:v>
                </c:pt>
                <c:pt idx="93">
                  <c:v>4807477664.47536</c:v>
                </c:pt>
                <c:pt idx="94">
                  <c:v>4736308524.199007</c:v>
                </c:pt>
                <c:pt idx="95">
                  <c:v>4665215110.359039</c:v>
                </c:pt>
                <c:pt idx="96">
                  <c:v>4597585710.110361</c:v>
                </c:pt>
                <c:pt idx="97">
                  <c:v>4529626976.554241</c:v>
                </c:pt>
                <c:pt idx="98">
                  <c:v>4460174928.917333</c:v>
                </c:pt>
                <c:pt idx="99">
                  <c:v>4391802386.913763</c:v>
                </c:pt>
                <c:pt idx="100">
                  <c:v>4326066294.856882</c:v>
                </c:pt>
                <c:pt idx="101">
                  <c:v>4260935026.6173267</c:v>
                </c:pt>
                <c:pt idx="102">
                  <c:v>4193743011.435956</c:v>
                </c:pt>
                <c:pt idx="103">
                  <c:v>4131039335.932169</c:v>
                </c:pt>
                <c:pt idx="104">
                  <c:v>4067264799.9776587</c:v>
                </c:pt>
                <c:pt idx="105">
                  <c:v>4005010766.911839</c:v>
                </c:pt>
                <c:pt idx="106">
                  <c:v>3944167572.516428</c:v>
                </c:pt>
                <c:pt idx="107">
                  <c:v>3884334863.605344</c:v>
                </c:pt>
                <c:pt idx="108">
                  <c:v>3825700532.7489476</c:v>
                </c:pt>
                <c:pt idx="109">
                  <c:v>3767443695.8332796</c:v>
                </c:pt>
                <c:pt idx="110">
                  <c:v>3708336220.3536673</c:v>
                </c:pt>
                <c:pt idx="111">
                  <c:v>3651674023.452243</c:v>
                </c:pt>
                <c:pt idx="112">
                  <c:v>3595859314.863729</c:v>
                </c:pt>
                <c:pt idx="113">
                  <c:v>3539870098.403804</c:v>
                </c:pt>
                <c:pt idx="114">
                  <c:v>3485076618.5684752</c:v>
                </c:pt>
                <c:pt idx="115">
                  <c:v>3431086178.6793895</c:v>
                </c:pt>
                <c:pt idx="116">
                  <c:v>3377509513.3548703</c:v>
                </c:pt>
                <c:pt idx="117">
                  <c:v>3324750050.5097647</c:v>
                </c:pt>
                <c:pt idx="118">
                  <c:v>3271902537.672836</c:v>
                </c:pt>
                <c:pt idx="119">
                  <c:v>3219877177.761974</c:v>
                </c:pt>
                <c:pt idx="120">
                  <c:v>3169374256.1957307</c:v>
                </c:pt>
                <c:pt idx="121">
                  <c:v>3118298375.829871</c:v>
                </c:pt>
                <c:pt idx="122">
                  <c:v>3068212627.2150855</c:v>
                </c:pt>
                <c:pt idx="123">
                  <c:v>3018320764.4830046</c:v>
                </c:pt>
                <c:pt idx="124">
                  <c:v>2969341521.1073995</c:v>
                </c:pt>
                <c:pt idx="125">
                  <c:v>2920985805.496502</c:v>
                </c:pt>
                <c:pt idx="126">
                  <c:v>2872767708.0493584</c:v>
                </c:pt>
                <c:pt idx="127">
                  <c:v>2825276094.4926467</c:v>
                </c:pt>
                <c:pt idx="128">
                  <c:v>2778423388.128086</c:v>
                </c:pt>
                <c:pt idx="129">
                  <c:v>2732638785.2611217</c:v>
                </c:pt>
                <c:pt idx="130">
                  <c:v>2687093411.047093</c:v>
                </c:pt>
                <c:pt idx="131">
                  <c:v>2641725112.135948</c:v>
                </c:pt>
                <c:pt idx="132">
                  <c:v>2597301308.8865314</c:v>
                </c:pt>
                <c:pt idx="133">
                  <c:v>2553211307.9565635</c:v>
                </c:pt>
                <c:pt idx="134">
                  <c:v>2509935503.317467</c:v>
                </c:pt>
                <c:pt idx="135">
                  <c:v>2466693820.7773075</c:v>
                </c:pt>
                <c:pt idx="136">
                  <c:v>2424302904.14811</c:v>
                </c:pt>
                <c:pt idx="137">
                  <c:v>2381717614.6449313</c:v>
                </c:pt>
                <c:pt idx="138">
                  <c:v>2339525789.6342096</c:v>
                </c:pt>
                <c:pt idx="139">
                  <c:v>2298526538.508312</c:v>
                </c:pt>
                <c:pt idx="140">
                  <c:v>2257914017.103243</c:v>
                </c:pt>
                <c:pt idx="141">
                  <c:v>2218096184.9864798</c:v>
                </c:pt>
                <c:pt idx="142">
                  <c:v>2178290537.1316776</c:v>
                </c:pt>
                <c:pt idx="143">
                  <c:v>2138941168.1506064</c:v>
                </c:pt>
                <c:pt idx="144">
                  <c:v>2101306557.8026354</c:v>
                </c:pt>
                <c:pt idx="145">
                  <c:v>2062466831.3697574</c:v>
                </c:pt>
                <c:pt idx="146">
                  <c:v>2025186945.312541</c:v>
                </c:pt>
                <c:pt idx="147">
                  <c:v>1988070139.9149873</c:v>
                </c:pt>
                <c:pt idx="148">
                  <c:v>1951324371.4780056</c:v>
                </c:pt>
                <c:pt idx="149">
                  <c:v>1915308742.7538881</c:v>
                </c:pt>
                <c:pt idx="150">
                  <c:v>1879645759.3387284</c:v>
                </c:pt>
                <c:pt idx="151">
                  <c:v>1844276441.2320967</c:v>
                </c:pt>
                <c:pt idx="152">
                  <c:v>1809555278.1515548</c:v>
                </c:pt>
                <c:pt idx="153">
                  <c:v>1775492997.5807617</c:v>
                </c:pt>
                <c:pt idx="154">
                  <c:v>1741804723.914279</c:v>
                </c:pt>
                <c:pt idx="155">
                  <c:v>1708056326.514415</c:v>
                </c:pt>
                <c:pt idx="156">
                  <c:v>1675571717.0108058</c:v>
                </c:pt>
                <c:pt idx="157">
                  <c:v>1642824471.5619473</c:v>
                </c:pt>
                <c:pt idx="158">
                  <c:v>1610513670.7572408</c:v>
                </c:pt>
                <c:pt idx="159">
                  <c:v>1578602211.8355842</c:v>
                </c:pt>
                <c:pt idx="160">
                  <c:v>1547572043.0986469</c:v>
                </c:pt>
                <c:pt idx="161">
                  <c:v>1516673505.9113638</c:v>
                </c:pt>
                <c:pt idx="162">
                  <c:v>1486414968.6471581</c:v>
                </c:pt>
                <c:pt idx="163">
                  <c:v>1456994947.471656</c:v>
                </c:pt>
                <c:pt idx="164">
                  <c:v>1427631947.7511775</c:v>
                </c:pt>
                <c:pt idx="165">
                  <c:v>1399240067.1861625</c:v>
                </c:pt>
                <c:pt idx="166">
                  <c:v>1370857370.87136</c:v>
                </c:pt>
                <c:pt idx="167">
                  <c:v>1343350535.7372513</c:v>
                </c:pt>
                <c:pt idx="168">
                  <c:v>1316929858.0412223</c:v>
                </c:pt>
                <c:pt idx="169">
                  <c:v>1290210472.960359</c:v>
                </c:pt>
                <c:pt idx="170">
                  <c:v>1264132253.0769017</c:v>
                </c:pt>
                <c:pt idx="171">
                  <c:v>1238125838.7083914</c:v>
                </c:pt>
                <c:pt idx="172">
                  <c:v>1212629860.9790418</c:v>
                </c:pt>
                <c:pt idx="173">
                  <c:v>1187315615.0489812</c:v>
                </c:pt>
                <c:pt idx="174">
                  <c:v>1162288858.6882546</c:v>
                </c:pt>
                <c:pt idx="175">
                  <c:v>1137865800.5358198</c:v>
                </c:pt>
                <c:pt idx="176">
                  <c:v>1113512402.3992054</c:v>
                </c:pt>
                <c:pt idx="177">
                  <c:v>1089710613.5314393</c:v>
                </c:pt>
                <c:pt idx="178">
                  <c:v>1066095719.5732704</c:v>
                </c:pt>
                <c:pt idx="179">
                  <c:v>1042757968.0312037</c:v>
                </c:pt>
                <c:pt idx="180">
                  <c:v>1019568971.0106404</c:v>
                </c:pt>
                <c:pt idx="181">
                  <c:v>996650719.5849439</c:v>
                </c:pt>
                <c:pt idx="182">
                  <c:v>973669135.0952231</c:v>
                </c:pt>
                <c:pt idx="183">
                  <c:v>951437317.2179108</c:v>
                </c:pt>
                <c:pt idx="184">
                  <c:v>929564456.2155293</c:v>
                </c:pt>
                <c:pt idx="185">
                  <c:v>908120595.7512008</c:v>
                </c:pt>
                <c:pt idx="186">
                  <c:v>887010296.0927131</c:v>
                </c:pt>
                <c:pt idx="187">
                  <c:v>866227581.0476036</c:v>
                </c:pt>
                <c:pt idx="188">
                  <c:v>845704547.0743015</c:v>
                </c:pt>
                <c:pt idx="189">
                  <c:v>825580698.9445654</c:v>
                </c:pt>
                <c:pt idx="190">
                  <c:v>805838010.9482124</c:v>
                </c:pt>
                <c:pt idx="191">
                  <c:v>786424532.5374657</c:v>
                </c:pt>
                <c:pt idx="192">
                  <c:v>767566198.765197</c:v>
                </c:pt>
                <c:pt idx="193">
                  <c:v>748622160.8299246</c:v>
                </c:pt>
                <c:pt idx="194">
                  <c:v>730150462.6893982</c:v>
                </c:pt>
                <c:pt idx="195">
                  <c:v>711768529.339075</c:v>
                </c:pt>
                <c:pt idx="196">
                  <c:v>693779634.8634344</c:v>
                </c:pt>
                <c:pt idx="197">
                  <c:v>675762833.6944817</c:v>
                </c:pt>
                <c:pt idx="198">
                  <c:v>658243101.8234419</c:v>
                </c:pt>
                <c:pt idx="199">
                  <c:v>640987589.6190791</c:v>
                </c:pt>
                <c:pt idx="200">
                  <c:v>624005146.4148978</c:v>
                </c:pt>
                <c:pt idx="201">
                  <c:v>607319553.3191161</c:v>
                </c:pt>
                <c:pt idx="202">
                  <c:v>590627869.8713765</c:v>
                </c:pt>
                <c:pt idx="203">
                  <c:v>574602986.4080197</c:v>
                </c:pt>
                <c:pt idx="204">
                  <c:v>559031951.0808284</c:v>
                </c:pt>
                <c:pt idx="205">
                  <c:v>543597737.9587727</c:v>
                </c:pt>
                <c:pt idx="206">
                  <c:v>528090004.5908561</c:v>
                </c:pt>
                <c:pt idx="207">
                  <c:v>513114245.82607806</c:v>
                </c:pt>
                <c:pt idx="208">
                  <c:v>498640065.20976263</c:v>
                </c:pt>
                <c:pt idx="209">
                  <c:v>484402754.71866125</c:v>
                </c:pt>
                <c:pt idx="210">
                  <c:v>470341894.5287986</c:v>
                </c:pt>
                <c:pt idx="211">
                  <c:v>456746820.5494701</c:v>
                </c:pt>
                <c:pt idx="212">
                  <c:v>443246510.87139314</c:v>
                </c:pt>
                <c:pt idx="213">
                  <c:v>430076467.0539424</c:v>
                </c:pt>
                <c:pt idx="214">
                  <c:v>416994045.5806038</c:v>
                </c:pt>
                <c:pt idx="215">
                  <c:v>404256305.60334194</c:v>
                </c:pt>
                <c:pt idx="216">
                  <c:v>391878111.0633974</c:v>
                </c:pt>
                <c:pt idx="217">
                  <c:v>379536441.88303214</c:v>
                </c:pt>
                <c:pt idx="218">
                  <c:v>367323396.07099664</c:v>
                </c:pt>
                <c:pt idx="219">
                  <c:v>355466086.60461736</c:v>
                </c:pt>
                <c:pt idx="220">
                  <c:v>343623774.5071142</c:v>
                </c:pt>
                <c:pt idx="221">
                  <c:v>332269271.7082351</c:v>
                </c:pt>
                <c:pt idx="222">
                  <c:v>320890463.6317037</c:v>
                </c:pt>
                <c:pt idx="223">
                  <c:v>310321582.7724043</c:v>
                </c:pt>
                <c:pt idx="224">
                  <c:v>300202034.8988325</c:v>
                </c:pt>
                <c:pt idx="225">
                  <c:v>290460928.53198683</c:v>
                </c:pt>
                <c:pt idx="226">
                  <c:v>281491187.2749115</c:v>
                </c:pt>
                <c:pt idx="227">
                  <c:v>272773951.2024734</c:v>
                </c:pt>
                <c:pt idx="228">
                  <c:v>264261674.58298072</c:v>
                </c:pt>
                <c:pt idx="229">
                  <c:v>256069065.47185022</c:v>
                </c:pt>
                <c:pt idx="230">
                  <c:v>248135503.6149196</c:v>
                </c:pt>
                <c:pt idx="231">
                  <c:v>240362940.736276</c:v>
                </c:pt>
                <c:pt idx="232">
                  <c:v>232878017.28488463</c:v>
                </c:pt>
                <c:pt idx="233">
                  <c:v>225588239.71443278</c:v>
                </c:pt>
                <c:pt idx="234">
                  <c:v>218600844.98553193</c:v>
                </c:pt>
                <c:pt idx="235">
                  <c:v>211730404.5477444</c:v>
                </c:pt>
                <c:pt idx="236">
                  <c:v>204947043.43839386</c:v>
                </c:pt>
                <c:pt idx="237">
                  <c:v>198307184.9065928</c:v>
                </c:pt>
                <c:pt idx="238">
                  <c:v>191737799.9685153</c:v>
                </c:pt>
                <c:pt idx="239">
                  <c:v>185240280.15531254</c:v>
                </c:pt>
                <c:pt idx="240">
                  <c:v>178827944.857703</c:v>
                </c:pt>
                <c:pt idx="241">
                  <c:v>172497372.92158985</c:v>
                </c:pt>
                <c:pt idx="242">
                  <c:v>166246102.98785436</c:v>
                </c:pt>
                <c:pt idx="243">
                  <c:v>160134173.51954326</c:v>
                </c:pt>
                <c:pt idx="244">
                  <c:v>154169376.34039152</c:v>
                </c:pt>
                <c:pt idx="245">
                  <c:v>148382034.87325096</c:v>
                </c:pt>
                <c:pt idx="246">
                  <c:v>142693104.9725223</c:v>
                </c:pt>
                <c:pt idx="247">
                  <c:v>137105250.39249566</c:v>
                </c:pt>
                <c:pt idx="248">
                  <c:v>131698466.81980737</c:v>
                </c:pt>
                <c:pt idx="249">
                  <c:v>126406589.07062642</c:v>
                </c:pt>
                <c:pt idx="250">
                  <c:v>121231080.25928351</c:v>
                </c:pt>
                <c:pt idx="251">
                  <c:v>116265627.43123847</c:v>
                </c:pt>
                <c:pt idx="252">
                  <c:v>111483442.27859159</c:v>
                </c:pt>
                <c:pt idx="253">
                  <c:v>106639866.25272113</c:v>
                </c:pt>
                <c:pt idx="254">
                  <c:v>101954119.86135681</c:v>
                </c:pt>
                <c:pt idx="255">
                  <c:v>97401695.45496981</c:v>
                </c:pt>
                <c:pt idx="256">
                  <c:v>93002304.92288804</c:v>
                </c:pt>
                <c:pt idx="257">
                  <c:v>88607783.22817639</c:v>
                </c:pt>
                <c:pt idx="258">
                  <c:v>84360145.33465315</c:v>
                </c:pt>
                <c:pt idx="259">
                  <c:v>80154103.77579786</c:v>
                </c:pt>
                <c:pt idx="260">
                  <c:v>76091968.3041553</c:v>
                </c:pt>
                <c:pt idx="261">
                  <c:v>72129692.18929902</c:v>
                </c:pt>
                <c:pt idx="262">
                  <c:v>68222982.29407492</c:v>
                </c:pt>
                <c:pt idx="263">
                  <c:v>64374044.96116644</c:v>
                </c:pt>
                <c:pt idx="264">
                  <c:v>60691484.18579728</c:v>
                </c:pt>
                <c:pt idx="265">
                  <c:v>57077728.90433112</c:v>
                </c:pt>
                <c:pt idx="266">
                  <c:v>53553627.21021473</c:v>
                </c:pt>
                <c:pt idx="267">
                  <c:v>50113010.648775585</c:v>
                </c:pt>
                <c:pt idx="268">
                  <c:v>46779329.53230305</c:v>
                </c:pt>
                <c:pt idx="269">
                  <c:v>43542683.479851425</c:v>
                </c:pt>
                <c:pt idx="270">
                  <c:v>40419681.80354725</c:v>
                </c:pt>
                <c:pt idx="271">
                  <c:v>37314420.65742181</c:v>
                </c:pt>
                <c:pt idx="272">
                  <c:v>34441839.234999515</c:v>
                </c:pt>
                <c:pt idx="273">
                  <c:v>31665815.762856673</c:v>
                </c:pt>
                <c:pt idx="274">
                  <c:v>28969826.736276515</c:v>
                </c:pt>
                <c:pt idx="275">
                  <c:v>26343418.396488763</c:v>
                </c:pt>
                <c:pt idx="276">
                  <c:v>23795497.46316673</c:v>
                </c:pt>
                <c:pt idx="277">
                  <c:v>21316424.67764696</c:v>
                </c:pt>
                <c:pt idx="278">
                  <c:v>18896479.51352617</c:v>
                </c:pt>
                <c:pt idx="279">
                  <c:v>16580691.58718535</c:v>
                </c:pt>
                <c:pt idx="280">
                  <c:v>14384551.10389435</c:v>
                </c:pt>
                <c:pt idx="281">
                  <c:v>12317475.424587738</c:v>
                </c:pt>
                <c:pt idx="282">
                  <c:v>10384115.216951093</c:v>
                </c:pt>
                <c:pt idx="283">
                  <c:v>8599217.013520587</c:v>
                </c:pt>
                <c:pt idx="284">
                  <c:v>7003360.503821799</c:v>
                </c:pt>
                <c:pt idx="285">
                  <c:v>5649814.2547334405</c:v>
                </c:pt>
                <c:pt idx="286">
                  <c:v>4807195.470127113</c:v>
                </c:pt>
                <c:pt idx="287">
                  <c:v>4037040.5596142085</c:v>
                </c:pt>
                <c:pt idx="288">
                  <c:v>3351221.0713221794</c:v>
                </c:pt>
                <c:pt idx="289">
                  <c:v>2747961.0651350166</c:v>
                </c:pt>
                <c:pt idx="290">
                  <c:v>2199984.5336394277</c:v>
                </c:pt>
                <c:pt idx="291">
                  <c:v>1735763.7942157062</c:v>
                </c:pt>
                <c:pt idx="292">
                  <c:v>1468888.208521784</c:v>
                </c:pt>
                <c:pt idx="293">
                  <c:v>1306380.2045603255</c:v>
                </c:pt>
                <c:pt idx="294">
                  <c:v>1228769.1306958585</c:v>
                </c:pt>
                <c:pt idx="295">
                  <c:v>1168356.5318072995</c:v>
                </c:pt>
                <c:pt idx="296">
                  <c:v>1115771.8541226764</c:v>
                </c:pt>
                <c:pt idx="297">
                  <c:v>1064857.214088214</c:v>
                </c:pt>
                <c:pt idx="298">
                  <c:v>999223.4974767984</c:v>
                </c:pt>
                <c:pt idx="299">
                  <c:v>952116.3328160383</c:v>
                </c:pt>
                <c:pt idx="300">
                  <c:v>906295.2015176207</c:v>
                </c:pt>
                <c:pt idx="301">
                  <c:v>860603.7951191174</c:v>
                </c:pt>
                <c:pt idx="302">
                  <c:v>816340.4454511189</c:v>
                </c:pt>
                <c:pt idx="303">
                  <c:v>773277.116908807</c:v>
                </c:pt>
                <c:pt idx="304">
                  <c:v>732530.1337319473</c:v>
                </c:pt>
                <c:pt idx="305">
                  <c:v>675020.0097001584</c:v>
                </c:pt>
                <c:pt idx="306">
                  <c:v>637374.1974024273</c:v>
                </c:pt>
                <c:pt idx="307">
                  <c:v>600777.827753723</c:v>
                </c:pt>
                <c:pt idx="308">
                  <c:v>565337.7613588667</c:v>
                </c:pt>
                <c:pt idx="309">
                  <c:v>531389.5134395758</c:v>
                </c:pt>
                <c:pt idx="310">
                  <c:v>499194.09041080234</c:v>
                </c:pt>
                <c:pt idx="311">
                  <c:v>468617.52130660106</c:v>
                </c:pt>
                <c:pt idx="312">
                  <c:v>438870.07600246574</c:v>
                </c:pt>
                <c:pt idx="313">
                  <c:v>411080.34162168024</c:v>
                </c:pt>
                <c:pt idx="314">
                  <c:v>383986.64934144303</c:v>
                </c:pt>
                <c:pt idx="315">
                  <c:v>357868.1244809344</c:v>
                </c:pt>
                <c:pt idx="316">
                  <c:v>334606.3752746196</c:v>
                </c:pt>
                <c:pt idx="317">
                  <c:v>311732.96059398045</c:v>
                </c:pt>
                <c:pt idx="318">
                  <c:v>289854.05338045536</c:v>
                </c:pt>
                <c:pt idx="319">
                  <c:v>269299.27818747144</c:v>
                </c:pt>
                <c:pt idx="320">
                  <c:v>249410.9443428482</c:v>
                </c:pt>
                <c:pt idx="321">
                  <c:v>230570.88031137805</c:v>
                </c:pt>
                <c:pt idx="322">
                  <c:v>212714.82683394523</c:v>
                </c:pt>
                <c:pt idx="323">
                  <c:v>195497.43235209998</c:v>
                </c:pt>
                <c:pt idx="324">
                  <c:v>178946.71250867314</c:v>
                </c:pt>
                <c:pt idx="325">
                  <c:v>163089.46194272485</c:v>
                </c:pt>
                <c:pt idx="326">
                  <c:v>147676.39805849586</c:v>
                </c:pt>
                <c:pt idx="327">
                  <c:v>133946.2550605925</c:v>
                </c:pt>
                <c:pt idx="328">
                  <c:v>122135.9018963558</c:v>
                </c:pt>
                <c:pt idx="329">
                  <c:v>111425.85375166465</c:v>
                </c:pt>
                <c:pt idx="330">
                  <c:v>101048.81098762997</c:v>
                </c:pt>
                <c:pt idx="331">
                  <c:v>91817.80034761099</c:v>
                </c:pt>
                <c:pt idx="332">
                  <c:v>82762.65296161444</c:v>
                </c:pt>
                <c:pt idx="333">
                  <c:v>74862.83830094791</c:v>
                </c:pt>
                <c:pt idx="334">
                  <c:v>67424.75445817562</c:v>
                </c:pt>
                <c:pt idx="335">
                  <c:v>60277.084888578895</c:v>
                </c:pt>
                <c:pt idx="336">
                  <c:v>53318.071436298684</c:v>
                </c:pt>
                <c:pt idx="337">
                  <c:v>46779.60402527122</c:v>
                </c:pt>
                <c:pt idx="338">
                  <c:v>40335.92587669825</c:v>
                </c:pt>
                <c:pt idx="339">
                  <c:v>34367.71556393902</c:v>
                </c:pt>
                <c:pt idx="340">
                  <c:v>28634.389312305157</c:v>
                </c:pt>
                <c:pt idx="341">
                  <c:v>23360.791758161806</c:v>
                </c:pt>
                <c:pt idx="342">
                  <c:v>18757.268692684847</c:v>
                </c:pt>
                <c:pt idx="343">
                  <c:v>14520.810626202347</c:v>
                </c:pt>
                <c:pt idx="344">
                  <c:v>10457.267516998803</c:v>
                </c:pt>
                <c:pt idx="345">
                  <c:v>7875.360067599667</c:v>
                </c:pt>
                <c:pt idx="346">
                  <c:v>6510.094464243167</c:v>
                </c:pt>
                <c:pt idx="347">
                  <c:v>5273.138883864046</c:v>
                </c:pt>
                <c:pt idx="348">
                  <c:v>4257.359130888751</c:v>
                </c:pt>
                <c:pt idx="349">
                  <c:v>3246.2368188595847</c:v>
                </c:pt>
                <c:pt idx="350">
                  <c:v>2241.038300576387</c:v>
                </c:pt>
                <c:pt idx="351">
                  <c:v>1711.331915117906</c:v>
                </c:pt>
                <c:pt idx="352">
                  <c:v>1185.2691933309611</c:v>
                </c:pt>
                <c:pt idx="353">
                  <c:v>662.3123062209045</c:v>
                </c:pt>
                <c:pt idx="354">
                  <c:v>495.44968090172654</c:v>
                </c:pt>
                <c:pt idx="355">
                  <c:v>329.4913529646355</c:v>
                </c:pt>
                <c:pt idx="356">
                  <c:v>164.32025446132485</c:v>
                </c:pt>
                <c:pt idx="357">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pt idx="357">
                  <c:v>1/12/2050</c:v>
                </c:pt>
              </c:strCache>
            </c:strRef>
          </c:cat>
          <c:val>
            <c:numRef>
              <c:f>_Hidden30!$E$2:$E$359</c:f>
              <c:numCache>
                <c:ptCount val="358"/>
                <c:pt idx="0">
                  <c:v>15494862546.08512</c:v>
                </c:pt>
                <c:pt idx="1">
                  <c:v>15269075240.21032</c:v>
                </c:pt>
                <c:pt idx="2">
                  <c:v>15049436796.164558</c:v>
                </c:pt>
                <c:pt idx="3">
                  <c:v>14826338567.248323</c:v>
                </c:pt>
                <c:pt idx="4">
                  <c:v>14609474905.238361</c:v>
                </c:pt>
                <c:pt idx="5">
                  <c:v>14392435873.66134</c:v>
                </c:pt>
                <c:pt idx="6">
                  <c:v>14179099644.83612</c:v>
                </c:pt>
                <c:pt idx="7">
                  <c:v>13971434030.591337</c:v>
                </c:pt>
                <c:pt idx="8">
                  <c:v>13760591457.10084</c:v>
                </c:pt>
                <c:pt idx="9">
                  <c:v>13557905522.490444</c:v>
                </c:pt>
                <c:pt idx="10">
                  <c:v>13355638884.276226</c:v>
                </c:pt>
                <c:pt idx="11">
                  <c:v>13154122218.15585</c:v>
                </c:pt>
                <c:pt idx="12">
                  <c:v>12965717034.834799</c:v>
                </c:pt>
                <c:pt idx="13">
                  <c:v>12767871475.142075</c:v>
                </c:pt>
                <c:pt idx="14">
                  <c:v>12579622145.752567</c:v>
                </c:pt>
                <c:pt idx="15">
                  <c:v>12388655846.304512</c:v>
                </c:pt>
                <c:pt idx="16">
                  <c:v>12202904555.191504</c:v>
                </c:pt>
                <c:pt idx="17">
                  <c:v>12015287487.910936</c:v>
                </c:pt>
                <c:pt idx="18">
                  <c:v>11830199420.555061</c:v>
                </c:pt>
                <c:pt idx="19">
                  <c:v>11651772116.417128</c:v>
                </c:pt>
                <c:pt idx="20">
                  <c:v>11472048672.859116</c:v>
                </c:pt>
                <c:pt idx="21">
                  <c:v>11297312325.289593</c:v>
                </c:pt>
                <c:pt idx="22">
                  <c:v>11122675246.379646</c:v>
                </c:pt>
                <c:pt idx="23">
                  <c:v>10949378890.241941</c:v>
                </c:pt>
                <c:pt idx="24">
                  <c:v>10786296862.61559</c:v>
                </c:pt>
                <c:pt idx="25">
                  <c:v>10619108290.632631</c:v>
                </c:pt>
                <c:pt idx="26">
                  <c:v>10452639091.566746</c:v>
                </c:pt>
                <c:pt idx="27">
                  <c:v>10286436816.163736</c:v>
                </c:pt>
                <c:pt idx="28">
                  <c:v>10125335606.884567</c:v>
                </c:pt>
                <c:pt idx="29">
                  <c:v>9964777855.342894</c:v>
                </c:pt>
                <c:pt idx="30">
                  <c:v>9804228724.204813</c:v>
                </c:pt>
                <c:pt idx="31">
                  <c:v>9651194204.376558</c:v>
                </c:pt>
                <c:pt idx="32">
                  <c:v>9494909217.833324</c:v>
                </c:pt>
                <c:pt idx="33">
                  <c:v>9342066955.42697</c:v>
                </c:pt>
                <c:pt idx="34">
                  <c:v>9191210847.918013</c:v>
                </c:pt>
                <c:pt idx="35">
                  <c:v>9041978708.646204</c:v>
                </c:pt>
                <c:pt idx="36">
                  <c:v>8899579926.896105</c:v>
                </c:pt>
                <c:pt idx="37">
                  <c:v>8754944354.94771</c:v>
                </c:pt>
                <c:pt idx="38">
                  <c:v>8613394873.23557</c:v>
                </c:pt>
                <c:pt idx="39">
                  <c:v>8467226225.811528</c:v>
                </c:pt>
                <c:pt idx="40">
                  <c:v>8326359011.848911</c:v>
                </c:pt>
                <c:pt idx="41">
                  <c:v>8189435240.423469</c:v>
                </c:pt>
                <c:pt idx="42">
                  <c:v>8051413357.068346</c:v>
                </c:pt>
                <c:pt idx="43">
                  <c:v>7913949169.303832</c:v>
                </c:pt>
                <c:pt idx="44">
                  <c:v>7777941490.293713</c:v>
                </c:pt>
                <c:pt idx="45">
                  <c:v>7644891091.014392</c:v>
                </c:pt>
                <c:pt idx="46">
                  <c:v>7513852386.828187</c:v>
                </c:pt>
                <c:pt idx="47">
                  <c:v>7384372808.618404</c:v>
                </c:pt>
                <c:pt idx="48">
                  <c:v>7264652008.100948</c:v>
                </c:pt>
                <c:pt idx="49">
                  <c:v>7141691061.029996</c:v>
                </c:pt>
                <c:pt idx="50">
                  <c:v>7020350885.401307</c:v>
                </c:pt>
                <c:pt idx="51">
                  <c:v>6898182502.28069</c:v>
                </c:pt>
                <c:pt idx="52">
                  <c:v>6780673169.725044</c:v>
                </c:pt>
                <c:pt idx="53">
                  <c:v>6665066880.842255</c:v>
                </c:pt>
                <c:pt idx="54">
                  <c:v>6549098538.155978</c:v>
                </c:pt>
                <c:pt idx="55">
                  <c:v>6441071623.953934</c:v>
                </c:pt>
                <c:pt idx="56">
                  <c:v>6332881580.623621</c:v>
                </c:pt>
                <c:pt idx="57">
                  <c:v>6220022159.447813</c:v>
                </c:pt>
                <c:pt idx="58">
                  <c:v>6113865403.991912</c:v>
                </c:pt>
                <c:pt idx="59">
                  <c:v>6009384742.478707</c:v>
                </c:pt>
                <c:pt idx="60">
                  <c:v>5911098960.309019</c:v>
                </c:pt>
                <c:pt idx="61">
                  <c:v>5809742255.449191</c:v>
                </c:pt>
                <c:pt idx="62">
                  <c:v>5711342142.464032</c:v>
                </c:pt>
                <c:pt idx="63">
                  <c:v>5611932126.030015</c:v>
                </c:pt>
                <c:pt idx="64">
                  <c:v>5516001660.407908</c:v>
                </c:pt>
                <c:pt idx="65">
                  <c:v>5419755616.847831</c:v>
                </c:pt>
                <c:pt idx="66">
                  <c:v>5325221979.355349</c:v>
                </c:pt>
                <c:pt idx="67">
                  <c:v>5233509129.830577</c:v>
                </c:pt>
                <c:pt idx="68">
                  <c:v>5140207590.673188</c:v>
                </c:pt>
                <c:pt idx="69">
                  <c:v>5049768861.175003</c:v>
                </c:pt>
                <c:pt idx="70">
                  <c:v>4960336973.17189</c:v>
                </c:pt>
                <c:pt idx="71">
                  <c:v>4872483196.963638</c:v>
                </c:pt>
                <c:pt idx="72">
                  <c:v>4790186385.374185</c:v>
                </c:pt>
                <c:pt idx="73">
                  <c:v>4705020331.858766</c:v>
                </c:pt>
                <c:pt idx="74">
                  <c:v>4622333428.826543</c:v>
                </c:pt>
                <c:pt idx="75">
                  <c:v>4539723889.920359</c:v>
                </c:pt>
                <c:pt idx="76">
                  <c:v>4459873455.847964</c:v>
                </c:pt>
                <c:pt idx="77">
                  <c:v>4379531716.015362</c:v>
                </c:pt>
                <c:pt idx="78">
                  <c:v>4300445686.003515</c:v>
                </c:pt>
                <c:pt idx="79">
                  <c:v>4223284134.7164993</c:v>
                </c:pt>
                <c:pt idx="80">
                  <c:v>4145578908.6465783</c:v>
                </c:pt>
                <c:pt idx="81">
                  <c:v>4070828195.5396023</c:v>
                </c:pt>
                <c:pt idx="82">
                  <c:v>3995893205.134477</c:v>
                </c:pt>
                <c:pt idx="83">
                  <c:v>3921935275.912056</c:v>
                </c:pt>
                <c:pt idx="84">
                  <c:v>3850837388.1347194</c:v>
                </c:pt>
                <c:pt idx="85">
                  <c:v>3778743228.2711186</c:v>
                </c:pt>
                <c:pt idx="86">
                  <c:v>3708760747.120542</c:v>
                </c:pt>
                <c:pt idx="87">
                  <c:v>3638567224.7354536</c:v>
                </c:pt>
                <c:pt idx="88">
                  <c:v>3571746520.5484114</c:v>
                </c:pt>
                <c:pt idx="89">
                  <c:v>3504382330.2110925</c:v>
                </c:pt>
                <c:pt idx="90">
                  <c:v>3438165583.4703913</c:v>
                </c:pt>
                <c:pt idx="91">
                  <c:v>3374460637.5366035</c:v>
                </c:pt>
                <c:pt idx="92">
                  <c:v>3311428001.9636555</c:v>
                </c:pt>
                <c:pt idx="93">
                  <c:v>3249754581.377957</c:v>
                </c:pt>
                <c:pt idx="94">
                  <c:v>3188085013.2253394</c:v>
                </c:pt>
                <c:pt idx="95">
                  <c:v>3126930310.227935</c:v>
                </c:pt>
                <c:pt idx="96">
                  <c:v>3069809135.2492247</c:v>
                </c:pt>
                <c:pt idx="97">
                  <c:v>3011622949.4857645</c:v>
                </c:pt>
                <c:pt idx="98">
                  <c:v>2953290273.334137</c:v>
                </c:pt>
                <c:pt idx="99">
                  <c:v>2895700578.3995905</c:v>
                </c:pt>
                <c:pt idx="100">
                  <c:v>2840665628.485647</c:v>
                </c:pt>
                <c:pt idx="101">
                  <c:v>2786047248.558883</c:v>
                </c:pt>
                <c:pt idx="102">
                  <c:v>2730498855.619254</c:v>
                </c:pt>
                <c:pt idx="103">
                  <c:v>2678647703.819918</c:v>
                </c:pt>
                <c:pt idx="104">
                  <c:v>2626124650.216209</c:v>
                </c:pt>
                <c:pt idx="105">
                  <c:v>2575328651.169948</c:v>
                </c:pt>
                <c:pt idx="106">
                  <c:v>2525462646.076603</c:v>
                </c:pt>
                <c:pt idx="107">
                  <c:v>2476617135.9088054</c:v>
                </c:pt>
                <c:pt idx="108">
                  <c:v>2429898837.9512224</c:v>
                </c:pt>
                <c:pt idx="109">
                  <c:v>2382761707.099644</c:v>
                </c:pt>
                <c:pt idx="110">
                  <c:v>2335764362.491471</c:v>
                </c:pt>
                <c:pt idx="111">
                  <c:v>2290332557.1151805</c:v>
                </c:pt>
                <c:pt idx="112">
                  <c:v>2246080513.059307</c:v>
                </c:pt>
                <c:pt idx="113">
                  <c:v>2201742738.467815</c:v>
                </c:pt>
                <c:pt idx="114">
                  <c:v>2158480837.834439</c:v>
                </c:pt>
                <c:pt idx="115">
                  <c:v>2116330919.1899974</c:v>
                </c:pt>
                <c:pt idx="116">
                  <c:v>2074460410.6813946</c:v>
                </c:pt>
                <c:pt idx="117">
                  <c:v>2033684857.1796958</c:v>
                </c:pt>
                <c:pt idx="118">
                  <c:v>1992882216.4668481</c:v>
                </c:pt>
                <c:pt idx="119">
                  <c:v>1952887378.4969177</c:v>
                </c:pt>
                <c:pt idx="120">
                  <c:v>1914901458.4990664</c:v>
                </c:pt>
                <c:pt idx="121">
                  <c:v>1876062022.5656233</c:v>
                </c:pt>
                <c:pt idx="122">
                  <c:v>1838362108.4060106</c:v>
                </c:pt>
                <c:pt idx="123">
                  <c:v>1800808857.0237808</c:v>
                </c:pt>
                <c:pt idx="124">
                  <c:v>1764324484.891202</c:v>
                </c:pt>
                <c:pt idx="125">
                  <c:v>1728241287.2891877</c:v>
                </c:pt>
                <c:pt idx="126">
                  <c:v>1692513180.7972481</c:v>
                </c:pt>
                <c:pt idx="127">
                  <c:v>1657709885.8176003</c:v>
                </c:pt>
                <c:pt idx="128">
                  <c:v>1623314538.7318513</c:v>
                </c:pt>
                <c:pt idx="129">
                  <c:v>1590019914.5718858</c:v>
                </c:pt>
                <c:pt idx="130">
                  <c:v>1556896417.2178602</c:v>
                </c:pt>
                <c:pt idx="131">
                  <c:v>1524127149.7972867</c:v>
                </c:pt>
                <c:pt idx="132">
                  <c:v>1492558824.5780222</c:v>
                </c:pt>
                <c:pt idx="133">
                  <c:v>1461007686.875935</c:v>
                </c:pt>
                <c:pt idx="134">
                  <c:v>1430356806.3710885</c:v>
                </c:pt>
                <c:pt idx="135">
                  <c:v>1399760360.3315232</c:v>
                </c:pt>
                <c:pt idx="136">
                  <c:v>1370065750.9599206</c:v>
                </c:pt>
                <c:pt idx="137">
                  <c:v>1340298144.56088</c:v>
                </c:pt>
                <c:pt idx="138">
                  <c:v>1310978605.5590198</c:v>
                </c:pt>
                <c:pt idx="139">
                  <c:v>1282724450.9145718</c:v>
                </c:pt>
                <c:pt idx="140">
                  <c:v>1254723031.855968</c:v>
                </c:pt>
                <c:pt idx="141">
                  <c:v>1227543606.489692</c:v>
                </c:pt>
                <c:pt idx="142">
                  <c:v>1200408268.496992</c:v>
                </c:pt>
                <c:pt idx="143">
                  <c:v>1173731154.7545028</c:v>
                </c:pt>
                <c:pt idx="144">
                  <c:v>1148667200.0477242</c:v>
                </c:pt>
                <c:pt idx="145">
                  <c:v>1122660381.4028614</c:v>
                </c:pt>
                <c:pt idx="146">
                  <c:v>1097849039.867299</c:v>
                </c:pt>
                <c:pt idx="147">
                  <c:v>1073163341.8310102</c:v>
                </c:pt>
                <c:pt idx="148">
                  <c:v>1049010122.6500709</c:v>
                </c:pt>
                <c:pt idx="149">
                  <c:v>1025287401.4854417</c:v>
                </c:pt>
                <c:pt idx="150">
                  <c:v>1001934794.1851788</c:v>
                </c:pt>
                <c:pt idx="151">
                  <c:v>979051532.2815293</c:v>
                </c:pt>
                <c:pt idx="152">
                  <c:v>956550728.6076717</c:v>
                </c:pt>
                <c:pt idx="153">
                  <c:v>934697755.202405</c:v>
                </c:pt>
                <c:pt idx="154">
                  <c:v>913078926.3749459</c:v>
                </c:pt>
                <c:pt idx="155">
                  <c:v>891595080.0359693</c:v>
                </c:pt>
                <c:pt idx="156">
                  <c:v>871291560.2378023</c:v>
                </c:pt>
                <c:pt idx="157">
                  <c:v>850644834.8496332</c:v>
                </c:pt>
                <c:pt idx="158">
                  <c:v>830496114.4658312</c:v>
                </c:pt>
                <c:pt idx="159">
                  <c:v>810592378.0959694</c:v>
                </c:pt>
                <c:pt idx="160">
                  <c:v>791401315.5734488</c:v>
                </c:pt>
                <c:pt idx="161">
                  <c:v>772315253.1477803</c:v>
                </c:pt>
                <c:pt idx="162">
                  <c:v>753701191.0555818</c:v>
                </c:pt>
                <c:pt idx="163">
                  <c:v>735755065.2056595</c:v>
                </c:pt>
                <c:pt idx="164">
                  <c:v>717873782.1995744</c:v>
                </c:pt>
                <c:pt idx="165">
                  <c:v>700712960.8535293</c:v>
                </c:pt>
                <c:pt idx="166">
                  <c:v>683591744.0991929</c:v>
                </c:pt>
                <c:pt idx="167">
                  <c:v>667037899.0700277</c:v>
                </c:pt>
                <c:pt idx="168">
                  <c:v>651416586.6835821</c:v>
                </c:pt>
                <c:pt idx="169">
                  <c:v>635496774.6360453</c:v>
                </c:pt>
                <c:pt idx="170">
                  <c:v>620099503.1478971</c:v>
                </c:pt>
                <c:pt idx="171">
                  <c:v>604770053.4476444</c:v>
                </c:pt>
                <c:pt idx="172">
                  <c:v>589888368.612645</c:v>
                </c:pt>
                <c:pt idx="173">
                  <c:v>575127816.903495</c:v>
                </c:pt>
                <c:pt idx="174">
                  <c:v>560620388.8604913</c:v>
                </c:pt>
                <c:pt idx="175">
                  <c:v>546590326.7047689</c:v>
                </c:pt>
                <c:pt idx="176">
                  <c:v>532626260.640599</c:v>
                </c:pt>
                <c:pt idx="177">
                  <c:v>519104484.5975838</c:v>
                </c:pt>
                <c:pt idx="178">
                  <c:v>505704035.35410833</c:v>
                </c:pt>
                <c:pt idx="179">
                  <c:v>492538695.9552838</c:v>
                </c:pt>
                <c:pt idx="180">
                  <c:v>479677111.9555764</c:v>
                </c:pt>
                <c:pt idx="181">
                  <c:v>466908726.2072386</c:v>
                </c:pt>
                <c:pt idx="182">
                  <c:v>454272547.84367144</c:v>
                </c:pt>
                <c:pt idx="183">
                  <c:v>442019969.5667224</c:v>
                </c:pt>
                <c:pt idx="184">
                  <c:v>430087976.60729057</c:v>
                </c:pt>
                <c:pt idx="185">
                  <c:v>418386764.61213076</c:v>
                </c:pt>
                <c:pt idx="186">
                  <c:v>406929985.2149655</c:v>
                </c:pt>
                <c:pt idx="187">
                  <c:v>395766584.4234576</c:v>
                </c:pt>
                <c:pt idx="188">
                  <c:v>384753341.5489325</c:v>
                </c:pt>
                <c:pt idx="189">
                  <c:v>374058346.07419</c:v>
                </c:pt>
                <c:pt idx="190">
                  <c:v>363566774.03821695</c:v>
                </c:pt>
                <c:pt idx="191">
                  <c:v>353305265.6045407</c:v>
                </c:pt>
                <c:pt idx="192">
                  <c:v>343513579.5705028</c:v>
                </c:pt>
                <c:pt idx="193">
                  <c:v>333616381.13528323</c:v>
                </c:pt>
                <c:pt idx="194">
                  <c:v>324050828.5968375</c:v>
                </c:pt>
                <c:pt idx="195">
                  <c:v>314554695.8568988</c:v>
                </c:pt>
                <c:pt idx="196">
                  <c:v>305347959.4014378</c:v>
                </c:pt>
                <c:pt idx="197">
                  <c:v>296158632.74918044</c:v>
                </c:pt>
                <c:pt idx="198">
                  <c:v>287258593.8419918</c:v>
                </c:pt>
                <c:pt idx="199">
                  <c:v>278581593.4912767</c:v>
                </c:pt>
                <c:pt idx="200">
                  <c:v>270052118.2774848</c:v>
                </c:pt>
                <c:pt idx="201">
                  <c:v>261753660.69348523</c:v>
                </c:pt>
                <c:pt idx="202">
                  <c:v>253481375.92321402</c:v>
                </c:pt>
                <c:pt idx="203">
                  <c:v>245559430.87646997</c:v>
                </c:pt>
                <c:pt idx="204">
                  <c:v>237990916.21027848</c:v>
                </c:pt>
                <c:pt idx="205">
                  <c:v>230440076.63376114</c:v>
                </c:pt>
                <c:pt idx="206">
                  <c:v>222948421.09121498</c:v>
                </c:pt>
                <c:pt idx="207">
                  <c:v>215708443.70595124</c:v>
                </c:pt>
                <c:pt idx="208">
                  <c:v>208764345.02910006</c:v>
                </c:pt>
                <c:pt idx="209">
                  <c:v>201944663.14227113</c:v>
                </c:pt>
                <c:pt idx="210">
                  <c:v>195252255.71764752</c:v>
                </c:pt>
                <c:pt idx="211">
                  <c:v>188831312.6326503</c:v>
                </c:pt>
                <c:pt idx="212">
                  <c:v>182473761.39310792</c:v>
                </c:pt>
                <c:pt idx="213">
                  <c:v>176326205.4975093</c:v>
                </c:pt>
                <c:pt idx="214">
                  <c:v>170238449.5791066</c:v>
                </c:pt>
                <c:pt idx="215">
                  <c:v>164339221.05427673</c:v>
                </c:pt>
                <c:pt idx="216">
                  <c:v>158697629.11059424</c:v>
                </c:pt>
                <c:pt idx="217">
                  <c:v>153048660.86218497</c:v>
                </c:pt>
                <c:pt idx="218">
                  <c:v>147516543.08654216</c:v>
                </c:pt>
                <c:pt idx="219">
                  <c:v>142150021.00113603</c:v>
                </c:pt>
                <c:pt idx="220">
                  <c:v>136851021.2412043</c:v>
                </c:pt>
                <c:pt idx="221">
                  <c:v>131768510.81343228</c:v>
                </c:pt>
                <c:pt idx="222">
                  <c:v>126717001.74898413</c:v>
                </c:pt>
                <c:pt idx="223">
                  <c:v>122041108.28976522</c:v>
                </c:pt>
                <c:pt idx="224">
                  <c:v>117561308.8507515</c:v>
                </c:pt>
                <c:pt idx="225">
                  <c:v>113280350.90317272</c:v>
                </c:pt>
                <c:pt idx="226">
                  <c:v>109317146.467451</c:v>
                </c:pt>
                <c:pt idx="227">
                  <c:v>105483127.54989307</c:v>
                </c:pt>
                <c:pt idx="228">
                  <c:v>101786418.52745754</c:v>
                </c:pt>
                <c:pt idx="229">
                  <c:v>98213092.65361467</c:v>
                </c:pt>
                <c:pt idx="230">
                  <c:v>94780121.7076721</c:v>
                </c:pt>
                <c:pt idx="231">
                  <c:v>91422371.37947826</c:v>
                </c:pt>
                <c:pt idx="232">
                  <c:v>88212382.44783425</c:v>
                </c:pt>
                <c:pt idx="233">
                  <c:v>85089139.52298947</c:v>
                </c:pt>
                <c:pt idx="234">
                  <c:v>82104343.39713863</c:v>
                </c:pt>
                <c:pt idx="235">
                  <c:v>79197889.18226726</c:v>
                </c:pt>
                <c:pt idx="236">
                  <c:v>76335869.46474619</c:v>
                </c:pt>
                <c:pt idx="237">
                  <c:v>73559968.05207685</c:v>
                </c:pt>
                <c:pt idx="238">
                  <c:v>70821878.49814321</c:v>
                </c:pt>
                <c:pt idx="239">
                  <c:v>68132096.16561344</c:v>
                </c:pt>
                <c:pt idx="240">
                  <c:v>65521935.57172415</c:v>
                </c:pt>
                <c:pt idx="241">
                  <c:v>62934739.32377881</c:v>
                </c:pt>
                <c:pt idx="242">
                  <c:v>60405364.53334629</c:v>
                </c:pt>
                <c:pt idx="243">
                  <c:v>57938157.23984563</c:v>
                </c:pt>
                <c:pt idx="244">
                  <c:v>55551380.29895513</c:v>
                </c:pt>
                <c:pt idx="245">
                  <c:v>53239587.39309195</c:v>
                </c:pt>
                <c:pt idx="246">
                  <c:v>50981541.897351496</c:v>
                </c:pt>
                <c:pt idx="247">
                  <c:v>48784307.86155821</c:v>
                </c:pt>
                <c:pt idx="248">
                  <c:v>46662005.45968056</c:v>
                </c:pt>
                <c:pt idx="249">
                  <c:v>44603452.5810103</c:v>
                </c:pt>
                <c:pt idx="250">
                  <c:v>42596053.03961711</c:v>
                </c:pt>
                <c:pt idx="251">
                  <c:v>40678351.36494248</c:v>
                </c:pt>
                <c:pt idx="252">
                  <c:v>38855936.86861654</c:v>
                </c:pt>
                <c:pt idx="253">
                  <c:v>37010352.89728686</c:v>
                </c:pt>
                <c:pt idx="254">
                  <c:v>35239074.82000623</c:v>
                </c:pt>
                <c:pt idx="255">
                  <c:v>33522998.22813171</c:v>
                </c:pt>
                <c:pt idx="256">
                  <c:v>31877637.88563043</c:v>
                </c:pt>
                <c:pt idx="257">
                  <c:v>30242724.42171276</c:v>
                </c:pt>
                <c:pt idx="258">
                  <c:v>28671009.15018937</c:v>
                </c:pt>
                <c:pt idx="259">
                  <c:v>27129857.08834675</c:v>
                </c:pt>
                <c:pt idx="260">
                  <c:v>25645854.938492388</c:v>
                </c:pt>
                <c:pt idx="261">
                  <c:v>24210765.731609453</c:v>
                </c:pt>
                <c:pt idx="262">
                  <c:v>22802463.34771651</c:v>
                </c:pt>
                <c:pt idx="263">
                  <c:v>21424884.270248253</c:v>
                </c:pt>
                <c:pt idx="264">
                  <c:v>20121968.04771239</c:v>
                </c:pt>
                <c:pt idx="265">
                  <c:v>18843692.16578906</c:v>
                </c:pt>
                <c:pt idx="266">
                  <c:v>17607767.340939887</c:v>
                </c:pt>
                <c:pt idx="267">
                  <c:v>16406748.251226647</c:v>
                </c:pt>
                <c:pt idx="268">
                  <c:v>15252537.30728767</c:v>
                </c:pt>
                <c:pt idx="269">
                  <c:v>14137086.427789792</c:v>
                </c:pt>
                <c:pt idx="270">
                  <c:v>13067551.862654168</c:v>
                </c:pt>
                <c:pt idx="271">
                  <c:v>12014179.84369128</c:v>
                </c:pt>
                <c:pt idx="272">
                  <c:v>11042321.316983014</c:v>
                </c:pt>
                <c:pt idx="273">
                  <c:v>10110690.334852887</c:v>
                </c:pt>
                <c:pt idx="274">
                  <c:v>9210700.18516362</c:v>
                </c:pt>
                <c:pt idx="275">
                  <c:v>8340181.41163154</c:v>
                </c:pt>
                <c:pt idx="276">
                  <c:v>7503669.609416079</c:v>
                </c:pt>
                <c:pt idx="277">
                  <c:v>6693448.073549134</c:v>
                </c:pt>
                <c:pt idx="278">
                  <c:v>5909252.112084337</c:v>
                </c:pt>
                <c:pt idx="279">
                  <c:v>5163104.068647267</c:v>
                </c:pt>
                <c:pt idx="280">
                  <c:v>4460880.965287172</c:v>
                </c:pt>
                <c:pt idx="281">
                  <c:v>3803668.370319022</c:v>
                </c:pt>
                <c:pt idx="282">
                  <c:v>3193059.846657329</c:v>
                </c:pt>
                <c:pt idx="283">
                  <c:v>2633374.0577374017</c:v>
                </c:pt>
                <c:pt idx="284">
                  <c:v>2135584.430179737</c:v>
                </c:pt>
                <c:pt idx="285">
                  <c:v>1715775.7159913995</c:v>
                </c:pt>
                <c:pt idx="286">
                  <c:v>1453699.8582914867</c:v>
                </c:pt>
                <c:pt idx="287">
                  <c:v>1215633.6089785446</c:v>
                </c:pt>
                <c:pt idx="288">
                  <c:v>1005258.3176187593</c:v>
                </c:pt>
                <c:pt idx="289">
                  <c:v>820808.3990493615</c:v>
                </c:pt>
                <c:pt idx="290">
                  <c:v>654435.617702072</c:v>
                </c:pt>
                <c:pt idx="291">
                  <c:v>514155.57003858755</c:v>
                </c:pt>
                <c:pt idx="292">
                  <c:v>433320.01323756453</c:v>
                </c:pt>
                <c:pt idx="293">
                  <c:v>383748.0783471372</c:v>
                </c:pt>
                <c:pt idx="294">
                  <c:v>359421.0716557948</c:v>
                </c:pt>
                <c:pt idx="295">
                  <c:v>340349.1863126519</c:v>
                </c:pt>
                <c:pt idx="296">
                  <c:v>323654.2746277046</c:v>
                </c:pt>
                <c:pt idx="297">
                  <c:v>307619.17724882823</c:v>
                </c:pt>
                <c:pt idx="298">
                  <c:v>287436.08345480077</c:v>
                </c:pt>
                <c:pt idx="299">
                  <c:v>272725.208951284</c:v>
                </c:pt>
                <c:pt idx="300">
                  <c:v>258606.81155557523</c:v>
                </c:pt>
                <c:pt idx="301">
                  <c:v>244528.87830154184</c:v>
                </c:pt>
                <c:pt idx="302">
                  <c:v>231001.23209049387</c:v>
                </c:pt>
                <c:pt idx="303">
                  <c:v>217888.72639977623</c:v>
                </c:pt>
                <c:pt idx="304">
                  <c:v>205561.2168982736</c:v>
                </c:pt>
                <c:pt idx="305">
                  <c:v>188620.52602430235</c:v>
                </c:pt>
                <c:pt idx="306">
                  <c:v>177346.81874530463</c:v>
                </c:pt>
                <c:pt idx="307">
                  <c:v>166478.78747936344</c:v>
                </c:pt>
                <c:pt idx="308">
                  <c:v>155994.62062726688</c:v>
                </c:pt>
                <c:pt idx="309">
                  <c:v>146026.1686396655</c:v>
                </c:pt>
                <c:pt idx="310">
                  <c:v>136597.81920438155</c:v>
                </c:pt>
                <c:pt idx="311">
                  <c:v>127687.82005785579</c:v>
                </c:pt>
                <c:pt idx="312">
                  <c:v>119124.73048583216</c:v>
                </c:pt>
                <c:pt idx="313">
                  <c:v>111109.01296839771</c:v>
                </c:pt>
                <c:pt idx="314">
                  <c:v>103360.5446425196</c:v>
                </c:pt>
                <c:pt idx="315">
                  <c:v>95922.01672976038</c:v>
                </c:pt>
                <c:pt idx="316">
                  <c:v>89319.35507932906</c:v>
                </c:pt>
                <c:pt idx="317">
                  <c:v>82861.10317719313</c:v>
                </c:pt>
                <c:pt idx="318">
                  <c:v>76719.18567859542</c:v>
                </c:pt>
                <c:pt idx="319">
                  <c:v>70986.51887893652</c:v>
                </c:pt>
                <c:pt idx="320">
                  <c:v>65465.54929167125</c:v>
                </c:pt>
                <c:pt idx="321">
                  <c:v>60272.311946800684</c:v>
                </c:pt>
                <c:pt idx="322">
                  <c:v>55369.13961346604</c:v>
                </c:pt>
                <c:pt idx="323">
                  <c:v>50671.95844135574</c:v>
                </c:pt>
                <c:pt idx="324">
                  <c:v>46198.290309164186</c:v>
                </c:pt>
                <c:pt idx="325">
                  <c:v>41926.122497566</c:v>
                </c:pt>
                <c:pt idx="326">
                  <c:v>37808.197546085896</c:v>
                </c:pt>
                <c:pt idx="327">
                  <c:v>34147.74879280883</c:v>
                </c:pt>
                <c:pt idx="328">
                  <c:v>31009.226211101955</c:v>
                </c:pt>
                <c:pt idx="329">
                  <c:v>28170.215893893135</c:v>
                </c:pt>
                <c:pt idx="330">
                  <c:v>25438.531221755944</c:v>
                </c:pt>
                <c:pt idx="331">
                  <c:v>23019.91906341831</c:v>
                </c:pt>
                <c:pt idx="332">
                  <c:v>20661.789428241307</c:v>
                </c:pt>
                <c:pt idx="333">
                  <c:v>18612.979530487624</c:v>
                </c:pt>
                <c:pt idx="334">
                  <c:v>16692.66217341823</c:v>
                </c:pt>
                <c:pt idx="335">
                  <c:v>14859.872772553175</c:v>
                </c:pt>
                <c:pt idx="336">
                  <c:v>13093.998705416107</c:v>
                </c:pt>
                <c:pt idx="337">
                  <c:v>11439.60482761844</c:v>
                </c:pt>
                <c:pt idx="338">
                  <c:v>9823.417331891369</c:v>
                </c:pt>
                <c:pt idx="339">
                  <c:v>8334.46734662773</c:v>
                </c:pt>
                <c:pt idx="340">
                  <c:v>6915.62113400504</c:v>
                </c:pt>
                <c:pt idx="341">
                  <c:v>5618.073868186013</c:v>
                </c:pt>
                <c:pt idx="342">
                  <c:v>4491.858907013441</c:v>
                </c:pt>
                <c:pt idx="343">
                  <c:v>3463.0873956911837</c:v>
                </c:pt>
                <c:pt idx="344">
                  <c:v>2483.4042952188743</c:v>
                </c:pt>
                <c:pt idx="345">
                  <c:v>1862.5833325903131</c:v>
                </c:pt>
                <c:pt idx="346">
                  <c:v>1533.166082919597</c:v>
                </c:pt>
                <c:pt idx="347">
                  <c:v>1236.5957290552494</c:v>
                </c:pt>
                <c:pt idx="348">
                  <c:v>994.56650797303</c:v>
                </c:pt>
                <c:pt idx="349">
                  <c:v>755.1450193358654</c:v>
                </c:pt>
                <c:pt idx="350">
                  <c:v>519.1770966787134</c:v>
                </c:pt>
                <c:pt idx="351">
                  <c:v>394.7817935838031</c:v>
                </c:pt>
                <c:pt idx="352">
                  <c:v>272.30520716871524</c:v>
                </c:pt>
                <c:pt idx="353">
                  <c:v>151.5159641506172</c:v>
                </c:pt>
                <c:pt idx="354">
                  <c:v>112.86303942671479</c:v>
                </c:pt>
                <c:pt idx="355">
                  <c:v>74.75018877879128</c:v>
                </c:pt>
                <c:pt idx="356">
                  <c:v>37.12068574543684</c:v>
                </c:pt>
                <c:pt idx="357">
                  <c:v>0</c:v>
                </c:pt>
              </c:numCache>
            </c:numRef>
          </c:val>
        </c:ser>
        <c:axId val="11339352"/>
        <c:axId val="3494530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_Hidden30!$A$2:$A$359</c:f>
              <c:strCache>
                <c:ptCount val="358"/>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pt idx="357">
                  <c:v>1/12/2050</c:v>
                </c:pt>
              </c:strCache>
            </c:strRef>
          </c:cat>
          <c:val>
            <c:numRef>
              <c:f>_Hidden30!$F$2:$F$359</c:f>
              <c:numCache>
                <c:ptCount val="358"/>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11500000000</c:v>
                </c:pt>
                <c:pt idx="56">
                  <c:v>11500000000</c:v>
                </c:pt>
                <c:pt idx="57">
                  <c:v>11500000000</c:v>
                </c:pt>
                <c:pt idx="58">
                  <c:v>11500000000</c:v>
                </c:pt>
                <c:pt idx="59">
                  <c:v>9000000000</c:v>
                </c:pt>
                <c:pt idx="60">
                  <c:v>9000000000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9000000000</c:v>
                </c:pt>
                <c:pt idx="74">
                  <c:v>6500000000</c:v>
                </c:pt>
                <c:pt idx="75">
                  <c:v>6500000000</c:v>
                </c:pt>
                <c:pt idx="76">
                  <c:v>6500000000</c:v>
                </c:pt>
                <c:pt idx="77">
                  <c:v>6500000000</c:v>
                </c:pt>
                <c:pt idx="78">
                  <c:v>6500000000</c:v>
                </c:pt>
                <c:pt idx="79">
                  <c:v>6500000000</c:v>
                </c:pt>
                <c:pt idx="80">
                  <c:v>6500000000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0</c:v>
                </c:pt>
              </c:numCache>
            </c:numRef>
          </c:val>
          <c:smooth val="0"/>
        </c:ser>
        <c:axId val="11339352"/>
        <c:axId val="34945305"/>
      </c:lineChart>
      <c:catAx>
        <c:axId val="1133935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4945305"/>
        <c:crosses val="autoZero"/>
        <c:auto val="1"/>
        <c:lblOffset val="100"/>
        <c:tickLblSkip val="1"/>
        <c:noMultiLvlLbl val="0"/>
      </c:catAx>
      <c:valAx>
        <c:axId val="3494530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339352"/>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strCache>
            </c:strRef>
          </c:cat>
          <c:val>
            <c:numRef>
              <c:f>_Hidden12!$B$2:$B$31</c:f>
              <c:numCache>
                <c:ptCount val="30"/>
                <c:pt idx="0">
                  <c:v>0.09063871056759232</c:v>
                </c:pt>
                <c:pt idx="1">
                  <c:v>0.34470452665244844</c:v>
                </c:pt>
                <c:pt idx="2">
                  <c:v>0.15792535406150482</c:v>
                </c:pt>
                <c:pt idx="3">
                  <c:v>0.09767316692152064</c:v>
                </c:pt>
                <c:pt idx="4">
                  <c:v>0.15982416705564018</c:v>
                </c:pt>
                <c:pt idx="5">
                  <c:v>0.05786008917950917</c:v>
                </c:pt>
                <c:pt idx="6">
                  <c:v>0.02135665153822047</c:v>
                </c:pt>
                <c:pt idx="7">
                  <c:v>0.0058541181262973365</c:v>
                </c:pt>
                <c:pt idx="8">
                  <c:v>0.0038403634606505406</c:v>
                </c:pt>
                <c:pt idx="9">
                  <c:v>0.011659272516895173</c:v>
                </c:pt>
                <c:pt idx="10">
                  <c:v>0.019804303370499654</c:v>
                </c:pt>
                <c:pt idx="11">
                  <c:v>0.014023813820631361</c:v>
                </c:pt>
                <c:pt idx="12">
                  <c:v>0.002258007349770852</c:v>
                </c:pt>
                <c:pt idx="13">
                  <c:v>0.0008697191195910677</c:v>
                </c:pt>
                <c:pt idx="14">
                  <c:v>0.0012880935062959064</c:v>
                </c:pt>
                <c:pt idx="15">
                  <c:v>0.0050936938491136325</c:v>
                </c:pt>
                <c:pt idx="16">
                  <c:v>0.003404576426212373</c:v>
                </c:pt>
                <c:pt idx="17">
                  <c:v>0.0013138238794808772</c:v>
                </c:pt>
                <c:pt idx="18">
                  <c:v>0.0003070980117816648</c:v>
                </c:pt>
                <c:pt idx="19">
                  <c:v>6.930951814036447E-05</c:v>
                </c:pt>
                <c:pt idx="20">
                  <c:v>4.239782730090255E-05</c:v>
                </c:pt>
                <c:pt idx="21">
                  <c:v>0.00012985933057839145</c:v>
                </c:pt>
                <c:pt idx="22">
                  <c:v>1.665024893782736E-05</c:v>
                </c:pt>
                <c:pt idx="23">
                  <c:v>2.1152880776223026E-05</c:v>
                </c:pt>
                <c:pt idx="24">
                  <c:v>1.0553413429707687E-05</c:v>
                </c:pt>
                <c:pt idx="25">
                  <c:v>1.422632679751598E-06</c:v>
                </c:pt>
                <c:pt idx="26">
                  <c:v>2.680871802068258E-06</c:v>
                </c:pt>
                <c:pt idx="27">
                  <c:v>5.2985157542681E-06</c:v>
                </c:pt>
                <c:pt idx="28">
                  <c:v>3.177435866079173E-07</c:v>
                </c:pt>
                <c:pt idx="29">
                  <c:v>8.076033572909129E-07</c:v>
                </c:pt>
              </c:numCache>
            </c:numRef>
          </c:val>
        </c:ser>
        <c:gapWidth val="80"/>
        <c:axId val="56862624"/>
        <c:axId val="42001569"/>
      </c:barChart>
      <c:catAx>
        <c:axId val="568626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001569"/>
        <c:crosses val="autoZero"/>
        <c:auto val="1"/>
        <c:lblOffset val="100"/>
        <c:tickLblSkip val="1"/>
        <c:noMultiLvlLbl val="0"/>
      </c:catAx>
      <c:valAx>
        <c:axId val="420015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8626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0.00023810023562920147</c:v>
                </c:pt>
                <c:pt idx="1">
                  <c:v>0.007999956729988393</c:v>
                </c:pt>
                <c:pt idx="2">
                  <c:v>0.007798252189237034</c:v>
                </c:pt>
                <c:pt idx="3">
                  <c:v>0.010326822968511139</c:v>
                </c:pt>
                <c:pt idx="4">
                  <c:v>0.01663224030303067</c:v>
                </c:pt>
                <c:pt idx="5">
                  <c:v>0.018804394064666042</c:v>
                </c:pt>
                <c:pt idx="6">
                  <c:v>0.02593704485911172</c:v>
                </c:pt>
                <c:pt idx="7">
                  <c:v>0.022235378627053853</c:v>
                </c:pt>
                <c:pt idx="8">
                  <c:v>0.03466379553745364</c:v>
                </c:pt>
                <c:pt idx="9">
                  <c:v>0.051688873209165</c:v>
                </c:pt>
                <c:pt idx="10">
                  <c:v>0.03013804299149944</c:v>
                </c:pt>
                <c:pt idx="11">
                  <c:v>0.03984235188387888</c:v>
                </c:pt>
                <c:pt idx="12">
                  <c:v>0.04277657030717789</c:v>
                </c:pt>
                <c:pt idx="13">
                  <c:v>0.04297399742015191</c:v>
                </c:pt>
                <c:pt idx="14">
                  <c:v>0.06911380815798283</c:v>
                </c:pt>
                <c:pt idx="15">
                  <c:v>0.03896510789517152</c:v>
                </c:pt>
                <c:pt idx="16">
                  <c:v>0.053025372558179754</c:v>
                </c:pt>
                <c:pt idx="17">
                  <c:v>0.04990068615872563</c:v>
                </c:pt>
                <c:pt idx="18">
                  <c:v>0.058908882085798676</c:v>
                </c:pt>
                <c:pt idx="19">
                  <c:v>0.09956429017728978</c:v>
                </c:pt>
                <c:pt idx="20">
                  <c:v>0.04844816874011751</c:v>
                </c:pt>
                <c:pt idx="21">
                  <c:v>0.04139082690533602</c:v>
                </c:pt>
                <c:pt idx="22">
                  <c:v>0.03055700228858136</c:v>
                </c:pt>
                <c:pt idx="23">
                  <c:v>0.039268509787446</c:v>
                </c:pt>
                <c:pt idx="24">
                  <c:v>0.08401948828552636</c:v>
                </c:pt>
                <c:pt idx="25">
                  <c:v>0.032340939573308185</c:v>
                </c:pt>
                <c:pt idx="26">
                  <c:v>0.0007179509586727053</c:v>
                </c:pt>
                <c:pt idx="27">
                  <c:v>0.0006640719939767751</c:v>
                </c:pt>
                <c:pt idx="28">
                  <c:v>0.0005718358318721661</c:v>
                </c:pt>
                <c:pt idx="29">
                  <c:v>0.0004141065517933202</c:v>
                </c:pt>
                <c:pt idx="30">
                  <c:v>7.313072366644236E-05</c:v>
                </c:pt>
              </c:numCache>
            </c:numRef>
          </c:val>
        </c:ser>
        <c:gapWidth val="80"/>
        <c:axId val="42469802"/>
        <c:axId val="46683899"/>
      </c:barChart>
      <c:catAx>
        <c:axId val="424698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683899"/>
        <c:crosses val="autoZero"/>
        <c:auto val="1"/>
        <c:lblOffset val="100"/>
        <c:tickLblSkip val="1"/>
        <c:noMultiLvlLbl val="0"/>
      </c:catAx>
      <c:valAx>
        <c:axId val="466838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4698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4.185815400589215E-05</c:v>
                </c:pt>
                <c:pt idx="1">
                  <c:v>0.002557683416793005</c:v>
                </c:pt>
                <c:pt idx="2">
                  <c:v>0.0032383180090749023</c:v>
                </c:pt>
                <c:pt idx="3">
                  <c:v>0.0011890836109890042</c:v>
                </c:pt>
                <c:pt idx="4">
                  <c:v>0.02082448020397187</c:v>
                </c:pt>
                <c:pt idx="5">
                  <c:v>0.0022047060676448644</c:v>
                </c:pt>
                <c:pt idx="6">
                  <c:v>0.004401286061187689</c:v>
                </c:pt>
                <c:pt idx="7">
                  <c:v>0.005897379914722013</c:v>
                </c:pt>
                <c:pt idx="8">
                  <c:v>0.007464947888077997</c:v>
                </c:pt>
                <c:pt idx="9">
                  <c:v>0.09265132736341089</c:v>
                </c:pt>
                <c:pt idx="10">
                  <c:v>0.0118873606097127</c:v>
                </c:pt>
                <c:pt idx="11">
                  <c:v>0.015617966340308376</c:v>
                </c:pt>
                <c:pt idx="12">
                  <c:v>0.05108664492626876</c:v>
                </c:pt>
                <c:pt idx="13">
                  <c:v>0.009340626758412764</c:v>
                </c:pt>
                <c:pt idx="14">
                  <c:v>0.1261942643812369</c:v>
                </c:pt>
                <c:pt idx="15">
                  <c:v>0.012101059794387721</c:v>
                </c:pt>
                <c:pt idx="16">
                  <c:v>0.015368779174503027</c:v>
                </c:pt>
                <c:pt idx="17">
                  <c:v>0.05922626788542888</c:v>
                </c:pt>
                <c:pt idx="18">
                  <c:v>0.01544403463946651</c:v>
                </c:pt>
                <c:pt idx="19">
                  <c:v>0.22685154301323787</c:v>
                </c:pt>
                <c:pt idx="20">
                  <c:v>0.022016481911875958</c:v>
                </c:pt>
                <c:pt idx="21">
                  <c:v>0.0095013337911193</c:v>
                </c:pt>
                <c:pt idx="22">
                  <c:v>0.013257160341825546</c:v>
                </c:pt>
                <c:pt idx="23">
                  <c:v>0.008896933850901163</c:v>
                </c:pt>
                <c:pt idx="24">
                  <c:v>0.2111629416017315</c:v>
                </c:pt>
                <c:pt idx="25">
                  <c:v>0.03234301604420331</c:v>
                </c:pt>
                <c:pt idx="26">
                  <c:v>0.0009387383247412052</c:v>
                </c:pt>
                <c:pt idx="27">
                  <c:v>0.0008064689307928275</c:v>
                </c:pt>
                <c:pt idx="28">
                  <c:v>0.0006613099430916468</c:v>
                </c:pt>
                <c:pt idx="29">
                  <c:v>0.014416591392040256</c:v>
                </c:pt>
                <c:pt idx="30">
                  <c:v>0.002183498281677751</c:v>
                </c:pt>
                <c:pt idx="31">
                  <c:v>1.599670914444725E-06</c:v>
                </c:pt>
                <c:pt idx="32">
                  <c:v>3.06938355992864E-05</c:v>
                </c:pt>
                <c:pt idx="33">
                  <c:v>9.484215739497556E-07</c:v>
                </c:pt>
                <c:pt idx="34">
                  <c:v>7.413469701235652E-06</c:v>
                </c:pt>
                <c:pt idx="35">
                  <c:v>1.9575069913506196E-05</c:v>
                </c:pt>
                <c:pt idx="36">
                  <c:v>1.7686822978118924E-05</c:v>
                </c:pt>
                <c:pt idx="37">
                  <c:v>0.00014192218944330368</c:v>
                </c:pt>
                <c:pt idx="38">
                  <c:v>5.827215025293821E-06</c:v>
                </c:pt>
                <c:pt idx="39">
                  <c:v>2.4067800899466744E-07</c:v>
                </c:pt>
              </c:numCache>
            </c:numRef>
          </c:val>
        </c:ser>
        <c:gapWidth val="80"/>
        <c:axId val="17501908"/>
        <c:axId val="23299445"/>
      </c:barChart>
      <c:catAx>
        <c:axId val="1750190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3299445"/>
        <c:crosses val="autoZero"/>
        <c:auto val="1"/>
        <c:lblOffset val="100"/>
        <c:tickLblSkip val="1"/>
        <c:noMultiLvlLbl val="0"/>
      </c:catAx>
      <c:valAx>
        <c:axId val="232994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5019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_Hidden15!$A$2:$A$30</c:f>
              <c:numCache>
                <c:ptCount val="29"/>
                <c:pt idx="0">
                  <c:v>1990</c:v>
                </c:pt>
                <c:pt idx="1">
                  <c:v>1991</c:v>
                </c:pt>
                <c:pt idx="2">
                  <c:v>1992</c:v>
                </c:pt>
                <c:pt idx="3">
                  <c:v>1993</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_Hidden15!$B$2:$B$30</c:f>
              <c:numCache>
                <c:ptCount val="29"/>
                <c:pt idx="0">
                  <c:v>5.298515754268092E-06</c:v>
                </c:pt>
                <c:pt idx="1">
                  <c:v>1.4226326797515956E-06</c:v>
                </c:pt>
                <c:pt idx="2">
                  <c:v>7.645113429474196E-07</c:v>
                </c:pt>
                <c:pt idx="3">
                  <c:v>2.7239638164117454E-06</c:v>
                </c:pt>
                <c:pt idx="4">
                  <c:v>9.429679112575659E-06</c:v>
                </c:pt>
                <c:pt idx="5">
                  <c:v>2.1257542102585755E-05</c:v>
                </c:pt>
                <c:pt idx="6">
                  <c:v>1.5884980062021484E-05</c:v>
                </c:pt>
                <c:pt idx="7">
                  <c:v>0.00011873073099383768</c:v>
                </c:pt>
                <c:pt idx="8">
                  <c:v>5.253709088530384E-05</c:v>
                </c:pt>
                <c:pt idx="9">
                  <c:v>6.43077556809248E-05</c:v>
                </c:pt>
                <c:pt idx="10">
                  <c:v>0.0002463516622896868</c:v>
                </c:pt>
                <c:pt idx="11">
                  <c:v>0.0012321577990794734</c:v>
                </c:pt>
                <c:pt idx="12">
                  <c:v>0.0027231179480802954</c:v>
                </c:pt>
                <c:pt idx="13">
                  <c:v>0.005513142418049368</c:v>
                </c:pt>
                <c:pt idx="14">
                  <c:v>0.0016310136483545013</c:v>
                </c:pt>
                <c:pt idx="15">
                  <c:v>0.0008411071583662752</c:v>
                </c:pt>
                <c:pt idx="16">
                  <c:v>0.0014447937372883822</c:v>
                </c:pt>
                <c:pt idx="17">
                  <c:v>0.012230610181003658</c:v>
                </c:pt>
                <c:pt idx="18">
                  <c:v>0.020416311863621927</c:v>
                </c:pt>
                <c:pt idx="19">
                  <c:v>0.013186104585466417</c:v>
                </c:pt>
                <c:pt idx="20">
                  <c:v>0.0034761914248277836</c:v>
                </c:pt>
                <c:pt idx="21">
                  <c:v>0.006277330738273382</c:v>
                </c:pt>
                <c:pt idx="22">
                  <c:v>0.014791071322215172</c:v>
                </c:pt>
                <c:pt idx="23">
                  <c:v>0.06027935728917377</c:v>
                </c:pt>
                <c:pt idx="24">
                  <c:v>0.1406751998663049</c:v>
                </c:pt>
                <c:pt idx="25">
                  <c:v>0.10197221269947913</c:v>
                </c:pt>
                <c:pt idx="26">
                  <c:v>0.15905379875812178</c:v>
                </c:pt>
                <c:pt idx="27">
                  <c:v>0.31714173483670793</c:v>
                </c:pt>
                <c:pt idx="28">
                  <c:v>0.13657603466086554</c:v>
                </c:pt>
              </c:numCache>
            </c:numRef>
          </c:val>
        </c:ser>
        <c:gapWidth val="80"/>
        <c:axId val="8368414"/>
        <c:axId val="8206863"/>
      </c:barChart>
      <c:catAx>
        <c:axId val="8368414"/>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8206863"/>
        <c:crosses val="autoZero"/>
        <c:auto val="1"/>
        <c:lblOffset val="100"/>
        <c:tickLblSkip val="1"/>
        <c:noMultiLvlLbl val="0"/>
      </c:catAx>
      <c:valAx>
        <c:axId val="82068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3684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0.16014207467616534</c:v>
                </c:pt>
                <c:pt idx="1">
                  <c:v>0.34193381981747917</c:v>
                </c:pt>
                <c:pt idx="2">
                  <c:v>0.25947380984889573</c:v>
                </c:pt>
                <c:pt idx="3">
                  <c:v>0.10824922469878845</c:v>
                </c:pt>
                <c:pt idx="4">
                  <c:v>0.13020107095867134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0.47631277813095996</c:v>
                </c:pt>
                <c:pt idx="1">
                  <c:v>0.3110659037931765</c:v>
                </c:pt>
                <c:pt idx="2">
                  <c:v>0.142614960796779</c:v>
                </c:pt>
                <c:pt idx="3">
                  <c:v>0.04245814791269337</c:v>
                </c:pt>
                <c:pt idx="4">
                  <c:v>0.027548209366391185</c:v>
                </c:pt>
              </c:numCache>
            </c:numRef>
          </c:val>
        </c:ser>
        <c:axId val="6752904"/>
        <c:axId val="60776137"/>
      </c:barChart>
      <c:catAx>
        <c:axId val="67529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776137"/>
        <c:crosses val="autoZero"/>
        <c:auto val="1"/>
        <c:lblOffset val="100"/>
        <c:tickLblSkip val="1"/>
        <c:noMultiLvlLbl val="0"/>
      </c:catAx>
      <c:valAx>
        <c:axId val="607761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752904"/>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8 - 8.5%</c:v>
                </c:pt>
                <c:pt idx="15">
                  <c:v>7.5 - 8%</c:v>
                </c:pt>
                <c:pt idx="16">
                  <c:v>8.5 - 9%</c:v>
                </c:pt>
                <c:pt idx="17">
                  <c:v>9 - 9.5%</c:v>
                </c:pt>
              </c:strCache>
            </c:strRef>
          </c:cat>
          <c:val>
            <c:numRef>
              <c:f>_Hidden17!$B$2:$B$19</c:f>
              <c:numCache>
                <c:ptCount val="18"/>
                <c:pt idx="0">
                  <c:v>0.004739849592242948</c:v>
                </c:pt>
                <c:pt idx="1">
                  <c:v>0.039773531844192654</c:v>
                </c:pt>
                <c:pt idx="2">
                  <c:v>0.27533028378111735</c:v>
                </c:pt>
                <c:pt idx="3">
                  <c:v>0.5562825101741309</c:v>
                </c:pt>
                <c:pt idx="4">
                  <c:v>0.07586337034169441</c:v>
                </c:pt>
                <c:pt idx="5">
                  <c:v>0.0346463454932313</c:v>
                </c:pt>
                <c:pt idx="6">
                  <c:v>0.008356165412700373</c:v>
                </c:pt>
                <c:pt idx="7">
                  <c:v>0.0031810718069973493</c:v>
                </c:pt>
                <c:pt idx="8">
                  <c:v>0.0011172161524330981</c:v>
                </c:pt>
                <c:pt idx="9">
                  <c:v>0.00049288926254985</c:v>
                </c:pt>
                <c:pt idx="10">
                  <c:v>0.0001719978693029555</c:v>
                </c:pt>
                <c:pt idx="11">
                  <c:v>2.3856185880894623E-05</c:v>
                </c:pt>
                <c:pt idx="12">
                  <c:v>5.355441670432943E-06</c:v>
                </c:pt>
                <c:pt idx="13">
                  <c:v>8.67210289367573E-06</c:v>
                </c:pt>
                <c:pt idx="14">
                  <c:v>2.70832216572375E-06</c:v>
                </c:pt>
                <c:pt idx="15">
                  <c:v>1.5996709144447428E-06</c:v>
                </c:pt>
                <c:pt idx="16">
                  <c:v>1.15391320191648E-06</c:v>
                </c:pt>
                <c:pt idx="17">
                  <c:v>1.4226326797516096E-06</c:v>
                </c:pt>
              </c:numCache>
            </c:numRef>
          </c:val>
        </c:ser>
        <c:gapWidth val="80"/>
        <c:axId val="10114322"/>
        <c:axId val="23920035"/>
      </c:barChart>
      <c:catAx>
        <c:axId val="1011432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3920035"/>
        <c:crosses val="autoZero"/>
        <c:auto val="1"/>
        <c:lblOffset val="100"/>
        <c:tickLblSkip val="1"/>
        <c:noMultiLvlLbl val="0"/>
      </c:catAx>
      <c:valAx>
        <c:axId val="239200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1143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2872359524.010033</c:v>
                </c:pt>
                <c:pt idx="1">
                  <c:v>36359945.669999994</c:v>
                </c:pt>
                <c:pt idx="2">
                  <c:v>12773768580.500233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0.06268638679043674</c:v>
                </c:pt>
                <c:pt idx="1">
                  <c:v>0.018664988326047894</c:v>
                </c:pt>
                <c:pt idx="2">
                  <c:v>0.023747356357508517</c:v>
                </c:pt>
                <c:pt idx="3">
                  <c:v>0.01858887164187249</c:v>
                </c:pt>
                <c:pt idx="4">
                  <c:v>0.008581837033725842</c:v>
                </c:pt>
                <c:pt idx="5">
                  <c:v>0.006668808347588562</c:v>
                </c:pt>
                <c:pt idx="6">
                  <c:v>0.005891068536726103</c:v>
                </c:pt>
                <c:pt idx="7">
                  <c:v>0.0033413363359392264</c:v>
                </c:pt>
                <c:pt idx="8">
                  <c:v>0.006322762035126189</c:v>
                </c:pt>
                <c:pt idx="9">
                  <c:v>0.0006359090845846598</c:v>
                </c:pt>
                <c:pt idx="10">
                  <c:v>0.00608330945540899</c:v>
                </c:pt>
                <c:pt idx="11">
                  <c:v>0.018333736234327616</c:v>
                </c:pt>
                <c:pt idx="12">
                  <c:v>0.0012169457428523674</c:v>
                </c:pt>
                <c:pt idx="13">
                  <c:v>0.8192366840778548</c:v>
                </c:pt>
              </c:numCache>
            </c:numRef>
          </c:val>
        </c:ser>
        <c:gapWidth val="80"/>
        <c:axId val="13953724"/>
        <c:axId val="58474653"/>
      </c:barChart>
      <c:catAx>
        <c:axId val="139537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474653"/>
        <c:crosses val="autoZero"/>
        <c:auto val="1"/>
        <c:lblOffset val="100"/>
        <c:tickLblSkip val="1"/>
        <c:noMultiLvlLbl val="0"/>
      </c:catAx>
      <c:valAx>
        <c:axId val="584746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9537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hyperlink" Target="mailto:BD@178945"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E9" sqref="E9"/>
    </sheetView>
  </sheetViews>
  <sheetFormatPr defaultColWidth="9.140625" defaultRowHeight="12.75"/>
  <cols>
    <col min="1" max="1" width="242.00390625" style="175" customWidth="1"/>
    <col min="2" max="16384" width="9.140625" style="175" customWidth="1"/>
  </cols>
  <sheetData>
    <row r="1" ht="31.5">
      <c r="A1" s="174" t="s">
        <v>1687</v>
      </c>
    </row>
    <row r="3" ht="15">
      <c r="A3" s="176"/>
    </row>
    <row r="4" ht="34.5">
      <c r="A4" s="177" t="s">
        <v>1688</v>
      </c>
    </row>
    <row r="5" ht="34.5">
      <c r="A5" s="177" t="s">
        <v>1689</v>
      </c>
    </row>
    <row r="6" ht="34.5">
      <c r="A6" s="177" t="s">
        <v>1690</v>
      </c>
    </row>
    <row r="7" ht="17.25">
      <c r="A7" s="177"/>
    </row>
    <row r="8" ht="18.75">
      <c r="A8" s="178" t="s">
        <v>1691</v>
      </c>
    </row>
    <row r="9" ht="34.5">
      <c r="A9" s="179" t="s">
        <v>1692</v>
      </c>
    </row>
    <row r="10" ht="69">
      <c r="A10" s="180" t="s">
        <v>1693</v>
      </c>
    </row>
    <row r="11" ht="34.5">
      <c r="A11" s="180" t="s">
        <v>1694</v>
      </c>
    </row>
    <row r="12" ht="17.25">
      <c r="A12" s="180" t="s">
        <v>1695</v>
      </c>
    </row>
    <row r="13" ht="17.25">
      <c r="A13" s="180" t="s">
        <v>1696</v>
      </c>
    </row>
    <row r="14" ht="34.5">
      <c r="A14" s="180" t="s">
        <v>1697</v>
      </c>
    </row>
    <row r="15" ht="17.25">
      <c r="A15" s="180"/>
    </row>
    <row r="16" ht="18.75">
      <c r="A16" s="178" t="s">
        <v>1698</v>
      </c>
    </row>
    <row r="17" ht="17.25">
      <c r="A17" s="181" t="s">
        <v>1699</v>
      </c>
    </row>
    <row r="18" ht="34.5">
      <c r="A18" s="182" t="s">
        <v>1700</v>
      </c>
    </row>
    <row r="19" ht="34.5">
      <c r="A19" s="182" t="s">
        <v>1701</v>
      </c>
    </row>
    <row r="20" ht="51.75">
      <c r="A20" s="182" t="s">
        <v>1702</v>
      </c>
    </row>
    <row r="21" ht="86.25">
      <c r="A21" s="182" t="s">
        <v>1703</v>
      </c>
    </row>
    <row r="22" ht="51.75">
      <c r="A22" s="182" t="s">
        <v>1704</v>
      </c>
    </row>
    <row r="23" ht="34.5">
      <c r="A23" s="182" t="s">
        <v>1705</v>
      </c>
    </row>
    <row r="24" ht="17.25">
      <c r="A24" s="182" t="s">
        <v>1706</v>
      </c>
    </row>
    <row r="25" ht="17.25">
      <c r="A25" s="181" t="s">
        <v>1707</v>
      </c>
    </row>
    <row r="26" ht="51.75">
      <c r="A26" s="183" t="s">
        <v>1708</v>
      </c>
    </row>
    <row r="27" ht="17.25">
      <c r="A27" s="183" t="s">
        <v>1709</v>
      </c>
    </row>
    <row r="28" ht="17.25">
      <c r="A28" s="181" t="s">
        <v>1710</v>
      </c>
    </row>
    <row r="29" ht="34.5">
      <c r="A29" s="182" t="s">
        <v>1711</v>
      </c>
    </row>
    <row r="30" ht="34.5">
      <c r="A30" s="182" t="s">
        <v>1712</v>
      </c>
    </row>
    <row r="31" ht="34.5">
      <c r="A31" s="182" t="s">
        <v>1713</v>
      </c>
    </row>
    <row r="32" ht="34.5">
      <c r="A32" s="182" t="s">
        <v>1714</v>
      </c>
    </row>
    <row r="33" ht="17.25">
      <c r="A33" s="182"/>
    </row>
    <row r="34" ht="18.75">
      <c r="A34" s="178" t="s">
        <v>1715</v>
      </c>
    </row>
    <row r="35" ht="17.25">
      <c r="A35" s="181" t="s">
        <v>1716</v>
      </c>
    </row>
    <row r="36" ht="34.5">
      <c r="A36" s="182" t="s">
        <v>1717</v>
      </c>
    </row>
    <row r="37" ht="34.5">
      <c r="A37" s="182" t="s">
        <v>1718</v>
      </c>
    </row>
    <row r="38" ht="34.5">
      <c r="A38" s="182" t="s">
        <v>1719</v>
      </c>
    </row>
    <row r="39" ht="17.25">
      <c r="A39" s="182" t="s">
        <v>1720</v>
      </c>
    </row>
    <row r="40" ht="34.5">
      <c r="A40" s="182" t="s">
        <v>1721</v>
      </c>
    </row>
    <row r="41" ht="17.25">
      <c r="A41" s="181" t="s">
        <v>1722</v>
      </c>
    </row>
    <row r="42" ht="17.25">
      <c r="A42" s="182" t="s">
        <v>1723</v>
      </c>
    </row>
    <row r="43" ht="17.25">
      <c r="A43" s="183" t="s">
        <v>1724</v>
      </c>
    </row>
    <row r="44" ht="17.25">
      <c r="A44" s="181" t="s">
        <v>1725</v>
      </c>
    </row>
    <row r="45" ht="34.5">
      <c r="A45" s="183" t="s">
        <v>1726</v>
      </c>
    </row>
    <row r="46" ht="34.5">
      <c r="A46" s="182" t="s">
        <v>1727</v>
      </c>
    </row>
    <row r="47" ht="51.75">
      <c r="A47" s="182" t="s">
        <v>1728</v>
      </c>
    </row>
    <row r="48" ht="17.25">
      <c r="A48" s="182" t="s">
        <v>1729</v>
      </c>
    </row>
    <row r="49" ht="17.25">
      <c r="A49" s="183" t="s">
        <v>1730</v>
      </c>
    </row>
    <row r="50" ht="17.25">
      <c r="A50" s="181" t="s">
        <v>1731</v>
      </c>
    </row>
    <row r="51" ht="34.5">
      <c r="A51" s="183" t="s">
        <v>1732</v>
      </c>
    </row>
    <row r="52" ht="17.25">
      <c r="A52" s="182" t="s">
        <v>1733</v>
      </c>
    </row>
    <row r="53" ht="34.5">
      <c r="A53" s="183" t="s">
        <v>1734</v>
      </c>
    </row>
    <row r="54" ht="17.25">
      <c r="A54" s="181" t="s">
        <v>1735</v>
      </c>
    </row>
    <row r="55" ht="17.25">
      <c r="A55" s="183" t="s">
        <v>1736</v>
      </c>
    </row>
    <row r="56" ht="34.5">
      <c r="A56" s="182" t="s">
        <v>1737</v>
      </c>
    </row>
    <row r="57" ht="17.25">
      <c r="A57" s="182" t="s">
        <v>1738</v>
      </c>
    </row>
    <row r="58" ht="34.5">
      <c r="A58" s="182" t="s">
        <v>1739</v>
      </c>
    </row>
    <row r="59" ht="17.25">
      <c r="A59" s="181" t="s">
        <v>1740</v>
      </c>
    </row>
    <row r="60" ht="34.5">
      <c r="A60" s="182" t="s">
        <v>1741</v>
      </c>
    </row>
    <row r="61" ht="17.25">
      <c r="A61" s="184"/>
    </row>
    <row r="62" ht="18.75">
      <c r="A62" s="178" t="s">
        <v>1742</v>
      </c>
    </row>
    <row r="63" ht="17.25">
      <c r="A63" s="181" t="s">
        <v>1743</v>
      </c>
    </row>
    <row r="64" ht="34.5">
      <c r="A64" s="182" t="s">
        <v>1744</v>
      </c>
    </row>
    <row r="65" ht="17.25">
      <c r="A65" s="182" t="s">
        <v>1745</v>
      </c>
    </row>
    <row r="66" ht="34.5">
      <c r="A66" s="180" t="s">
        <v>1746</v>
      </c>
    </row>
    <row r="67" ht="34.5">
      <c r="A67" s="180" t="s">
        <v>1747</v>
      </c>
    </row>
    <row r="68" ht="34.5">
      <c r="A68" s="180" t="s">
        <v>1748</v>
      </c>
    </row>
    <row r="69" ht="17.25">
      <c r="A69" s="185" t="s">
        <v>1749</v>
      </c>
    </row>
    <row r="70" ht="51.75">
      <c r="A70" s="180" t="s">
        <v>1750</v>
      </c>
    </row>
    <row r="71" ht="17.25">
      <c r="A71" s="180" t="s">
        <v>1751</v>
      </c>
    </row>
    <row r="72" ht="17.25">
      <c r="A72" s="185" t="s">
        <v>1752</v>
      </c>
    </row>
    <row r="73" ht="17.25">
      <c r="A73" s="180" t="s">
        <v>1753</v>
      </c>
    </row>
    <row r="74" ht="17.25">
      <c r="A74" s="185" t="s">
        <v>1754</v>
      </c>
    </row>
    <row r="75" ht="34.5">
      <c r="A75" s="180" t="s">
        <v>1755</v>
      </c>
    </row>
    <row r="76" ht="17.25">
      <c r="A76" s="180" t="s">
        <v>1756</v>
      </c>
    </row>
    <row r="77" ht="51.75">
      <c r="A77" s="180" t="s">
        <v>1757</v>
      </c>
    </row>
    <row r="78" ht="17.25">
      <c r="A78" s="185" t="s">
        <v>1758</v>
      </c>
    </row>
    <row r="79" ht="17.25">
      <c r="A79" s="186" t="s">
        <v>1759</v>
      </c>
    </row>
    <row r="80" ht="17.25">
      <c r="A80" s="185" t="s">
        <v>1760</v>
      </c>
    </row>
    <row r="81" ht="34.5">
      <c r="A81" s="180" t="s">
        <v>1761</v>
      </c>
    </row>
    <row r="82" ht="34.5">
      <c r="A82" s="180" t="s">
        <v>1762</v>
      </c>
    </row>
    <row r="83" ht="34.5">
      <c r="A83" s="180" t="s">
        <v>1763</v>
      </c>
    </row>
    <row r="84" ht="34.5">
      <c r="A84" s="180" t="s">
        <v>1764</v>
      </c>
    </row>
    <row r="85" ht="34.5">
      <c r="A85" s="180" t="s">
        <v>1765</v>
      </c>
    </row>
    <row r="86" ht="17.25">
      <c r="A86" s="185" t="s">
        <v>1766</v>
      </c>
    </row>
    <row r="87" ht="17.25">
      <c r="A87" s="180" t="s">
        <v>1767</v>
      </c>
    </row>
    <row r="88" ht="34.5">
      <c r="A88" s="180" t="s">
        <v>1768</v>
      </c>
    </row>
    <row r="89" ht="17.25">
      <c r="A89" s="185" t="s">
        <v>1769</v>
      </c>
    </row>
    <row r="90" ht="34.5">
      <c r="A90" s="180" t="s">
        <v>1770</v>
      </c>
    </row>
    <row r="91" ht="17.25">
      <c r="A91" s="185" t="s">
        <v>1771</v>
      </c>
    </row>
    <row r="92" ht="17.25">
      <c r="A92" s="186" t="s">
        <v>1772</v>
      </c>
    </row>
    <row r="93" ht="17.25">
      <c r="A93" s="180" t="s">
        <v>1773</v>
      </c>
    </row>
    <row r="94" ht="17.25">
      <c r="A94" s="180"/>
    </row>
    <row r="95" ht="18.75">
      <c r="A95" s="178" t="s">
        <v>1774</v>
      </c>
    </row>
    <row r="96" ht="34.5">
      <c r="A96" s="186" t="s">
        <v>1775</v>
      </c>
    </row>
    <row r="97" ht="17.25">
      <c r="A97" s="186" t="s">
        <v>1776</v>
      </c>
    </row>
    <row r="98" ht="17.25">
      <c r="A98" s="185" t="s">
        <v>1777</v>
      </c>
    </row>
    <row r="99" ht="17.25">
      <c r="A99" s="177" t="s">
        <v>1778</v>
      </c>
    </row>
    <row r="100" ht="17.25">
      <c r="A100" s="180" t="s">
        <v>1779</v>
      </c>
    </row>
    <row r="101" ht="17.25">
      <c r="A101" s="180" t="s">
        <v>1780</v>
      </c>
    </row>
    <row r="102" ht="17.25">
      <c r="A102" s="180" t="s">
        <v>1781</v>
      </c>
    </row>
    <row r="103" ht="17.25">
      <c r="A103" s="180" t="s">
        <v>1782</v>
      </c>
    </row>
    <row r="104" ht="34.5">
      <c r="A104" s="180" t="s">
        <v>1783</v>
      </c>
    </row>
    <row r="105" ht="17.25">
      <c r="A105" s="177" t="s">
        <v>1784</v>
      </c>
    </row>
    <row r="106" ht="17.25">
      <c r="A106" s="180" t="s">
        <v>1785</v>
      </c>
    </row>
    <row r="107" ht="17.25">
      <c r="A107" s="180" t="s">
        <v>1786</v>
      </c>
    </row>
    <row r="108" ht="17.25">
      <c r="A108" s="180" t="s">
        <v>1787</v>
      </c>
    </row>
    <row r="109" ht="17.25">
      <c r="A109" s="180" t="s">
        <v>1788</v>
      </c>
    </row>
    <row r="110" ht="17.25">
      <c r="A110" s="180" t="s">
        <v>1789</v>
      </c>
    </row>
    <row r="111" ht="17.25">
      <c r="A111" s="180" t="s">
        <v>1790</v>
      </c>
    </row>
    <row r="112" ht="17.25">
      <c r="A112" s="185" t="s">
        <v>1791</v>
      </c>
    </row>
    <row r="113" ht="17.25">
      <c r="A113" s="180" t="s">
        <v>1792</v>
      </c>
    </row>
    <row r="114" ht="17.25">
      <c r="A114" s="177" t="s">
        <v>1793</v>
      </c>
    </row>
    <row r="115" ht="17.25">
      <c r="A115" s="180" t="s">
        <v>1794</v>
      </c>
    </row>
    <row r="116" ht="17.25">
      <c r="A116" s="180" t="s">
        <v>1795</v>
      </c>
    </row>
    <row r="117" ht="17.25">
      <c r="A117" s="177" t="s">
        <v>1796</v>
      </c>
    </row>
    <row r="118" ht="17.25">
      <c r="A118" s="180" t="s">
        <v>1797</v>
      </c>
    </row>
    <row r="119" ht="17.25">
      <c r="A119" s="180" t="s">
        <v>1798</v>
      </c>
    </row>
    <row r="120" ht="17.25">
      <c r="A120" s="180" t="s">
        <v>1799</v>
      </c>
    </row>
    <row r="121" ht="17.25">
      <c r="A121" s="185" t="s">
        <v>1800</v>
      </c>
    </row>
    <row r="122" ht="17.25">
      <c r="A122" s="177" t="s">
        <v>1801</v>
      </c>
    </row>
    <row r="123" ht="17.25">
      <c r="A123" s="177" t="s">
        <v>1802</v>
      </c>
    </row>
    <row r="124" ht="17.25">
      <c r="A124" s="180" t="s">
        <v>1803</v>
      </c>
    </row>
    <row r="125" ht="17.25">
      <c r="A125" s="180" t="s">
        <v>1804</v>
      </c>
    </row>
    <row r="126" ht="17.25">
      <c r="A126" s="180" t="s">
        <v>1805</v>
      </c>
    </row>
    <row r="127" ht="17.25">
      <c r="A127" s="180" t="s">
        <v>1806</v>
      </c>
    </row>
    <row r="128" ht="17.25">
      <c r="A128" s="180" t="s">
        <v>1807</v>
      </c>
    </row>
    <row r="129" ht="17.25">
      <c r="A129" s="185" t="s">
        <v>1808</v>
      </c>
    </row>
    <row r="130" ht="34.5">
      <c r="A130" s="180" t="s">
        <v>1809</v>
      </c>
    </row>
    <row r="131" ht="69">
      <c r="A131" s="180" t="s">
        <v>1810</v>
      </c>
    </row>
    <row r="132" ht="34.5">
      <c r="A132" s="180" t="s">
        <v>1811</v>
      </c>
    </row>
    <row r="133" ht="17.25">
      <c r="A133" s="185" t="s">
        <v>1812</v>
      </c>
    </row>
    <row r="134" ht="34.5">
      <c r="A134" s="177" t="s">
        <v>1813</v>
      </c>
    </row>
    <row r="135" ht="17.25">
      <c r="A135" s="177"/>
    </row>
    <row r="136" ht="18.75">
      <c r="A136" s="178" t="s">
        <v>1814</v>
      </c>
    </row>
    <row r="137" ht="17.25">
      <c r="A137" s="180" t="s">
        <v>1815</v>
      </c>
    </row>
    <row r="138" ht="34.5">
      <c r="A138" s="182" t="s">
        <v>1816</v>
      </c>
    </row>
    <row r="139" ht="34.5">
      <c r="A139" s="182" t="s">
        <v>1817</v>
      </c>
    </row>
    <row r="140" ht="17.25">
      <c r="A140" s="181" t="s">
        <v>1818</v>
      </c>
    </row>
    <row r="141" ht="17.25">
      <c r="A141" s="187" t="s">
        <v>1819</v>
      </c>
    </row>
    <row r="142" ht="34.5">
      <c r="A142" s="183" t="s">
        <v>1820</v>
      </c>
    </row>
    <row r="143" ht="17.25">
      <c r="A143" s="182" t="s">
        <v>1821</v>
      </c>
    </row>
    <row r="144" ht="17.25">
      <c r="A144" s="182" t="s">
        <v>1822</v>
      </c>
    </row>
    <row r="145" ht="17.25">
      <c r="A145" s="187" t="s">
        <v>1823</v>
      </c>
    </row>
    <row r="146" ht="17.25">
      <c r="A146" s="181" t="s">
        <v>1824</v>
      </c>
    </row>
    <row r="147" ht="17.25">
      <c r="A147" s="187" t="s">
        <v>1825</v>
      </c>
    </row>
    <row r="148" ht="17.25">
      <c r="A148" s="182" t="s">
        <v>1826</v>
      </c>
    </row>
    <row r="149" ht="17.25">
      <c r="A149" s="182" t="s">
        <v>1827</v>
      </c>
    </row>
    <row r="150" ht="17.25">
      <c r="A150" s="182" t="s">
        <v>1828</v>
      </c>
    </row>
    <row r="151" ht="34.5">
      <c r="A151" s="187" t="s">
        <v>1829</v>
      </c>
    </row>
    <row r="152" ht="17.25">
      <c r="A152" s="181" t="s">
        <v>1830</v>
      </c>
    </row>
    <row r="153" ht="17.25">
      <c r="A153" s="182" t="s">
        <v>1831</v>
      </c>
    </row>
    <row r="154" ht="17.25">
      <c r="A154" s="182" t="s">
        <v>1832</v>
      </c>
    </row>
    <row r="155" ht="17.25">
      <c r="A155" s="182" t="s">
        <v>1833</v>
      </c>
    </row>
    <row r="156" ht="17.25">
      <c r="A156" s="182" t="s">
        <v>1834</v>
      </c>
    </row>
    <row r="157" ht="34.5">
      <c r="A157" s="182" t="s">
        <v>1835</v>
      </c>
    </row>
    <row r="158" ht="34.5">
      <c r="A158" s="182" t="s">
        <v>1836</v>
      </c>
    </row>
    <row r="159" ht="17.25">
      <c r="A159" s="181" t="s">
        <v>1837</v>
      </c>
    </row>
    <row r="160" ht="34.5">
      <c r="A160" s="182" t="s">
        <v>1838</v>
      </c>
    </row>
    <row r="161" ht="34.5">
      <c r="A161" s="182" t="s">
        <v>1839</v>
      </c>
    </row>
    <row r="162" ht="17.25">
      <c r="A162" s="182" t="s">
        <v>1840</v>
      </c>
    </row>
    <row r="163" ht="17.25">
      <c r="A163" s="181" t="s">
        <v>1841</v>
      </c>
    </row>
    <row r="164" ht="34.5">
      <c r="A164" s="188" t="s">
        <v>1842</v>
      </c>
    </row>
    <row r="165" ht="34.5">
      <c r="A165" s="182" t="s">
        <v>1843</v>
      </c>
    </row>
    <row r="166" ht="17.25">
      <c r="A166" s="181" t="s">
        <v>1844</v>
      </c>
    </row>
    <row r="167" ht="17.25">
      <c r="A167" s="182" t="s">
        <v>1845</v>
      </c>
    </row>
    <row r="168" ht="17.25">
      <c r="A168" s="181" t="s">
        <v>1846</v>
      </c>
    </row>
    <row r="169" ht="17.25">
      <c r="A169" s="183" t="s">
        <v>1847</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1123</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1124</v>
      </c>
      <c r="C6" s="41"/>
      <c r="D6" s="41"/>
      <c r="E6" s="1"/>
      <c r="F6" s="42">
        <v>44255</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1125</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1126</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1132</v>
      </c>
      <c r="D12" s="120"/>
      <c r="E12" s="120"/>
      <c r="F12" s="120"/>
      <c r="G12" s="120"/>
      <c r="H12" s="120"/>
      <c r="I12" s="120"/>
      <c r="J12" s="120"/>
      <c r="K12" s="120"/>
      <c r="L12" s="120"/>
      <c r="M12" s="120"/>
      <c r="N12" s="120"/>
      <c r="O12" s="120"/>
      <c r="P12" s="120"/>
      <c r="Q12" s="121">
        <v>15682488050.179903</v>
      </c>
      <c r="R12" s="120"/>
      <c r="S12" s="120"/>
      <c r="T12" s="1"/>
      <c r="U12" s="1"/>
    </row>
    <row r="13" spans="2:21" ht="26.25" customHeight="1">
      <c r="B13" s="1"/>
      <c r="C13" s="122" t="s">
        <v>1133</v>
      </c>
      <c r="D13" s="43"/>
      <c r="E13" s="43"/>
      <c r="F13" s="43"/>
      <c r="G13" s="43"/>
      <c r="H13" s="43"/>
      <c r="I13" s="43"/>
      <c r="J13" s="43"/>
      <c r="K13" s="43"/>
      <c r="L13" s="43"/>
      <c r="M13" s="43"/>
      <c r="N13" s="43"/>
      <c r="O13" s="43"/>
      <c r="P13" s="43"/>
      <c r="Q13" s="123">
        <v>15682488050.179903</v>
      </c>
      <c r="R13" s="43"/>
      <c r="S13" s="43"/>
      <c r="T13" s="1"/>
      <c r="U13" s="1"/>
    </row>
    <row r="14" spans="2:21" ht="26.25" customHeight="1">
      <c r="B14" s="1"/>
      <c r="C14" s="47" t="s">
        <v>1134</v>
      </c>
      <c r="D14" s="43"/>
      <c r="E14" s="43"/>
      <c r="F14" s="43"/>
      <c r="G14" s="43"/>
      <c r="H14" s="43"/>
      <c r="I14" s="43"/>
      <c r="J14" s="43"/>
      <c r="K14" s="43"/>
      <c r="L14" s="43"/>
      <c r="M14" s="43"/>
      <c r="N14" s="43"/>
      <c r="O14" s="43"/>
      <c r="P14" s="43"/>
      <c r="Q14" s="43"/>
      <c r="R14" s="123">
        <v>2170649847.150002</v>
      </c>
      <c r="S14" s="43"/>
      <c r="T14" s="1"/>
      <c r="U14" s="1"/>
    </row>
    <row r="15" spans="2:21" ht="15" customHeight="1">
      <c r="B15" s="1"/>
      <c r="C15" s="47" t="s">
        <v>477</v>
      </c>
      <c r="D15" s="43"/>
      <c r="E15" s="43"/>
      <c r="F15" s="43"/>
      <c r="G15" s="43"/>
      <c r="H15" s="43"/>
      <c r="I15" s="43"/>
      <c r="J15" s="43"/>
      <c r="K15" s="43"/>
      <c r="L15" s="43"/>
      <c r="M15" s="43"/>
      <c r="N15" s="43"/>
      <c r="O15" s="43"/>
      <c r="P15" s="43"/>
      <c r="Q15" s="43"/>
      <c r="R15" s="123">
        <v>117975</v>
      </c>
      <c r="S15" s="43"/>
      <c r="T15" s="1"/>
      <c r="U15" s="1"/>
    </row>
    <row r="16" spans="2:21" ht="15" customHeight="1">
      <c r="B16" s="1"/>
      <c r="C16" s="47" t="s">
        <v>1135</v>
      </c>
      <c r="D16" s="43"/>
      <c r="E16" s="43"/>
      <c r="F16" s="43"/>
      <c r="G16" s="43"/>
      <c r="H16" s="43"/>
      <c r="I16" s="43"/>
      <c r="J16" s="43"/>
      <c r="K16" s="43"/>
      <c r="L16" s="43"/>
      <c r="M16" s="43"/>
      <c r="N16" s="43"/>
      <c r="O16" s="43"/>
      <c r="P16" s="43"/>
      <c r="Q16" s="43"/>
      <c r="R16" s="123">
        <v>227134</v>
      </c>
      <c r="S16" s="43"/>
      <c r="T16" s="1"/>
      <c r="U16" s="1"/>
    </row>
    <row r="17" spans="2:21" ht="17.25" customHeight="1">
      <c r="B17" s="1"/>
      <c r="C17" s="50" t="s">
        <v>1136</v>
      </c>
      <c r="D17" s="43"/>
      <c r="E17" s="43"/>
      <c r="F17" s="43"/>
      <c r="G17" s="43"/>
      <c r="H17" s="43"/>
      <c r="I17" s="43"/>
      <c r="J17" s="43"/>
      <c r="K17" s="43"/>
      <c r="L17" s="43"/>
      <c r="M17" s="43"/>
      <c r="N17" s="43"/>
      <c r="O17" s="108">
        <v>132930.60436685948</v>
      </c>
      <c r="P17" s="43"/>
      <c r="Q17" s="43"/>
      <c r="R17" s="43"/>
      <c r="S17" s="43"/>
      <c r="T17" s="1"/>
      <c r="U17" s="1"/>
    </row>
    <row r="18" spans="2:21" ht="17.25" customHeight="1">
      <c r="B18" s="1"/>
      <c r="C18" s="50" t="s">
        <v>1137</v>
      </c>
      <c r="D18" s="43"/>
      <c r="E18" s="43"/>
      <c r="F18" s="43"/>
      <c r="G18" s="43"/>
      <c r="H18" s="43"/>
      <c r="I18" s="43"/>
      <c r="J18" s="43"/>
      <c r="K18" s="43"/>
      <c r="L18" s="43"/>
      <c r="M18" s="43"/>
      <c r="N18" s="43"/>
      <c r="O18" s="108">
        <v>69045.09254528269</v>
      </c>
      <c r="P18" s="43"/>
      <c r="Q18" s="43"/>
      <c r="R18" s="43"/>
      <c r="S18" s="43"/>
      <c r="T18" s="1"/>
      <c r="U18" s="1"/>
    </row>
    <row r="19" spans="2:21" ht="17.25" customHeight="1">
      <c r="B19" s="1"/>
      <c r="C19" s="50" t="s">
        <v>1138</v>
      </c>
      <c r="D19" s="43"/>
      <c r="E19" s="43"/>
      <c r="F19" s="43"/>
      <c r="G19" s="43"/>
      <c r="H19" s="43"/>
      <c r="I19" s="43"/>
      <c r="J19" s="43"/>
      <c r="K19" s="110">
        <v>0.502932390403815</v>
      </c>
      <c r="L19" s="43"/>
      <c r="M19" s="43"/>
      <c r="N19" s="43"/>
      <c r="O19" s="43"/>
      <c r="P19" s="43"/>
      <c r="Q19" s="43"/>
      <c r="R19" s="43"/>
      <c r="S19" s="43"/>
      <c r="T19" s="1"/>
      <c r="U19" s="1"/>
    </row>
    <row r="20" spans="2:21" ht="17.25" customHeight="1">
      <c r="B20" s="1"/>
      <c r="C20" s="50" t="s">
        <v>1139</v>
      </c>
      <c r="D20" s="43"/>
      <c r="E20" s="43"/>
      <c r="F20" s="43"/>
      <c r="G20" s="43"/>
      <c r="H20" s="43"/>
      <c r="I20" s="43"/>
      <c r="J20" s="124">
        <v>3.242114409597089</v>
      </c>
      <c r="K20" s="43"/>
      <c r="L20" s="43"/>
      <c r="M20" s="43"/>
      <c r="N20" s="43"/>
      <c r="O20" s="43"/>
      <c r="P20" s="43"/>
      <c r="Q20" s="43"/>
      <c r="R20" s="43"/>
      <c r="S20" s="43"/>
      <c r="T20" s="1"/>
      <c r="U20" s="1"/>
    </row>
    <row r="21" spans="2:21" ht="17.25" customHeight="1">
      <c r="B21" s="1"/>
      <c r="C21" s="50" t="s">
        <v>1140</v>
      </c>
      <c r="D21" s="43"/>
      <c r="E21" s="43"/>
      <c r="F21" s="43"/>
      <c r="G21" s="43"/>
      <c r="H21" s="43"/>
      <c r="I21" s="43"/>
      <c r="J21" s="43"/>
      <c r="K21" s="43"/>
      <c r="L21" s="125">
        <v>15.054947386598933</v>
      </c>
      <c r="M21" s="43"/>
      <c r="N21" s="43"/>
      <c r="O21" s="43"/>
      <c r="P21" s="43"/>
      <c r="Q21" s="43"/>
      <c r="R21" s="43"/>
      <c r="S21" s="43"/>
      <c r="T21" s="1"/>
      <c r="U21" s="1"/>
    </row>
    <row r="22" spans="2:21" ht="17.25" customHeight="1">
      <c r="B22" s="1"/>
      <c r="C22" s="50" t="s">
        <v>1141</v>
      </c>
      <c r="D22" s="43"/>
      <c r="E22" s="43"/>
      <c r="F22" s="43"/>
      <c r="G22" s="43"/>
      <c r="H22" s="43"/>
      <c r="I22" s="43"/>
      <c r="J22" s="43"/>
      <c r="K22" s="125">
        <v>18.297039832637985</v>
      </c>
      <c r="L22" s="43"/>
      <c r="M22" s="43"/>
      <c r="N22" s="43"/>
      <c r="O22" s="43"/>
      <c r="P22" s="43"/>
      <c r="Q22" s="43"/>
      <c r="R22" s="43"/>
      <c r="S22" s="43"/>
      <c r="T22" s="1"/>
      <c r="U22" s="1"/>
    </row>
    <row r="23" spans="2:21" ht="15.75" customHeight="1">
      <c r="B23" s="1"/>
      <c r="C23" s="50" t="s">
        <v>1142</v>
      </c>
      <c r="D23" s="43"/>
      <c r="E23" s="43"/>
      <c r="F23" s="43"/>
      <c r="G23" s="43"/>
      <c r="H23" s="43"/>
      <c r="I23" s="43"/>
      <c r="J23" s="43"/>
      <c r="K23" s="43"/>
      <c r="L23" s="43"/>
      <c r="M23" s="43"/>
      <c r="N23" s="43"/>
      <c r="O23" s="110">
        <v>0.8145243624370803</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1143</v>
      </c>
      <c r="D25" s="43"/>
      <c r="E25" s="43"/>
      <c r="F25" s="43"/>
      <c r="G25" s="43"/>
      <c r="H25" s="43"/>
      <c r="I25" s="43"/>
      <c r="J25" s="43"/>
      <c r="K25" s="43"/>
      <c r="L25" s="43"/>
      <c r="M25" s="43"/>
      <c r="N25" s="43"/>
      <c r="O25" s="110">
        <v>0.1854756375629197</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1144</v>
      </c>
      <c r="D27" s="43"/>
      <c r="E27" s="43"/>
      <c r="F27" s="43"/>
      <c r="G27" s="43"/>
      <c r="H27" s="43"/>
      <c r="I27" s="43"/>
      <c r="J27" s="43"/>
      <c r="K27" s="43"/>
      <c r="L27" s="43"/>
      <c r="M27" s="43"/>
      <c r="N27" s="43"/>
      <c r="O27" s="110">
        <v>0.016841695336781287</v>
      </c>
      <c r="P27" s="43"/>
      <c r="Q27" s="43"/>
      <c r="R27" s="43"/>
      <c r="S27" s="43"/>
      <c r="T27" s="1"/>
      <c r="U27" s="1"/>
    </row>
    <row r="28" spans="2:21" ht="17.25" customHeight="1">
      <c r="B28" s="1"/>
      <c r="C28" s="50" t="s">
        <v>1145</v>
      </c>
      <c r="D28" s="43"/>
      <c r="E28" s="43"/>
      <c r="F28" s="43"/>
      <c r="G28" s="43"/>
      <c r="H28" s="43"/>
      <c r="I28" s="43"/>
      <c r="J28" s="43"/>
      <c r="K28" s="43"/>
      <c r="L28" s="43"/>
      <c r="M28" s="43"/>
      <c r="N28" s="110">
        <v>0.017299050031207224</v>
      </c>
      <c r="O28" s="43"/>
      <c r="P28" s="43"/>
      <c r="Q28" s="43"/>
      <c r="R28" s="43"/>
      <c r="S28" s="43"/>
      <c r="T28" s="1"/>
      <c r="U28" s="1"/>
    </row>
    <row r="29" spans="2:21" ht="17.25" customHeight="1">
      <c r="B29" s="1"/>
      <c r="C29" s="50" t="s">
        <v>1146</v>
      </c>
      <c r="D29" s="43"/>
      <c r="E29" s="43"/>
      <c r="F29" s="43"/>
      <c r="G29" s="43"/>
      <c r="H29" s="43"/>
      <c r="I29" s="43"/>
      <c r="J29" s="43"/>
      <c r="K29" s="43"/>
      <c r="L29" s="43"/>
      <c r="M29" s="43"/>
      <c r="N29" s="110">
        <v>0.014833202222646343</v>
      </c>
      <c r="O29" s="43"/>
      <c r="P29" s="43"/>
      <c r="Q29" s="43"/>
      <c r="R29" s="43"/>
      <c r="S29" s="43"/>
      <c r="T29" s="1"/>
      <c r="U29" s="1"/>
    </row>
    <row r="30" spans="2:21" ht="17.25" customHeight="1">
      <c r="B30" s="1"/>
      <c r="C30" s="50" t="s">
        <v>1147</v>
      </c>
      <c r="D30" s="43"/>
      <c r="E30" s="43"/>
      <c r="F30" s="43"/>
      <c r="G30" s="43"/>
      <c r="H30" s="43"/>
      <c r="I30" s="43"/>
      <c r="J30" s="43"/>
      <c r="K30" s="43"/>
      <c r="L30" s="43"/>
      <c r="M30" s="43"/>
      <c r="N30" s="43"/>
      <c r="O30" s="124">
        <v>7.849811542994772</v>
      </c>
      <c r="P30" s="43"/>
      <c r="Q30" s="43"/>
      <c r="R30" s="43"/>
      <c r="S30" s="43"/>
      <c r="T30" s="1"/>
      <c r="U30" s="1"/>
    </row>
    <row r="31" spans="2:21" ht="17.25" customHeight="1">
      <c r="B31" s="1"/>
      <c r="C31" s="127" t="s">
        <v>1148</v>
      </c>
      <c r="D31" s="128"/>
      <c r="E31" s="128"/>
      <c r="F31" s="128"/>
      <c r="G31" s="128"/>
      <c r="H31" s="128"/>
      <c r="I31" s="128"/>
      <c r="J31" s="128"/>
      <c r="K31" s="128"/>
      <c r="L31" s="128"/>
      <c r="M31" s="128"/>
      <c r="N31" s="128"/>
      <c r="O31" s="129">
        <v>6.632405186839951</v>
      </c>
      <c r="P31" s="128"/>
      <c r="Q31" s="128"/>
      <c r="R31" s="128"/>
      <c r="S31" s="128"/>
      <c r="T31" s="1"/>
      <c r="U31" s="1"/>
    </row>
    <row r="32" spans="2:21" ht="18.75" customHeight="1">
      <c r="B32" s="70" t="s">
        <v>1127</v>
      </c>
      <c r="C32" s="71"/>
      <c r="D32" s="71"/>
      <c r="E32" s="71"/>
      <c r="F32" s="71"/>
      <c r="G32" s="71"/>
      <c r="H32" s="71"/>
      <c r="I32" s="71"/>
      <c r="J32" s="71"/>
      <c r="K32" s="71"/>
      <c r="L32" s="71"/>
      <c r="M32" s="71"/>
      <c r="N32" s="71"/>
      <c r="O32" s="71"/>
      <c r="P32" s="71"/>
      <c r="Q32" s="71"/>
      <c r="R32" s="71"/>
      <c r="S32" s="72"/>
      <c r="T32" s="1"/>
      <c r="U32" s="1"/>
    </row>
    <row r="33" spans="2:21" ht="15" customHeight="1">
      <c r="B33" s="1"/>
      <c r="C33" s="52" t="s">
        <v>1128</v>
      </c>
      <c r="D33" s="53"/>
      <c r="E33" s="53"/>
      <c r="F33" s="53"/>
      <c r="G33" s="53"/>
      <c r="H33" s="53"/>
      <c r="I33" s="53"/>
      <c r="J33" s="53"/>
      <c r="K33" s="53"/>
      <c r="L33" s="53"/>
      <c r="M33" s="53"/>
      <c r="N33" s="53"/>
      <c r="O33" s="53"/>
      <c r="P33" s="53"/>
      <c r="Q33" s="54">
        <v>681719695.25</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1129</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1149</v>
      </c>
      <c r="E37" s="133"/>
      <c r="F37" s="133"/>
      <c r="G37" s="132" t="s">
        <v>1149</v>
      </c>
      <c r="H37" s="133"/>
      <c r="I37" s="133"/>
      <c r="J37" s="132" t="s">
        <v>1149</v>
      </c>
      <c r="K37" s="133"/>
      <c r="L37" s="133"/>
      <c r="M37" s="132" t="s">
        <v>1149</v>
      </c>
      <c r="N37" s="133"/>
      <c r="O37" s="133"/>
      <c r="P37" s="133"/>
      <c r="Q37" s="133"/>
      <c r="R37" s="133"/>
      <c r="S37" s="132" t="s">
        <v>1149</v>
      </c>
      <c r="T37" s="133"/>
      <c r="U37" s="21" t="s">
        <v>1149</v>
      </c>
    </row>
    <row r="38" spans="2:21" ht="9.75" customHeight="1">
      <c r="B38" s="134" t="s">
        <v>1017</v>
      </c>
      <c r="C38" s="135"/>
      <c r="D38" s="136" t="s">
        <v>1150</v>
      </c>
      <c r="E38" s="137"/>
      <c r="F38" s="137"/>
      <c r="G38" s="136" t="s">
        <v>1150</v>
      </c>
      <c r="H38" s="137"/>
      <c r="I38" s="137"/>
      <c r="J38" s="136" t="s">
        <v>1150</v>
      </c>
      <c r="K38" s="137"/>
      <c r="L38" s="137"/>
      <c r="M38" s="136" t="s">
        <v>1150</v>
      </c>
      <c r="N38" s="137"/>
      <c r="O38" s="137"/>
      <c r="P38" s="137"/>
      <c r="Q38" s="137"/>
      <c r="R38" s="137"/>
      <c r="S38" s="136" t="s">
        <v>1151</v>
      </c>
      <c r="T38" s="137"/>
      <c r="U38" s="22" t="s">
        <v>1151</v>
      </c>
    </row>
    <row r="39" spans="2:21" ht="13.5" customHeight="1">
      <c r="B39" s="130" t="s">
        <v>1152</v>
      </c>
      <c r="C39" s="131"/>
      <c r="D39" s="63" t="s">
        <v>1153</v>
      </c>
      <c r="E39" s="61"/>
      <c r="F39" s="61"/>
      <c r="G39" s="63" t="s">
        <v>1153</v>
      </c>
      <c r="H39" s="61"/>
      <c r="I39" s="61"/>
      <c r="J39" s="63" t="s">
        <v>1153</v>
      </c>
      <c r="K39" s="61"/>
      <c r="L39" s="61"/>
      <c r="M39" s="63" t="s">
        <v>1153</v>
      </c>
      <c r="N39" s="61"/>
      <c r="O39" s="61"/>
      <c r="P39" s="61"/>
      <c r="Q39" s="61"/>
      <c r="R39" s="61"/>
      <c r="S39" s="63" t="s">
        <v>1153</v>
      </c>
      <c r="T39" s="61"/>
      <c r="U39" s="9" t="s">
        <v>1153</v>
      </c>
    </row>
    <row r="40" spans="2:21" ht="12" customHeight="1">
      <c r="B40" s="138" t="s">
        <v>1154</v>
      </c>
      <c r="C40" s="131"/>
      <c r="D40" s="139" t="s">
        <v>1155</v>
      </c>
      <c r="E40" s="140"/>
      <c r="F40" s="140"/>
      <c r="G40" s="139" t="s">
        <v>1155</v>
      </c>
      <c r="H40" s="140"/>
      <c r="I40" s="140"/>
      <c r="J40" s="139" t="s">
        <v>1155</v>
      </c>
      <c r="K40" s="140"/>
      <c r="L40" s="140"/>
      <c r="M40" s="139" t="s">
        <v>1155</v>
      </c>
      <c r="N40" s="140"/>
      <c r="O40" s="140"/>
      <c r="P40" s="140"/>
      <c r="Q40" s="140"/>
      <c r="R40" s="140"/>
      <c r="S40" s="139" t="s">
        <v>1156</v>
      </c>
      <c r="T40" s="140"/>
      <c r="U40" s="23" t="s">
        <v>1156</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1157</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1158</v>
      </c>
      <c r="E45" s="61"/>
      <c r="F45" s="61"/>
      <c r="G45" s="63" t="s">
        <v>1158</v>
      </c>
      <c r="H45" s="61"/>
      <c r="I45" s="61"/>
      <c r="J45" s="63" t="s">
        <v>1158</v>
      </c>
      <c r="K45" s="61"/>
      <c r="L45" s="61"/>
      <c r="M45" s="63" t="s">
        <v>1158</v>
      </c>
      <c r="N45" s="61"/>
      <c r="O45" s="61"/>
      <c r="P45" s="61"/>
      <c r="Q45" s="61"/>
      <c r="R45" s="61"/>
      <c r="S45" s="63" t="s">
        <v>1158</v>
      </c>
      <c r="T45" s="61"/>
      <c r="U45" s="9" t="s">
        <v>1158</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1159</v>
      </c>
      <c r="C47" s="131"/>
      <c r="D47" s="63" t="s">
        <v>1160</v>
      </c>
      <c r="E47" s="61"/>
      <c r="F47" s="61"/>
      <c r="G47" s="63" t="s">
        <v>1160</v>
      </c>
      <c r="H47" s="61"/>
      <c r="I47" s="61"/>
      <c r="J47" s="63" t="s">
        <v>1160</v>
      </c>
      <c r="K47" s="61"/>
      <c r="L47" s="61"/>
      <c r="M47" s="63" t="s">
        <v>1160</v>
      </c>
      <c r="N47" s="61"/>
      <c r="O47" s="61"/>
      <c r="P47" s="61"/>
      <c r="Q47" s="61"/>
      <c r="R47" s="61"/>
      <c r="S47" s="63" t="s">
        <v>1160</v>
      </c>
      <c r="T47" s="61"/>
      <c r="U47" s="9" t="s">
        <v>1160</v>
      </c>
    </row>
    <row r="48" spans="2:21" ht="10.5" customHeight="1">
      <c r="B48" s="130" t="s">
        <v>1161</v>
      </c>
      <c r="C48" s="131"/>
      <c r="D48" s="63" t="s">
        <v>1162</v>
      </c>
      <c r="E48" s="61"/>
      <c r="F48" s="61"/>
      <c r="G48" s="63" t="s">
        <v>1162</v>
      </c>
      <c r="H48" s="61"/>
      <c r="I48" s="61"/>
      <c r="J48" s="63" t="s">
        <v>1162</v>
      </c>
      <c r="K48" s="61"/>
      <c r="L48" s="61"/>
      <c r="M48" s="63" t="s">
        <v>1162</v>
      </c>
      <c r="N48" s="61"/>
      <c r="O48" s="61"/>
      <c r="P48" s="61"/>
      <c r="Q48" s="61"/>
      <c r="R48" s="61"/>
      <c r="S48" s="63" t="s">
        <v>1162</v>
      </c>
      <c r="T48" s="61"/>
      <c r="U48" s="9" t="s">
        <v>1162</v>
      </c>
    </row>
    <row r="49" spans="2:21" ht="14.25" customHeight="1">
      <c r="B49" s="130" t="s">
        <v>1163</v>
      </c>
      <c r="C49" s="131"/>
      <c r="D49" s="63" t="s">
        <v>1164</v>
      </c>
      <c r="E49" s="61"/>
      <c r="F49" s="61"/>
      <c r="G49" s="63" t="s">
        <v>1164</v>
      </c>
      <c r="H49" s="61"/>
      <c r="I49" s="61"/>
      <c r="J49" s="63" t="s">
        <v>1164</v>
      </c>
      <c r="K49" s="61"/>
      <c r="L49" s="61"/>
      <c r="M49" s="63" t="s">
        <v>1164</v>
      </c>
      <c r="N49" s="61"/>
      <c r="O49" s="61"/>
      <c r="P49" s="61"/>
      <c r="Q49" s="61"/>
      <c r="R49" s="61"/>
      <c r="S49" s="63" t="s">
        <v>1164</v>
      </c>
      <c r="T49" s="61"/>
      <c r="U49" s="9" t="s">
        <v>1164</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1130</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1131</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2"/>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1124</v>
      </c>
      <c r="C7" s="41"/>
      <c r="D7" s="41"/>
      <c r="E7" s="41"/>
      <c r="F7" s="41"/>
      <c r="G7" s="41"/>
      <c r="H7" s="41"/>
      <c r="I7" s="41"/>
      <c r="J7" s="41"/>
      <c r="K7" s="1"/>
      <c r="L7" s="42">
        <v>44255</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1166</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1181</v>
      </c>
      <c r="J11" s="58"/>
      <c r="K11" s="58"/>
      <c r="L11" s="58"/>
      <c r="M11" s="58"/>
      <c r="N11" s="58"/>
      <c r="O11" s="58"/>
      <c r="P11" s="58"/>
      <c r="Q11" s="58"/>
      <c r="R11" s="58"/>
      <c r="S11" s="58"/>
      <c r="T11" s="57" t="s">
        <v>1182</v>
      </c>
      <c r="U11" s="58"/>
      <c r="V11" s="58"/>
      <c r="W11" s="58"/>
      <c r="X11" s="58"/>
      <c r="Y11" s="58"/>
      <c r="Z11" s="58"/>
      <c r="AA11" s="57" t="s">
        <v>1183</v>
      </c>
      <c r="AB11" s="58"/>
      <c r="AC11" s="58"/>
      <c r="AD11" s="58"/>
      <c r="AE11" s="58"/>
      <c r="AF11" s="58"/>
      <c r="AG11" s="58"/>
      <c r="AH11" s="57" t="s">
        <v>1182</v>
      </c>
      <c r="AI11" s="58"/>
    </row>
    <row r="12" spans="2:35" ht="12" customHeight="1">
      <c r="B12" s="126" t="s">
        <v>582</v>
      </c>
      <c r="C12" s="61"/>
      <c r="D12" s="61"/>
      <c r="E12" s="61"/>
      <c r="F12" s="61"/>
      <c r="G12" s="61"/>
      <c r="H12" s="61"/>
      <c r="I12" s="143">
        <v>2458095574.640006</v>
      </c>
      <c r="J12" s="61"/>
      <c r="K12" s="61"/>
      <c r="L12" s="61"/>
      <c r="M12" s="61"/>
      <c r="N12" s="61"/>
      <c r="O12" s="61"/>
      <c r="P12" s="61"/>
      <c r="Q12" s="61"/>
      <c r="R12" s="61"/>
      <c r="S12" s="61"/>
      <c r="T12" s="141">
        <v>0.15674142819524037</v>
      </c>
      <c r="U12" s="61"/>
      <c r="V12" s="61"/>
      <c r="W12" s="61"/>
      <c r="X12" s="61"/>
      <c r="Y12" s="61"/>
      <c r="Z12" s="61"/>
      <c r="AA12" s="60">
        <v>35082</v>
      </c>
      <c r="AB12" s="61"/>
      <c r="AC12" s="61"/>
      <c r="AD12" s="61"/>
      <c r="AE12" s="61"/>
      <c r="AF12" s="61"/>
      <c r="AG12" s="61"/>
      <c r="AH12" s="141">
        <v>0.15445507938045383</v>
      </c>
      <c r="AI12" s="61"/>
    </row>
    <row r="13" spans="2:35" ht="12" customHeight="1">
      <c r="B13" s="126" t="s">
        <v>586</v>
      </c>
      <c r="C13" s="61"/>
      <c r="D13" s="61"/>
      <c r="E13" s="61"/>
      <c r="F13" s="61"/>
      <c r="G13" s="61"/>
      <c r="H13" s="61"/>
      <c r="I13" s="143">
        <v>2448989756.259995</v>
      </c>
      <c r="J13" s="61"/>
      <c r="K13" s="61"/>
      <c r="L13" s="61"/>
      <c r="M13" s="61"/>
      <c r="N13" s="61"/>
      <c r="O13" s="61"/>
      <c r="P13" s="61"/>
      <c r="Q13" s="61"/>
      <c r="R13" s="61"/>
      <c r="S13" s="61"/>
      <c r="T13" s="141">
        <v>0.15616079211562886</v>
      </c>
      <c r="U13" s="61"/>
      <c r="V13" s="61"/>
      <c r="W13" s="61"/>
      <c r="X13" s="61"/>
      <c r="Y13" s="61"/>
      <c r="Z13" s="61"/>
      <c r="AA13" s="60">
        <v>37114</v>
      </c>
      <c r="AB13" s="61"/>
      <c r="AC13" s="61"/>
      <c r="AD13" s="61"/>
      <c r="AE13" s="61"/>
      <c r="AF13" s="61"/>
      <c r="AG13" s="61"/>
      <c r="AH13" s="141">
        <v>0.16340134017804467</v>
      </c>
      <c r="AI13" s="61"/>
    </row>
    <row r="14" spans="2:35" ht="12" customHeight="1">
      <c r="B14" s="126" t="s">
        <v>584</v>
      </c>
      <c r="C14" s="61"/>
      <c r="D14" s="61"/>
      <c r="E14" s="61"/>
      <c r="F14" s="61"/>
      <c r="G14" s="61"/>
      <c r="H14" s="61"/>
      <c r="I14" s="143">
        <v>2241402444.1499968</v>
      </c>
      <c r="J14" s="61"/>
      <c r="K14" s="61"/>
      <c r="L14" s="61"/>
      <c r="M14" s="61"/>
      <c r="N14" s="61"/>
      <c r="O14" s="61"/>
      <c r="P14" s="61"/>
      <c r="Q14" s="61"/>
      <c r="R14" s="61"/>
      <c r="S14" s="61"/>
      <c r="T14" s="141">
        <v>0.1429239057589633</v>
      </c>
      <c r="U14" s="61"/>
      <c r="V14" s="61"/>
      <c r="W14" s="61"/>
      <c r="X14" s="61"/>
      <c r="Y14" s="61"/>
      <c r="Z14" s="61"/>
      <c r="AA14" s="60">
        <v>31223</v>
      </c>
      <c r="AB14" s="61"/>
      <c r="AC14" s="61"/>
      <c r="AD14" s="61"/>
      <c r="AE14" s="61"/>
      <c r="AF14" s="61"/>
      <c r="AG14" s="61"/>
      <c r="AH14" s="141">
        <v>0.13746510870235193</v>
      </c>
      <c r="AI14" s="61"/>
    </row>
    <row r="15" spans="2:35" ht="12" customHeight="1">
      <c r="B15" s="126" t="s">
        <v>590</v>
      </c>
      <c r="C15" s="61"/>
      <c r="D15" s="61"/>
      <c r="E15" s="61"/>
      <c r="F15" s="61"/>
      <c r="G15" s="61"/>
      <c r="H15" s="61"/>
      <c r="I15" s="143">
        <v>1749417507.5000038</v>
      </c>
      <c r="J15" s="61"/>
      <c r="K15" s="61"/>
      <c r="L15" s="61"/>
      <c r="M15" s="61"/>
      <c r="N15" s="61"/>
      <c r="O15" s="61"/>
      <c r="P15" s="61"/>
      <c r="Q15" s="61"/>
      <c r="R15" s="61"/>
      <c r="S15" s="61"/>
      <c r="T15" s="141">
        <v>0.11155229335436495</v>
      </c>
      <c r="U15" s="61"/>
      <c r="V15" s="61"/>
      <c r="W15" s="61"/>
      <c r="X15" s="61"/>
      <c r="Y15" s="61"/>
      <c r="Z15" s="61"/>
      <c r="AA15" s="60">
        <v>28236</v>
      </c>
      <c r="AB15" s="61"/>
      <c r="AC15" s="61"/>
      <c r="AD15" s="61"/>
      <c r="AE15" s="61"/>
      <c r="AF15" s="61"/>
      <c r="AG15" s="61"/>
      <c r="AH15" s="141">
        <v>0.12431428143738939</v>
      </c>
      <c r="AI15" s="61"/>
    </row>
    <row r="16" spans="2:35" ht="12" customHeight="1">
      <c r="B16" s="126" t="s">
        <v>588</v>
      </c>
      <c r="C16" s="61"/>
      <c r="D16" s="61"/>
      <c r="E16" s="61"/>
      <c r="F16" s="61"/>
      <c r="G16" s="61"/>
      <c r="H16" s="61"/>
      <c r="I16" s="143">
        <v>1373492670.4300013</v>
      </c>
      <c r="J16" s="61"/>
      <c r="K16" s="61"/>
      <c r="L16" s="61"/>
      <c r="M16" s="61"/>
      <c r="N16" s="61"/>
      <c r="O16" s="61"/>
      <c r="P16" s="61"/>
      <c r="Q16" s="61"/>
      <c r="R16" s="61"/>
      <c r="S16" s="61"/>
      <c r="T16" s="141">
        <v>0.08758129870943758</v>
      </c>
      <c r="U16" s="61"/>
      <c r="V16" s="61"/>
      <c r="W16" s="61"/>
      <c r="X16" s="61"/>
      <c r="Y16" s="61"/>
      <c r="Z16" s="61"/>
      <c r="AA16" s="60">
        <v>12996</v>
      </c>
      <c r="AB16" s="61"/>
      <c r="AC16" s="61"/>
      <c r="AD16" s="61"/>
      <c r="AE16" s="61"/>
      <c r="AF16" s="61"/>
      <c r="AG16" s="61"/>
      <c r="AH16" s="141">
        <v>0.05721732545545801</v>
      </c>
      <c r="AI16" s="61"/>
    </row>
    <row r="17" spans="2:35" ht="12" customHeight="1">
      <c r="B17" s="126" t="s">
        <v>592</v>
      </c>
      <c r="C17" s="61"/>
      <c r="D17" s="61"/>
      <c r="E17" s="61"/>
      <c r="F17" s="61"/>
      <c r="G17" s="61"/>
      <c r="H17" s="61"/>
      <c r="I17" s="143">
        <v>1262689500.2800078</v>
      </c>
      <c r="J17" s="61"/>
      <c r="K17" s="61"/>
      <c r="L17" s="61"/>
      <c r="M17" s="61"/>
      <c r="N17" s="61"/>
      <c r="O17" s="61"/>
      <c r="P17" s="61"/>
      <c r="Q17" s="61"/>
      <c r="R17" s="61"/>
      <c r="S17" s="61"/>
      <c r="T17" s="141">
        <v>0.08051589111623865</v>
      </c>
      <c r="U17" s="61"/>
      <c r="V17" s="61"/>
      <c r="W17" s="61"/>
      <c r="X17" s="61"/>
      <c r="Y17" s="61"/>
      <c r="Z17" s="61"/>
      <c r="AA17" s="60">
        <v>21566</v>
      </c>
      <c r="AB17" s="61"/>
      <c r="AC17" s="61"/>
      <c r="AD17" s="61"/>
      <c r="AE17" s="61"/>
      <c r="AF17" s="61"/>
      <c r="AG17" s="61"/>
      <c r="AH17" s="141">
        <v>0.09494835647679344</v>
      </c>
      <c r="AI17" s="61"/>
    </row>
    <row r="18" spans="2:35" ht="12" customHeight="1">
      <c r="B18" s="126" t="s">
        <v>594</v>
      </c>
      <c r="C18" s="61"/>
      <c r="D18" s="61"/>
      <c r="E18" s="61"/>
      <c r="F18" s="61"/>
      <c r="G18" s="61"/>
      <c r="H18" s="61"/>
      <c r="I18" s="143">
        <v>1157891444.4400024</v>
      </c>
      <c r="J18" s="61"/>
      <c r="K18" s="61"/>
      <c r="L18" s="61"/>
      <c r="M18" s="61"/>
      <c r="N18" s="61"/>
      <c r="O18" s="61"/>
      <c r="P18" s="61"/>
      <c r="Q18" s="61"/>
      <c r="R18" s="61"/>
      <c r="S18" s="61"/>
      <c r="T18" s="141">
        <v>0.07383340199176566</v>
      </c>
      <c r="U18" s="61"/>
      <c r="V18" s="61"/>
      <c r="W18" s="61"/>
      <c r="X18" s="61"/>
      <c r="Y18" s="61"/>
      <c r="Z18" s="61"/>
      <c r="AA18" s="60">
        <v>17459</v>
      </c>
      <c r="AB18" s="61"/>
      <c r="AC18" s="61"/>
      <c r="AD18" s="61"/>
      <c r="AE18" s="61"/>
      <c r="AF18" s="61"/>
      <c r="AG18" s="61"/>
      <c r="AH18" s="141">
        <v>0.076866519323395</v>
      </c>
      <c r="AI18" s="61"/>
    </row>
    <row r="19" spans="2:35" ht="12" customHeight="1">
      <c r="B19" s="126" t="s">
        <v>596</v>
      </c>
      <c r="C19" s="61"/>
      <c r="D19" s="61"/>
      <c r="E19" s="61"/>
      <c r="F19" s="61"/>
      <c r="G19" s="61"/>
      <c r="H19" s="61"/>
      <c r="I19" s="143">
        <v>1056115059.3899987</v>
      </c>
      <c r="J19" s="61"/>
      <c r="K19" s="61"/>
      <c r="L19" s="61"/>
      <c r="M19" s="61"/>
      <c r="N19" s="61"/>
      <c r="O19" s="61"/>
      <c r="P19" s="61"/>
      <c r="Q19" s="61"/>
      <c r="R19" s="61"/>
      <c r="S19" s="61"/>
      <c r="T19" s="141">
        <v>0.06734359089008685</v>
      </c>
      <c r="U19" s="61"/>
      <c r="V19" s="61"/>
      <c r="W19" s="61"/>
      <c r="X19" s="61"/>
      <c r="Y19" s="61"/>
      <c r="Z19" s="61"/>
      <c r="AA19" s="60">
        <v>16764</v>
      </c>
      <c r="AB19" s="61"/>
      <c r="AC19" s="61"/>
      <c r="AD19" s="61"/>
      <c r="AE19" s="61"/>
      <c r="AF19" s="61"/>
      <c r="AG19" s="61"/>
      <c r="AH19" s="141">
        <v>0.0738066515801245</v>
      </c>
      <c r="AI19" s="61"/>
    </row>
    <row r="20" spans="2:35" ht="12" customHeight="1">
      <c r="B20" s="126" t="s">
        <v>598</v>
      </c>
      <c r="C20" s="61"/>
      <c r="D20" s="61"/>
      <c r="E20" s="61"/>
      <c r="F20" s="61"/>
      <c r="G20" s="61"/>
      <c r="H20" s="61"/>
      <c r="I20" s="143">
        <v>797384932.1700002</v>
      </c>
      <c r="J20" s="61"/>
      <c r="K20" s="61"/>
      <c r="L20" s="61"/>
      <c r="M20" s="61"/>
      <c r="N20" s="61"/>
      <c r="O20" s="61"/>
      <c r="P20" s="61"/>
      <c r="Q20" s="61"/>
      <c r="R20" s="61"/>
      <c r="S20" s="61"/>
      <c r="T20" s="141">
        <v>0.05084556287360584</v>
      </c>
      <c r="U20" s="61"/>
      <c r="V20" s="61"/>
      <c r="W20" s="61"/>
      <c r="X20" s="61"/>
      <c r="Y20" s="61"/>
      <c r="Z20" s="61"/>
      <c r="AA20" s="60">
        <v>9487</v>
      </c>
      <c r="AB20" s="61"/>
      <c r="AC20" s="61"/>
      <c r="AD20" s="61"/>
      <c r="AE20" s="61"/>
      <c r="AF20" s="61"/>
      <c r="AG20" s="61"/>
      <c r="AH20" s="141">
        <v>0.04176829536749232</v>
      </c>
      <c r="AI20" s="61"/>
    </row>
    <row r="21" spans="2:35" ht="12" customHeight="1">
      <c r="B21" s="126" t="s">
        <v>600</v>
      </c>
      <c r="C21" s="61"/>
      <c r="D21" s="61"/>
      <c r="E21" s="61"/>
      <c r="F21" s="61"/>
      <c r="G21" s="61"/>
      <c r="H21" s="61"/>
      <c r="I21" s="143">
        <v>675610347.8200029</v>
      </c>
      <c r="J21" s="61"/>
      <c r="K21" s="61"/>
      <c r="L21" s="61"/>
      <c r="M21" s="61"/>
      <c r="N21" s="61"/>
      <c r="O21" s="61"/>
      <c r="P21" s="61"/>
      <c r="Q21" s="61"/>
      <c r="R21" s="61"/>
      <c r="S21" s="61"/>
      <c r="T21" s="141">
        <v>0.04308055875178861</v>
      </c>
      <c r="U21" s="61"/>
      <c r="V21" s="61"/>
      <c r="W21" s="61"/>
      <c r="X21" s="61"/>
      <c r="Y21" s="61"/>
      <c r="Z21" s="61"/>
      <c r="AA21" s="60">
        <v>10443</v>
      </c>
      <c r="AB21" s="61"/>
      <c r="AC21" s="61"/>
      <c r="AD21" s="61"/>
      <c r="AE21" s="61"/>
      <c r="AF21" s="61"/>
      <c r="AG21" s="61"/>
      <c r="AH21" s="141">
        <v>0.04597726452226439</v>
      </c>
      <c r="AI21" s="61"/>
    </row>
    <row r="22" spans="2:35" ht="12" customHeight="1">
      <c r="B22" s="126" t="s">
        <v>534</v>
      </c>
      <c r="C22" s="61"/>
      <c r="D22" s="61"/>
      <c r="E22" s="61"/>
      <c r="F22" s="61"/>
      <c r="G22" s="61"/>
      <c r="H22" s="61"/>
      <c r="I22" s="143">
        <v>416136501.3500016</v>
      </c>
      <c r="J22" s="61"/>
      <c r="K22" s="61"/>
      <c r="L22" s="61"/>
      <c r="M22" s="61"/>
      <c r="N22" s="61"/>
      <c r="O22" s="61"/>
      <c r="P22" s="61"/>
      <c r="Q22" s="61"/>
      <c r="R22" s="61"/>
      <c r="S22" s="61"/>
      <c r="T22" s="141">
        <v>0.026535107185700985</v>
      </c>
      <c r="U22" s="61"/>
      <c r="V22" s="61"/>
      <c r="W22" s="61"/>
      <c r="X22" s="61"/>
      <c r="Y22" s="61"/>
      <c r="Z22" s="61"/>
      <c r="AA22" s="60">
        <v>5977</v>
      </c>
      <c r="AB22" s="61"/>
      <c r="AC22" s="61"/>
      <c r="AD22" s="61"/>
      <c r="AE22" s="61"/>
      <c r="AF22" s="61"/>
      <c r="AG22" s="61"/>
      <c r="AH22" s="141">
        <v>0.026314862592126235</v>
      </c>
      <c r="AI22" s="61"/>
    </row>
    <row r="23" spans="2:35" ht="12" customHeight="1">
      <c r="B23" s="126" t="s">
        <v>62</v>
      </c>
      <c r="C23" s="61"/>
      <c r="D23" s="61"/>
      <c r="E23" s="61"/>
      <c r="F23" s="61"/>
      <c r="G23" s="61"/>
      <c r="H23" s="61"/>
      <c r="I23" s="143">
        <v>45262311.75</v>
      </c>
      <c r="J23" s="61"/>
      <c r="K23" s="61"/>
      <c r="L23" s="61"/>
      <c r="M23" s="61"/>
      <c r="N23" s="61"/>
      <c r="O23" s="61"/>
      <c r="P23" s="61"/>
      <c r="Q23" s="61"/>
      <c r="R23" s="61"/>
      <c r="S23" s="61"/>
      <c r="T23" s="141">
        <v>0.002886169057178427</v>
      </c>
      <c r="U23" s="61"/>
      <c r="V23" s="61"/>
      <c r="W23" s="61"/>
      <c r="X23" s="61"/>
      <c r="Y23" s="61"/>
      <c r="Z23" s="61"/>
      <c r="AA23" s="60">
        <v>787</v>
      </c>
      <c r="AB23" s="61"/>
      <c r="AC23" s="61"/>
      <c r="AD23" s="61"/>
      <c r="AE23" s="61"/>
      <c r="AF23" s="61"/>
      <c r="AG23" s="61"/>
      <c r="AH23" s="141">
        <v>0.0034649149841062985</v>
      </c>
      <c r="AI23" s="61"/>
    </row>
    <row r="24" spans="2:35" ht="13.5" customHeight="1">
      <c r="B24" s="144"/>
      <c r="C24" s="145"/>
      <c r="D24" s="145"/>
      <c r="E24" s="145"/>
      <c r="F24" s="145"/>
      <c r="G24" s="145"/>
      <c r="H24" s="145"/>
      <c r="I24" s="146">
        <v>15682488050.180016</v>
      </c>
      <c r="J24" s="145"/>
      <c r="K24" s="145"/>
      <c r="L24" s="145"/>
      <c r="M24" s="145"/>
      <c r="N24" s="145"/>
      <c r="O24" s="145"/>
      <c r="P24" s="145"/>
      <c r="Q24" s="145"/>
      <c r="R24" s="145"/>
      <c r="S24" s="145"/>
      <c r="T24" s="147">
        <v>0.9999999999999928</v>
      </c>
      <c r="U24" s="145"/>
      <c r="V24" s="145"/>
      <c r="W24" s="145"/>
      <c r="X24" s="145"/>
      <c r="Y24" s="145"/>
      <c r="Z24" s="145"/>
      <c r="AA24" s="148">
        <v>227134</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1184</v>
      </c>
      <c r="C28" s="58"/>
      <c r="D28" s="58"/>
      <c r="E28" s="58"/>
      <c r="F28" s="58"/>
      <c r="G28" s="58"/>
      <c r="H28" s="58"/>
      <c r="I28" s="58"/>
      <c r="J28" s="57" t="s">
        <v>1181</v>
      </c>
      <c r="K28" s="58"/>
      <c r="L28" s="58"/>
      <c r="M28" s="58"/>
      <c r="N28" s="58"/>
      <c r="O28" s="58"/>
      <c r="P28" s="58"/>
      <c r="Q28" s="58"/>
      <c r="R28" s="58"/>
      <c r="S28" s="58"/>
      <c r="T28" s="57" t="s">
        <v>1182</v>
      </c>
      <c r="U28" s="58"/>
      <c r="V28" s="58"/>
      <c r="W28" s="58"/>
      <c r="X28" s="58"/>
      <c r="Y28" s="58"/>
      <c r="Z28" s="58"/>
      <c r="AA28" s="57" t="s">
        <v>1183</v>
      </c>
      <c r="AB28" s="58"/>
      <c r="AC28" s="58"/>
      <c r="AD28" s="58"/>
      <c r="AE28" s="58"/>
      <c r="AF28" s="58"/>
      <c r="AG28" s="57" t="s">
        <v>1182</v>
      </c>
      <c r="AH28" s="58"/>
      <c r="AI28" s="58"/>
    </row>
    <row r="29" spans="2:35" ht="12.75" customHeight="1">
      <c r="B29" s="63" t="s">
        <v>1185</v>
      </c>
      <c r="C29" s="61"/>
      <c r="D29" s="61"/>
      <c r="E29" s="61"/>
      <c r="F29" s="61"/>
      <c r="G29" s="61"/>
      <c r="H29" s="61"/>
      <c r="I29" s="61"/>
      <c r="J29" s="143">
        <v>1421440495.3600013</v>
      </c>
      <c r="K29" s="61"/>
      <c r="L29" s="61"/>
      <c r="M29" s="61"/>
      <c r="N29" s="61"/>
      <c r="O29" s="61"/>
      <c r="P29" s="61"/>
      <c r="Q29" s="61"/>
      <c r="R29" s="61"/>
      <c r="S29" s="61"/>
      <c r="T29" s="141">
        <v>0.09063871056759266</v>
      </c>
      <c r="U29" s="61"/>
      <c r="V29" s="61"/>
      <c r="W29" s="61"/>
      <c r="X29" s="61"/>
      <c r="Y29" s="61"/>
      <c r="Z29" s="61"/>
      <c r="AA29" s="60">
        <v>13986</v>
      </c>
      <c r="AB29" s="61"/>
      <c r="AC29" s="61"/>
      <c r="AD29" s="61"/>
      <c r="AE29" s="61"/>
      <c r="AF29" s="61"/>
      <c r="AG29" s="141">
        <v>0.061575985981843315</v>
      </c>
      <c r="AH29" s="61"/>
      <c r="AI29" s="61"/>
    </row>
    <row r="30" spans="2:35" ht="12.75" customHeight="1">
      <c r="B30" s="63" t="s">
        <v>1186</v>
      </c>
      <c r="C30" s="61"/>
      <c r="D30" s="61"/>
      <c r="E30" s="61"/>
      <c r="F30" s="61"/>
      <c r="G30" s="61"/>
      <c r="H30" s="61"/>
      <c r="I30" s="61"/>
      <c r="J30" s="143">
        <v>5405824620.070027</v>
      </c>
      <c r="K30" s="61"/>
      <c r="L30" s="61"/>
      <c r="M30" s="61"/>
      <c r="N30" s="61"/>
      <c r="O30" s="61"/>
      <c r="P30" s="61"/>
      <c r="Q30" s="61"/>
      <c r="R30" s="61"/>
      <c r="S30" s="61"/>
      <c r="T30" s="141">
        <v>0.3447045266524503</v>
      </c>
      <c r="U30" s="61"/>
      <c r="V30" s="61"/>
      <c r="W30" s="61"/>
      <c r="X30" s="61"/>
      <c r="Y30" s="61"/>
      <c r="Z30" s="61"/>
      <c r="AA30" s="60">
        <v>62347</v>
      </c>
      <c r="AB30" s="61"/>
      <c r="AC30" s="61"/>
      <c r="AD30" s="61"/>
      <c r="AE30" s="61"/>
      <c r="AF30" s="61"/>
      <c r="AG30" s="141">
        <v>0.2744943513520653</v>
      </c>
      <c r="AH30" s="61"/>
      <c r="AI30" s="61"/>
    </row>
    <row r="31" spans="2:35" ht="12.75" customHeight="1">
      <c r="B31" s="63" t="s">
        <v>1187</v>
      </c>
      <c r="C31" s="61"/>
      <c r="D31" s="61"/>
      <c r="E31" s="61"/>
      <c r="F31" s="61"/>
      <c r="G31" s="61"/>
      <c r="H31" s="61"/>
      <c r="I31" s="61"/>
      <c r="J31" s="143">
        <v>2476662477.890012</v>
      </c>
      <c r="K31" s="61"/>
      <c r="L31" s="61"/>
      <c r="M31" s="61"/>
      <c r="N31" s="61"/>
      <c r="O31" s="61"/>
      <c r="P31" s="61"/>
      <c r="Q31" s="61"/>
      <c r="R31" s="61"/>
      <c r="S31" s="61"/>
      <c r="T31" s="141">
        <v>0.15792535406150526</v>
      </c>
      <c r="U31" s="61"/>
      <c r="V31" s="61"/>
      <c r="W31" s="61"/>
      <c r="X31" s="61"/>
      <c r="Y31" s="61"/>
      <c r="Z31" s="61"/>
      <c r="AA31" s="60">
        <v>31803</v>
      </c>
      <c r="AB31" s="61"/>
      <c r="AC31" s="61"/>
      <c r="AD31" s="61"/>
      <c r="AE31" s="61"/>
      <c r="AF31" s="61"/>
      <c r="AG31" s="141">
        <v>0.14001866739457766</v>
      </c>
      <c r="AH31" s="61"/>
      <c r="AI31" s="61"/>
    </row>
    <row r="32" spans="2:35" ht="12.75" customHeight="1">
      <c r="B32" s="63" t="s">
        <v>1188</v>
      </c>
      <c r="C32" s="61"/>
      <c r="D32" s="61"/>
      <c r="E32" s="61"/>
      <c r="F32" s="61"/>
      <c r="G32" s="61"/>
      <c r="H32" s="61"/>
      <c r="I32" s="61"/>
      <c r="J32" s="143">
        <v>1531758273.0699875</v>
      </c>
      <c r="K32" s="61"/>
      <c r="L32" s="61"/>
      <c r="M32" s="61"/>
      <c r="N32" s="61"/>
      <c r="O32" s="61"/>
      <c r="P32" s="61"/>
      <c r="Q32" s="61"/>
      <c r="R32" s="61"/>
      <c r="S32" s="61"/>
      <c r="T32" s="141">
        <v>0.09767316692152048</v>
      </c>
      <c r="U32" s="61"/>
      <c r="V32" s="61"/>
      <c r="W32" s="61"/>
      <c r="X32" s="61"/>
      <c r="Y32" s="61"/>
      <c r="Z32" s="61"/>
      <c r="AA32" s="60">
        <v>20803</v>
      </c>
      <c r="AB32" s="61"/>
      <c r="AC32" s="61"/>
      <c r="AD32" s="61"/>
      <c r="AE32" s="61"/>
      <c r="AF32" s="61"/>
      <c r="AG32" s="141">
        <v>0.09158910599029647</v>
      </c>
      <c r="AH32" s="61"/>
      <c r="AI32" s="61"/>
    </row>
    <row r="33" spans="2:35" ht="12.75" customHeight="1">
      <c r="B33" s="63" t="s">
        <v>1189</v>
      </c>
      <c r="C33" s="61"/>
      <c r="D33" s="61"/>
      <c r="E33" s="61"/>
      <c r="F33" s="61"/>
      <c r="G33" s="61"/>
      <c r="H33" s="61"/>
      <c r="I33" s="61"/>
      <c r="J33" s="143">
        <v>2506440589.9800277</v>
      </c>
      <c r="K33" s="61"/>
      <c r="L33" s="61"/>
      <c r="M33" s="61"/>
      <c r="N33" s="61"/>
      <c r="O33" s="61"/>
      <c r="P33" s="61"/>
      <c r="Q33" s="61"/>
      <c r="R33" s="61"/>
      <c r="S33" s="61"/>
      <c r="T33" s="141">
        <v>0.15982416705563818</v>
      </c>
      <c r="U33" s="61"/>
      <c r="V33" s="61"/>
      <c r="W33" s="61"/>
      <c r="X33" s="61"/>
      <c r="Y33" s="61"/>
      <c r="Z33" s="61"/>
      <c r="AA33" s="60">
        <v>40556</v>
      </c>
      <c r="AB33" s="61"/>
      <c r="AC33" s="61"/>
      <c r="AD33" s="61"/>
      <c r="AE33" s="61"/>
      <c r="AF33" s="61"/>
      <c r="AG33" s="141">
        <v>0.1785553902101843</v>
      </c>
      <c r="AH33" s="61"/>
      <c r="AI33" s="61"/>
    </row>
    <row r="34" spans="2:35" ht="12.75" customHeight="1">
      <c r="B34" s="63" t="s">
        <v>1190</v>
      </c>
      <c r="C34" s="61"/>
      <c r="D34" s="61"/>
      <c r="E34" s="61"/>
      <c r="F34" s="61"/>
      <c r="G34" s="61"/>
      <c r="H34" s="61"/>
      <c r="I34" s="61"/>
      <c r="J34" s="143">
        <v>907390157.140001</v>
      </c>
      <c r="K34" s="61"/>
      <c r="L34" s="61"/>
      <c r="M34" s="61"/>
      <c r="N34" s="61"/>
      <c r="O34" s="61"/>
      <c r="P34" s="61"/>
      <c r="Q34" s="61"/>
      <c r="R34" s="61"/>
      <c r="S34" s="61"/>
      <c r="T34" s="141">
        <v>0.0578600891795089</v>
      </c>
      <c r="U34" s="61"/>
      <c r="V34" s="61"/>
      <c r="W34" s="61"/>
      <c r="X34" s="61"/>
      <c r="Y34" s="61"/>
      <c r="Z34" s="61"/>
      <c r="AA34" s="60">
        <v>17088</v>
      </c>
      <c r="AB34" s="61"/>
      <c r="AC34" s="61"/>
      <c r="AD34" s="61"/>
      <c r="AE34" s="61"/>
      <c r="AF34" s="61"/>
      <c r="AG34" s="141">
        <v>0.0752331222978506</v>
      </c>
      <c r="AH34" s="61"/>
      <c r="AI34" s="61"/>
    </row>
    <row r="35" spans="2:35" ht="12.75" customHeight="1">
      <c r="B35" s="63" t="s">
        <v>1191</v>
      </c>
      <c r="C35" s="61"/>
      <c r="D35" s="61"/>
      <c r="E35" s="61"/>
      <c r="F35" s="61"/>
      <c r="G35" s="61"/>
      <c r="H35" s="61"/>
      <c r="I35" s="61"/>
      <c r="J35" s="143">
        <v>334925432.53999996</v>
      </c>
      <c r="K35" s="61"/>
      <c r="L35" s="61"/>
      <c r="M35" s="61"/>
      <c r="N35" s="61"/>
      <c r="O35" s="61"/>
      <c r="P35" s="61"/>
      <c r="Q35" s="61"/>
      <c r="R35" s="61"/>
      <c r="S35" s="61"/>
      <c r="T35" s="141">
        <v>0.021356651538220327</v>
      </c>
      <c r="U35" s="61"/>
      <c r="V35" s="61"/>
      <c r="W35" s="61"/>
      <c r="X35" s="61"/>
      <c r="Y35" s="61"/>
      <c r="Z35" s="61"/>
      <c r="AA35" s="60">
        <v>6461</v>
      </c>
      <c r="AB35" s="61"/>
      <c r="AC35" s="61"/>
      <c r="AD35" s="61"/>
      <c r="AE35" s="61"/>
      <c r="AF35" s="61"/>
      <c r="AG35" s="141">
        <v>0.028445763293914607</v>
      </c>
      <c r="AH35" s="61"/>
      <c r="AI35" s="61"/>
    </row>
    <row r="36" spans="2:35" ht="12.75" customHeight="1">
      <c r="B36" s="63" t="s">
        <v>1192</v>
      </c>
      <c r="C36" s="61"/>
      <c r="D36" s="61"/>
      <c r="E36" s="61"/>
      <c r="F36" s="61"/>
      <c r="G36" s="61"/>
      <c r="H36" s="61"/>
      <c r="I36" s="61"/>
      <c r="J36" s="143">
        <v>91807137.56000018</v>
      </c>
      <c r="K36" s="61"/>
      <c r="L36" s="61"/>
      <c r="M36" s="61"/>
      <c r="N36" s="61"/>
      <c r="O36" s="61"/>
      <c r="P36" s="61"/>
      <c r="Q36" s="61"/>
      <c r="R36" s="61"/>
      <c r="S36" s="61"/>
      <c r="T36" s="141">
        <v>0.005854118126297317</v>
      </c>
      <c r="U36" s="61"/>
      <c r="V36" s="61"/>
      <c r="W36" s="61"/>
      <c r="X36" s="61"/>
      <c r="Y36" s="61"/>
      <c r="Z36" s="61"/>
      <c r="AA36" s="60">
        <v>1806</v>
      </c>
      <c r="AB36" s="61"/>
      <c r="AC36" s="61"/>
      <c r="AD36" s="61"/>
      <c r="AE36" s="61"/>
      <c r="AF36" s="61"/>
      <c r="AG36" s="141">
        <v>0.00795125344510289</v>
      </c>
      <c r="AH36" s="61"/>
      <c r="AI36" s="61"/>
    </row>
    <row r="37" spans="2:35" ht="12.75" customHeight="1">
      <c r="B37" s="63" t="s">
        <v>1193</v>
      </c>
      <c r="C37" s="61"/>
      <c r="D37" s="61"/>
      <c r="E37" s="61"/>
      <c r="F37" s="61"/>
      <c r="G37" s="61"/>
      <c r="H37" s="61"/>
      <c r="I37" s="61"/>
      <c r="J37" s="143">
        <v>60226454.08000004</v>
      </c>
      <c r="K37" s="61"/>
      <c r="L37" s="61"/>
      <c r="M37" s="61"/>
      <c r="N37" s="61"/>
      <c r="O37" s="61"/>
      <c r="P37" s="61"/>
      <c r="Q37" s="61"/>
      <c r="R37" s="61"/>
      <c r="S37" s="61"/>
      <c r="T37" s="141">
        <v>0.003840363460650527</v>
      </c>
      <c r="U37" s="61"/>
      <c r="V37" s="61"/>
      <c r="W37" s="61"/>
      <c r="X37" s="61"/>
      <c r="Y37" s="61"/>
      <c r="Z37" s="61"/>
      <c r="AA37" s="60">
        <v>1460</v>
      </c>
      <c r="AB37" s="61"/>
      <c r="AC37" s="61"/>
      <c r="AD37" s="61"/>
      <c r="AE37" s="61"/>
      <c r="AF37" s="61"/>
      <c r="AG37" s="141">
        <v>0.006427923604568228</v>
      </c>
      <c r="AH37" s="61"/>
      <c r="AI37" s="61"/>
    </row>
    <row r="38" spans="2:35" ht="12.75" customHeight="1">
      <c r="B38" s="63" t="s">
        <v>1194</v>
      </c>
      <c r="C38" s="61"/>
      <c r="D38" s="61"/>
      <c r="E38" s="61"/>
      <c r="F38" s="61"/>
      <c r="G38" s="61"/>
      <c r="H38" s="61"/>
      <c r="I38" s="61"/>
      <c r="J38" s="143">
        <v>182846401.9200014</v>
      </c>
      <c r="K38" s="61"/>
      <c r="L38" s="61"/>
      <c r="M38" s="61"/>
      <c r="N38" s="61"/>
      <c r="O38" s="61"/>
      <c r="P38" s="61"/>
      <c r="Q38" s="61"/>
      <c r="R38" s="61"/>
      <c r="S38" s="61"/>
      <c r="T38" s="141">
        <v>0.011659272516895174</v>
      </c>
      <c r="U38" s="61"/>
      <c r="V38" s="61"/>
      <c r="W38" s="61"/>
      <c r="X38" s="61"/>
      <c r="Y38" s="61"/>
      <c r="Z38" s="61"/>
      <c r="AA38" s="60">
        <v>9690</v>
      </c>
      <c r="AB38" s="61"/>
      <c r="AC38" s="61"/>
      <c r="AD38" s="61"/>
      <c r="AE38" s="61"/>
      <c r="AF38" s="61"/>
      <c r="AG38" s="141">
        <v>0.042662040909771326</v>
      </c>
      <c r="AH38" s="61"/>
      <c r="AI38" s="61"/>
    </row>
    <row r="39" spans="2:35" ht="12.75" customHeight="1">
      <c r="B39" s="63" t="s">
        <v>1195</v>
      </c>
      <c r="C39" s="61"/>
      <c r="D39" s="61"/>
      <c r="E39" s="61"/>
      <c r="F39" s="61"/>
      <c r="G39" s="61"/>
      <c r="H39" s="61"/>
      <c r="I39" s="61"/>
      <c r="J39" s="143">
        <v>310580750.94999903</v>
      </c>
      <c r="K39" s="61"/>
      <c r="L39" s="61"/>
      <c r="M39" s="61"/>
      <c r="N39" s="61"/>
      <c r="O39" s="61"/>
      <c r="P39" s="61"/>
      <c r="Q39" s="61"/>
      <c r="R39" s="61"/>
      <c r="S39" s="61"/>
      <c r="T39" s="141">
        <v>0.01980430337049949</v>
      </c>
      <c r="U39" s="61"/>
      <c r="V39" s="61"/>
      <c r="W39" s="61"/>
      <c r="X39" s="61"/>
      <c r="Y39" s="61"/>
      <c r="Z39" s="61"/>
      <c r="AA39" s="60">
        <v>7631</v>
      </c>
      <c r="AB39" s="61"/>
      <c r="AC39" s="61"/>
      <c r="AD39" s="61"/>
      <c r="AE39" s="61"/>
      <c r="AF39" s="61"/>
      <c r="AG39" s="141">
        <v>0.033596907552369965</v>
      </c>
      <c r="AH39" s="61"/>
      <c r="AI39" s="61"/>
    </row>
    <row r="40" spans="2:35" ht="12.75" customHeight="1">
      <c r="B40" s="63" t="s">
        <v>1196</v>
      </c>
      <c r="C40" s="61"/>
      <c r="D40" s="61"/>
      <c r="E40" s="61"/>
      <c r="F40" s="61"/>
      <c r="G40" s="61"/>
      <c r="H40" s="61"/>
      <c r="I40" s="61"/>
      <c r="J40" s="143">
        <v>219928292.66000023</v>
      </c>
      <c r="K40" s="61"/>
      <c r="L40" s="61"/>
      <c r="M40" s="61"/>
      <c r="N40" s="61"/>
      <c r="O40" s="61"/>
      <c r="P40" s="61"/>
      <c r="Q40" s="61"/>
      <c r="R40" s="61"/>
      <c r="S40" s="61"/>
      <c r="T40" s="141">
        <v>0.014023813820631292</v>
      </c>
      <c r="U40" s="61"/>
      <c r="V40" s="61"/>
      <c r="W40" s="61"/>
      <c r="X40" s="61"/>
      <c r="Y40" s="61"/>
      <c r="Z40" s="61"/>
      <c r="AA40" s="60">
        <v>4783</v>
      </c>
      <c r="AB40" s="61"/>
      <c r="AC40" s="61"/>
      <c r="AD40" s="61"/>
      <c r="AE40" s="61"/>
      <c r="AF40" s="61"/>
      <c r="AG40" s="141">
        <v>0.021058053836061533</v>
      </c>
      <c r="AH40" s="61"/>
      <c r="AI40" s="61"/>
    </row>
    <row r="41" spans="2:35" ht="12.75" customHeight="1">
      <c r="B41" s="63" t="s">
        <v>1197</v>
      </c>
      <c r="C41" s="61"/>
      <c r="D41" s="61"/>
      <c r="E41" s="61"/>
      <c r="F41" s="61"/>
      <c r="G41" s="61"/>
      <c r="H41" s="61"/>
      <c r="I41" s="61"/>
      <c r="J41" s="143">
        <v>35411173.280000016</v>
      </c>
      <c r="K41" s="61"/>
      <c r="L41" s="61"/>
      <c r="M41" s="61"/>
      <c r="N41" s="61"/>
      <c r="O41" s="61"/>
      <c r="P41" s="61"/>
      <c r="Q41" s="61"/>
      <c r="R41" s="61"/>
      <c r="S41" s="61"/>
      <c r="T41" s="141">
        <v>0.002258007349770844</v>
      </c>
      <c r="U41" s="61"/>
      <c r="V41" s="61"/>
      <c r="W41" s="61"/>
      <c r="X41" s="61"/>
      <c r="Y41" s="61"/>
      <c r="Z41" s="61"/>
      <c r="AA41" s="60">
        <v>950</v>
      </c>
      <c r="AB41" s="61"/>
      <c r="AC41" s="61"/>
      <c r="AD41" s="61"/>
      <c r="AE41" s="61"/>
      <c r="AF41" s="61"/>
      <c r="AG41" s="141">
        <v>0.004182553030369737</v>
      </c>
      <c r="AH41" s="61"/>
      <c r="AI41" s="61"/>
    </row>
    <row r="42" spans="2:35" ht="12.75" customHeight="1">
      <c r="B42" s="63" t="s">
        <v>1198</v>
      </c>
      <c r="C42" s="61"/>
      <c r="D42" s="61"/>
      <c r="E42" s="61"/>
      <c r="F42" s="61"/>
      <c r="G42" s="61"/>
      <c r="H42" s="61"/>
      <c r="I42" s="61"/>
      <c r="J42" s="143">
        <v>13639359.699999997</v>
      </c>
      <c r="K42" s="61"/>
      <c r="L42" s="61"/>
      <c r="M42" s="61"/>
      <c r="N42" s="61"/>
      <c r="O42" s="61"/>
      <c r="P42" s="61"/>
      <c r="Q42" s="61"/>
      <c r="R42" s="61"/>
      <c r="S42" s="61"/>
      <c r="T42" s="141">
        <v>0.0008697191195910647</v>
      </c>
      <c r="U42" s="61"/>
      <c r="V42" s="61"/>
      <c r="W42" s="61"/>
      <c r="X42" s="61"/>
      <c r="Y42" s="61"/>
      <c r="Z42" s="61"/>
      <c r="AA42" s="60">
        <v>302</v>
      </c>
      <c r="AB42" s="61"/>
      <c r="AC42" s="61"/>
      <c r="AD42" s="61"/>
      <c r="AE42" s="61"/>
      <c r="AF42" s="61"/>
      <c r="AG42" s="141">
        <v>0.0013296115949175376</v>
      </c>
      <c r="AH42" s="61"/>
      <c r="AI42" s="61"/>
    </row>
    <row r="43" spans="2:35" ht="12.75" customHeight="1">
      <c r="B43" s="63" t="s">
        <v>1199</v>
      </c>
      <c r="C43" s="61"/>
      <c r="D43" s="61"/>
      <c r="E43" s="61"/>
      <c r="F43" s="61"/>
      <c r="G43" s="61"/>
      <c r="H43" s="61"/>
      <c r="I43" s="61"/>
      <c r="J43" s="143">
        <v>20200511.019999996</v>
      </c>
      <c r="K43" s="61"/>
      <c r="L43" s="61"/>
      <c r="M43" s="61"/>
      <c r="N43" s="61"/>
      <c r="O43" s="61"/>
      <c r="P43" s="61"/>
      <c r="Q43" s="61"/>
      <c r="R43" s="61"/>
      <c r="S43" s="61"/>
      <c r="T43" s="141">
        <v>0.0012880935062959003</v>
      </c>
      <c r="U43" s="61"/>
      <c r="V43" s="61"/>
      <c r="W43" s="61"/>
      <c r="X43" s="61"/>
      <c r="Y43" s="61"/>
      <c r="Z43" s="61"/>
      <c r="AA43" s="60">
        <v>560</v>
      </c>
      <c r="AB43" s="61"/>
      <c r="AC43" s="61"/>
      <c r="AD43" s="61"/>
      <c r="AE43" s="61"/>
      <c r="AF43" s="61"/>
      <c r="AG43" s="141">
        <v>0.0024655049442179507</v>
      </c>
      <c r="AH43" s="61"/>
      <c r="AI43" s="61"/>
    </row>
    <row r="44" spans="2:35" ht="12.75" customHeight="1">
      <c r="B44" s="63" t="s">
        <v>1200</v>
      </c>
      <c r="C44" s="61"/>
      <c r="D44" s="61"/>
      <c r="E44" s="61"/>
      <c r="F44" s="61"/>
      <c r="G44" s="61"/>
      <c r="H44" s="61"/>
      <c r="I44" s="61"/>
      <c r="J44" s="143">
        <v>79881792.91999994</v>
      </c>
      <c r="K44" s="61"/>
      <c r="L44" s="61"/>
      <c r="M44" s="61"/>
      <c r="N44" s="61"/>
      <c r="O44" s="61"/>
      <c r="P44" s="61"/>
      <c r="Q44" s="61"/>
      <c r="R44" s="61"/>
      <c r="S44" s="61"/>
      <c r="T44" s="141">
        <v>0.005093693849113614</v>
      </c>
      <c r="U44" s="61"/>
      <c r="V44" s="61"/>
      <c r="W44" s="61"/>
      <c r="X44" s="61"/>
      <c r="Y44" s="61"/>
      <c r="Z44" s="61"/>
      <c r="AA44" s="60">
        <v>2379</v>
      </c>
      <c r="AB44" s="61"/>
      <c r="AC44" s="61"/>
      <c r="AD44" s="61"/>
      <c r="AE44" s="61"/>
      <c r="AF44" s="61"/>
      <c r="AG44" s="141">
        <v>0.0104739933255259</v>
      </c>
      <c r="AH44" s="61"/>
      <c r="AI44" s="61"/>
    </row>
    <row r="45" spans="2:35" ht="12.75" customHeight="1">
      <c r="B45" s="63" t="s">
        <v>1201</v>
      </c>
      <c r="C45" s="61"/>
      <c r="D45" s="61"/>
      <c r="E45" s="61"/>
      <c r="F45" s="61"/>
      <c r="G45" s="61"/>
      <c r="H45" s="61"/>
      <c r="I45" s="61"/>
      <c r="J45" s="143">
        <v>53392229.119999975</v>
      </c>
      <c r="K45" s="61"/>
      <c r="L45" s="61"/>
      <c r="M45" s="61"/>
      <c r="N45" s="61"/>
      <c r="O45" s="61"/>
      <c r="P45" s="61"/>
      <c r="Q45" s="61"/>
      <c r="R45" s="61"/>
      <c r="S45" s="61"/>
      <c r="T45" s="141">
        <v>0.003404576426212353</v>
      </c>
      <c r="U45" s="61"/>
      <c r="V45" s="61"/>
      <c r="W45" s="61"/>
      <c r="X45" s="61"/>
      <c r="Y45" s="61"/>
      <c r="Z45" s="61"/>
      <c r="AA45" s="60">
        <v>2315</v>
      </c>
      <c r="AB45" s="61"/>
      <c r="AC45" s="61"/>
      <c r="AD45" s="61"/>
      <c r="AE45" s="61"/>
      <c r="AF45" s="61"/>
      <c r="AG45" s="141">
        <v>0.010192221331900992</v>
      </c>
      <c r="AH45" s="61"/>
      <c r="AI45" s="61"/>
    </row>
    <row r="46" spans="2:35" ht="12.75" customHeight="1">
      <c r="B46" s="63" t="s">
        <v>1202</v>
      </c>
      <c r="C46" s="61"/>
      <c r="D46" s="61"/>
      <c r="E46" s="61"/>
      <c r="F46" s="61"/>
      <c r="G46" s="61"/>
      <c r="H46" s="61"/>
      <c r="I46" s="61"/>
      <c r="J46" s="143">
        <v>20604027.289999966</v>
      </c>
      <c r="K46" s="61"/>
      <c r="L46" s="61"/>
      <c r="M46" s="61"/>
      <c r="N46" s="61"/>
      <c r="O46" s="61"/>
      <c r="P46" s="61"/>
      <c r="Q46" s="61"/>
      <c r="R46" s="61"/>
      <c r="S46" s="61"/>
      <c r="T46" s="141">
        <v>0.0013138238794808707</v>
      </c>
      <c r="U46" s="61"/>
      <c r="V46" s="61"/>
      <c r="W46" s="61"/>
      <c r="X46" s="61"/>
      <c r="Y46" s="61"/>
      <c r="Z46" s="61"/>
      <c r="AA46" s="60">
        <v>1543</v>
      </c>
      <c r="AB46" s="61"/>
      <c r="AC46" s="61"/>
      <c r="AD46" s="61"/>
      <c r="AE46" s="61"/>
      <c r="AF46" s="61"/>
      <c r="AG46" s="141">
        <v>0.006793346658800532</v>
      </c>
      <c r="AH46" s="61"/>
      <c r="AI46" s="61"/>
    </row>
    <row r="47" spans="2:35" ht="12.75" customHeight="1">
      <c r="B47" s="63" t="s">
        <v>1203</v>
      </c>
      <c r="C47" s="61"/>
      <c r="D47" s="61"/>
      <c r="E47" s="61"/>
      <c r="F47" s="61"/>
      <c r="G47" s="61"/>
      <c r="H47" s="61"/>
      <c r="I47" s="61"/>
      <c r="J47" s="143">
        <v>4816060.900000002</v>
      </c>
      <c r="K47" s="61"/>
      <c r="L47" s="61"/>
      <c r="M47" s="61"/>
      <c r="N47" s="61"/>
      <c r="O47" s="61"/>
      <c r="P47" s="61"/>
      <c r="Q47" s="61"/>
      <c r="R47" s="61"/>
      <c r="S47" s="61"/>
      <c r="T47" s="141">
        <v>0.00030709801178166403</v>
      </c>
      <c r="U47" s="61"/>
      <c r="V47" s="61"/>
      <c r="W47" s="61"/>
      <c r="X47" s="61"/>
      <c r="Y47" s="61"/>
      <c r="Z47" s="61"/>
      <c r="AA47" s="60">
        <v>278</v>
      </c>
      <c r="AB47" s="61"/>
      <c r="AC47" s="61"/>
      <c r="AD47" s="61"/>
      <c r="AE47" s="61"/>
      <c r="AF47" s="61"/>
      <c r="AG47" s="141">
        <v>0.0012239470973081968</v>
      </c>
      <c r="AH47" s="61"/>
      <c r="AI47" s="61"/>
    </row>
    <row r="48" spans="2:35" ht="12.75" customHeight="1">
      <c r="B48" s="63" t="s">
        <v>1204</v>
      </c>
      <c r="C48" s="61"/>
      <c r="D48" s="61"/>
      <c r="E48" s="61"/>
      <c r="F48" s="61"/>
      <c r="G48" s="61"/>
      <c r="H48" s="61"/>
      <c r="I48" s="61"/>
      <c r="J48" s="143">
        <v>1086945.6900000004</v>
      </c>
      <c r="K48" s="61"/>
      <c r="L48" s="61"/>
      <c r="M48" s="61"/>
      <c r="N48" s="61"/>
      <c r="O48" s="61"/>
      <c r="P48" s="61"/>
      <c r="Q48" s="61"/>
      <c r="R48" s="61"/>
      <c r="S48" s="61"/>
      <c r="T48" s="141">
        <v>6.930951814036423E-05</v>
      </c>
      <c r="U48" s="61"/>
      <c r="V48" s="61"/>
      <c r="W48" s="61"/>
      <c r="X48" s="61"/>
      <c r="Y48" s="61"/>
      <c r="Z48" s="61"/>
      <c r="AA48" s="60">
        <v>124</v>
      </c>
      <c r="AB48" s="61"/>
      <c r="AC48" s="61"/>
      <c r="AD48" s="61"/>
      <c r="AE48" s="61"/>
      <c r="AF48" s="61"/>
      <c r="AG48" s="141">
        <v>0.0005459332376482605</v>
      </c>
      <c r="AH48" s="61"/>
      <c r="AI48" s="61"/>
    </row>
    <row r="49" spans="2:35" ht="12.75" customHeight="1">
      <c r="B49" s="63" t="s">
        <v>1205</v>
      </c>
      <c r="C49" s="61"/>
      <c r="D49" s="61"/>
      <c r="E49" s="61"/>
      <c r="F49" s="61"/>
      <c r="G49" s="61"/>
      <c r="H49" s="61"/>
      <c r="I49" s="61"/>
      <c r="J49" s="143">
        <v>664903.42</v>
      </c>
      <c r="K49" s="61"/>
      <c r="L49" s="61"/>
      <c r="M49" s="61"/>
      <c r="N49" s="61"/>
      <c r="O49" s="61"/>
      <c r="P49" s="61"/>
      <c r="Q49" s="61"/>
      <c r="R49" s="61"/>
      <c r="S49" s="61"/>
      <c r="T49" s="141">
        <v>4.2397827300902406E-05</v>
      </c>
      <c r="U49" s="61"/>
      <c r="V49" s="61"/>
      <c r="W49" s="61"/>
      <c r="X49" s="61"/>
      <c r="Y49" s="61"/>
      <c r="Z49" s="61"/>
      <c r="AA49" s="60">
        <v>48</v>
      </c>
      <c r="AB49" s="61"/>
      <c r="AC49" s="61"/>
      <c r="AD49" s="61"/>
      <c r="AE49" s="61"/>
      <c r="AF49" s="61"/>
      <c r="AG49" s="141">
        <v>0.0002113289952186815</v>
      </c>
      <c r="AH49" s="61"/>
      <c r="AI49" s="61"/>
    </row>
    <row r="50" spans="2:35" ht="12.75" customHeight="1">
      <c r="B50" s="63" t="s">
        <v>1206</v>
      </c>
      <c r="C50" s="61"/>
      <c r="D50" s="61"/>
      <c r="E50" s="61"/>
      <c r="F50" s="61"/>
      <c r="G50" s="61"/>
      <c r="H50" s="61"/>
      <c r="I50" s="61"/>
      <c r="J50" s="143">
        <v>2036517.3999999997</v>
      </c>
      <c r="K50" s="61"/>
      <c r="L50" s="61"/>
      <c r="M50" s="61"/>
      <c r="N50" s="61"/>
      <c r="O50" s="61"/>
      <c r="P50" s="61"/>
      <c r="Q50" s="61"/>
      <c r="R50" s="61"/>
      <c r="S50" s="61"/>
      <c r="T50" s="141">
        <v>0.00012985933057839101</v>
      </c>
      <c r="U50" s="61"/>
      <c r="V50" s="61"/>
      <c r="W50" s="61"/>
      <c r="X50" s="61"/>
      <c r="Y50" s="61"/>
      <c r="Z50" s="61"/>
      <c r="AA50" s="60">
        <v>131</v>
      </c>
      <c r="AB50" s="61"/>
      <c r="AC50" s="61"/>
      <c r="AD50" s="61"/>
      <c r="AE50" s="61"/>
      <c r="AF50" s="61"/>
      <c r="AG50" s="141">
        <v>0.0005767520494509849</v>
      </c>
      <c r="AH50" s="61"/>
      <c r="AI50" s="61"/>
    </row>
    <row r="51" spans="2:35" ht="12.75" customHeight="1">
      <c r="B51" s="63" t="s">
        <v>1207</v>
      </c>
      <c r="C51" s="61"/>
      <c r="D51" s="61"/>
      <c r="E51" s="61"/>
      <c r="F51" s="61"/>
      <c r="G51" s="61"/>
      <c r="H51" s="61"/>
      <c r="I51" s="61"/>
      <c r="J51" s="143">
        <v>261117.33</v>
      </c>
      <c r="K51" s="61"/>
      <c r="L51" s="61"/>
      <c r="M51" s="61"/>
      <c r="N51" s="61"/>
      <c r="O51" s="61"/>
      <c r="P51" s="61"/>
      <c r="Q51" s="61"/>
      <c r="R51" s="61"/>
      <c r="S51" s="61"/>
      <c r="T51" s="141">
        <v>1.6650248937827307E-05</v>
      </c>
      <c r="U51" s="61"/>
      <c r="V51" s="61"/>
      <c r="W51" s="61"/>
      <c r="X51" s="61"/>
      <c r="Y51" s="61"/>
      <c r="Z51" s="61"/>
      <c r="AA51" s="60">
        <v>19</v>
      </c>
      <c r="AB51" s="61"/>
      <c r="AC51" s="61"/>
      <c r="AD51" s="61"/>
      <c r="AE51" s="61"/>
      <c r="AF51" s="61"/>
      <c r="AG51" s="141">
        <v>8.365106060739476E-05</v>
      </c>
      <c r="AH51" s="61"/>
      <c r="AI51" s="61"/>
    </row>
    <row r="52" spans="2:35" ht="12.75" customHeight="1">
      <c r="B52" s="63" t="s">
        <v>1208</v>
      </c>
      <c r="C52" s="61"/>
      <c r="D52" s="61"/>
      <c r="E52" s="61"/>
      <c r="F52" s="61"/>
      <c r="G52" s="61"/>
      <c r="H52" s="61"/>
      <c r="I52" s="61"/>
      <c r="J52" s="143">
        <v>331729.8</v>
      </c>
      <c r="K52" s="61"/>
      <c r="L52" s="61"/>
      <c r="M52" s="61"/>
      <c r="N52" s="61"/>
      <c r="O52" s="61"/>
      <c r="P52" s="61"/>
      <c r="Q52" s="61"/>
      <c r="R52" s="61"/>
      <c r="S52" s="61"/>
      <c r="T52" s="141">
        <v>2.115288077622295E-05</v>
      </c>
      <c r="U52" s="61"/>
      <c r="V52" s="61"/>
      <c r="W52" s="61"/>
      <c r="X52" s="61"/>
      <c r="Y52" s="61"/>
      <c r="Z52" s="61"/>
      <c r="AA52" s="60">
        <v>26</v>
      </c>
      <c r="AB52" s="61"/>
      <c r="AC52" s="61"/>
      <c r="AD52" s="61"/>
      <c r="AE52" s="61"/>
      <c r="AF52" s="61"/>
      <c r="AG52" s="141">
        <v>0.00011446987241011914</v>
      </c>
      <c r="AH52" s="61"/>
      <c r="AI52" s="61"/>
    </row>
    <row r="53" spans="2:35" ht="12.75" customHeight="1">
      <c r="B53" s="63" t="s">
        <v>1209</v>
      </c>
      <c r="C53" s="61"/>
      <c r="D53" s="61"/>
      <c r="E53" s="61"/>
      <c r="F53" s="61"/>
      <c r="G53" s="61"/>
      <c r="H53" s="61"/>
      <c r="I53" s="61"/>
      <c r="J53" s="143">
        <v>165503.78000000006</v>
      </c>
      <c r="K53" s="61"/>
      <c r="L53" s="61"/>
      <c r="M53" s="61"/>
      <c r="N53" s="61"/>
      <c r="O53" s="61"/>
      <c r="P53" s="61"/>
      <c r="Q53" s="61"/>
      <c r="R53" s="61"/>
      <c r="S53" s="61"/>
      <c r="T53" s="141">
        <v>1.0553413429707653E-05</v>
      </c>
      <c r="U53" s="61"/>
      <c r="V53" s="61"/>
      <c r="W53" s="61"/>
      <c r="X53" s="61"/>
      <c r="Y53" s="61"/>
      <c r="Z53" s="61"/>
      <c r="AA53" s="60">
        <v>30</v>
      </c>
      <c r="AB53" s="61"/>
      <c r="AC53" s="61"/>
      <c r="AD53" s="61"/>
      <c r="AE53" s="61"/>
      <c r="AF53" s="61"/>
      <c r="AG53" s="141">
        <v>0.00013208062201167594</v>
      </c>
      <c r="AH53" s="61"/>
      <c r="AI53" s="61"/>
    </row>
    <row r="54" spans="2:35" ht="12.75" customHeight="1">
      <c r="B54" s="63" t="s">
        <v>1210</v>
      </c>
      <c r="C54" s="61"/>
      <c r="D54" s="61"/>
      <c r="E54" s="61"/>
      <c r="F54" s="61"/>
      <c r="G54" s="61"/>
      <c r="H54" s="61"/>
      <c r="I54" s="61"/>
      <c r="J54" s="143">
        <v>22310.42</v>
      </c>
      <c r="K54" s="61"/>
      <c r="L54" s="61"/>
      <c r="M54" s="61"/>
      <c r="N54" s="61"/>
      <c r="O54" s="61"/>
      <c r="P54" s="61"/>
      <c r="Q54" s="61"/>
      <c r="R54" s="61"/>
      <c r="S54" s="61"/>
      <c r="T54" s="141">
        <v>1.422632679751593E-06</v>
      </c>
      <c r="U54" s="61"/>
      <c r="V54" s="61"/>
      <c r="W54" s="61"/>
      <c r="X54" s="61"/>
      <c r="Y54" s="61"/>
      <c r="Z54" s="61"/>
      <c r="AA54" s="60">
        <v>1</v>
      </c>
      <c r="AB54" s="61"/>
      <c r="AC54" s="61"/>
      <c r="AD54" s="61"/>
      <c r="AE54" s="61"/>
      <c r="AF54" s="61"/>
      <c r="AG54" s="141">
        <v>4.4026874003891975E-06</v>
      </c>
      <c r="AH54" s="61"/>
      <c r="AI54" s="61"/>
    </row>
    <row r="55" spans="2:35" ht="12.75" customHeight="1">
      <c r="B55" s="63" t="s">
        <v>1211</v>
      </c>
      <c r="C55" s="61"/>
      <c r="D55" s="61"/>
      <c r="E55" s="61"/>
      <c r="F55" s="61"/>
      <c r="G55" s="61"/>
      <c r="H55" s="61"/>
      <c r="I55" s="61"/>
      <c r="J55" s="143">
        <v>42042.740000000005</v>
      </c>
      <c r="K55" s="61"/>
      <c r="L55" s="61"/>
      <c r="M55" s="61"/>
      <c r="N55" s="61"/>
      <c r="O55" s="61"/>
      <c r="P55" s="61"/>
      <c r="Q55" s="61"/>
      <c r="R55" s="61"/>
      <c r="S55" s="61"/>
      <c r="T55" s="141">
        <v>2.680871802068249E-06</v>
      </c>
      <c r="U55" s="61"/>
      <c r="V55" s="61"/>
      <c r="W55" s="61"/>
      <c r="X55" s="61"/>
      <c r="Y55" s="61"/>
      <c r="Z55" s="61"/>
      <c r="AA55" s="60">
        <v>2</v>
      </c>
      <c r="AB55" s="61"/>
      <c r="AC55" s="61"/>
      <c r="AD55" s="61"/>
      <c r="AE55" s="61"/>
      <c r="AF55" s="61"/>
      <c r="AG55" s="141">
        <v>8.805374800778395E-06</v>
      </c>
      <c r="AH55" s="61"/>
      <c r="AI55" s="61"/>
    </row>
    <row r="56" spans="2:35" ht="12.75" customHeight="1">
      <c r="B56" s="63" t="s">
        <v>1212</v>
      </c>
      <c r="C56" s="61"/>
      <c r="D56" s="61"/>
      <c r="E56" s="61"/>
      <c r="F56" s="61"/>
      <c r="G56" s="61"/>
      <c r="H56" s="61"/>
      <c r="I56" s="61"/>
      <c r="J56" s="143">
        <v>83093.91</v>
      </c>
      <c r="K56" s="61"/>
      <c r="L56" s="61"/>
      <c r="M56" s="61"/>
      <c r="N56" s="61"/>
      <c r="O56" s="61"/>
      <c r="P56" s="61"/>
      <c r="Q56" s="61"/>
      <c r="R56" s="61"/>
      <c r="S56" s="61"/>
      <c r="T56" s="141">
        <v>5.298515754268082E-06</v>
      </c>
      <c r="U56" s="61"/>
      <c r="V56" s="61"/>
      <c r="W56" s="61"/>
      <c r="X56" s="61"/>
      <c r="Y56" s="61"/>
      <c r="Z56" s="61"/>
      <c r="AA56" s="60">
        <v>6</v>
      </c>
      <c r="AB56" s="61"/>
      <c r="AC56" s="61"/>
      <c r="AD56" s="61"/>
      <c r="AE56" s="61"/>
      <c r="AF56" s="61"/>
      <c r="AG56" s="141">
        <v>2.6416124402335187E-05</v>
      </c>
      <c r="AH56" s="61"/>
      <c r="AI56" s="61"/>
    </row>
    <row r="57" spans="2:35" ht="12.75" customHeight="1">
      <c r="B57" s="63" t="s">
        <v>1213</v>
      </c>
      <c r="C57" s="61"/>
      <c r="D57" s="61"/>
      <c r="E57" s="61"/>
      <c r="F57" s="61"/>
      <c r="G57" s="61"/>
      <c r="H57" s="61"/>
      <c r="I57" s="61"/>
      <c r="J57" s="143">
        <v>4983.01</v>
      </c>
      <c r="K57" s="61"/>
      <c r="L57" s="61"/>
      <c r="M57" s="61"/>
      <c r="N57" s="61"/>
      <c r="O57" s="61"/>
      <c r="P57" s="61"/>
      <c r="Q57" s="61"/>
      <c r="R57" s="61"/>
      <c r="S57" s="61"/>
      <c r="T57" s="141">
        <v>3.177435866079162E-07</v>
      </c>
      <c r="U57" s="61"/>
      <c r="V57" s="61"/>
      <c r="W57" s="61"/>
      <c r="X57" s="61"/>
      <c r="Y57" s="61"/>
      <c r="Z57" s="61"/>
      <c r="AA57" s="60">
        <v>2</v>
      </c>
      <c r="AB57" s="61"/>
      <c r="AC57" s="61"/>
      <c r="AD57" s="61"/>
      <c r="AE57" s="61"/>
      <c r="AF57" s="61"/>
      <c r="AG57" s="141">
        <v>8.805374800778395E-06</v>
      </c>
      <c r="AH57" s="61"/>
      <c r="AI57" s="61"/>
    </row>
    <row r="58" spans="2:35" ht="12.75" customHeight="1">
      <c r="B58" s="63" t="s">
        <v>1214</v>
      </c>
      <c r="C58" s="61"/>
      <c r="D58" s="61"/>
      <c r="E58" s="61"/>
      <c r="F58" s="61"/>
      <c r="G58" s="61"/>
      <c r="H58" s="61"/>
      <c r="I58" s="61"/>
      <c r="J58" s="143">
        <v>12665.229999999998</v>
      </c>
      <c r="K58" s="61"/>
      <c r="L58" s="61"/>
      <c r="M58" s="61"/>
      <c r="N58" s="61"/>
      <c r="O58" s="61"/>
      <c r="P58" s="61"/>
      <c r="Q58" s="61"/>
      <c r="R58" s="61"/>
      <c r="S58" s="61"/>
      <c r="T58" s="141">
        <v>8.076033572909101E-07</v>
      </c>
      <c r="U58" s="61"/>
      <c r="V58" s="61"/>
      <c r="W58" s="61"/>
      <c r="X58" s="61"/>
      <c r="Y58" s="61"/>
      <c r="Z58" s="61"/>
      <c r="AA58" s="60">
        <v>4</v>
      </c>
      <c r="AB58" s="61"/>
      <c r="AC58" s="61"/>
      <c r="AD58" s="61"/>
      <c r="AE58" s="61"/>
      <c r="AF58" s="61"/>
      <c r="AG58" s="141">
        <v>1.761074960155679E-05</v>
      </c>
      <c r="AH58" s="61"/>
      <c r="AI58" s="61"/>
    </row>
    <row r="59" spans="2:35" ht="12.75" customHeight="1">
      <c r="B59" s="149"/>
      <c r="C59" s="145"/>
      <c r="D59" s="145"/>
      <c r="E59" s="145"/>
      <c r="F59" s="145"/>
      <c r="G59" s="145"/>
      <c r="H59" s="145"/>
      <c r="I59" s="145"/>
      <c r="J59" s="146">
        <v>15682488050.180063</v>
      </c>
      <c r="K59" s="145"/>
      <c r="L59" s="145"/>
      <c r="M59" s="145"/>
      <c r="N59" s="145"/>
      <c r="O59" s="145"/>
      <c r="P59" s="145"/>
      <c r="Q59" s="145"/>
      <c r="R59" s="145"/>
      <c r="S59" s="145"/>
      <c r="T59" s="147">
        <v>0.9999999999999898</v>
      </c>
      <c r="U59" s="145"/>
      <c r="V59" s="145"/>
      <c r="W59" s="145"/>
      <c r="X59" s="145"/>
      <c r="Y59" s="145"/>
      <c r="Z59" s="145"/>
      <c r="AA59" s="148">
        <v>227134</v>
      </c>
      <c r="AB59" s="145"/>
      <c r="AC59" s="145"/>
      <c r="AD59" s="145"/>
      <c r="AE59" s="145"/>
      <c r="AF59" s="145"/>
      <c r="AG59" s="147">
        <v>1</v>
      </c>
      <c r="AH59" s="145"/>
      <c r="AI59" s="145"/>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70" t="s">
        <v>1168</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2"/>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7" t="s">
        <v>1184</v>
      </c>
      <c r="C63" s="58"/>
      <c r="D63" s="58"/>
      <c r="E63" s="58"/>
      <c r="F63" s="58"/>
      <c r="G63" s="58"/>
      <c r="H63" s="58"/>
      <c r="I63" s="58"/>
      <c r="J63" s="57" t="s">
        <v>1181</v>
      </c>
      <c r="K63" s="58"/>
      <c r="L63" s="58"/>
      <c r="M63" s="58"/>
      <c r="N63" s="58"/>
      <c r="O63" s="58"/>
      <c r="P63" s="58"/>
      <c r="Q63" s="58"/>
      <c r="R63" s="58"/>
      <c r="S63" s="58"/>
      <c r="T63" s="57" t="s">
        <v>1182</v>
      </c>
      <c r="U63" s="58"/>
      <c r="V63" s="58"/>
      <c r="W63" s="58"/>
      <c r="X63" s="58"/>
      <c r="Y63" s="58"/>
      <c r="Z63" s="58"/>
      <c r="AA63" s="57" t="s">
        <v>1183</v>
      </c>
      <c r="AB63" s="58"/>
      <c r="AC63" s="58"/>
      <c r="AD63" s="58"/>
      <c r="AE63" s="58"/>
      <c r="AF63" s="57" t="s">
        <v>1182</v>
      </c>
      <c r="AG63" s="58"/>
      <c r="AH63" s="58"/>
      <c r="AI63" s="58"/>
    </row>
    <row r="64" spans="2:35" ht="10.5" customHeight="1">
      <c r="B64" s="63" t="s">
        <v>1215</v>
      </c>
      <c r="C64" s="61"/>
      <c r="D64" s="61"/>
      <c r="E64" s="61"/>
      <c r="F64" s="61"/>
      <c r="G64" s="61"/>
      <c r="H64" s="61"/>
      <c r="I64" s="61"/>
      <c r="J64" s="143">
        <v>3734004.1</v>
      </c>
      <c r="K64" s="61"/>
      <c r="L64" s="61"/>
      <c r="M64" s="61"/>
      <c r="N64" s="61"/>
      <c r="O64" s="61"/>
      <c r="P64" s="61"/>
      <c r="Q64" s="61"/>
      <c r="R64" s="61"/>
      <c r="S64" s="61"/>
      <c r="T64" s="141">
        <v>0.00023810023562920177</v>
      </c>
      <c r="U64" s="61"/>
      <c r="V64" s="61"/>
      <c r="W64" s="61"/>
      <c r="X64" s="61"/>
      <c r="Y64" s="61"/>
      <c r="Z64" s="61"/>
      <c r="AA64" s="60">
        <v>1884</v>
      </c>
      <c r="AB64" s="61"/>
      <c r="AC64" s="61"/>
      <c r="AD64" s="61"/>
      <c r="AE64" s="61"/>
      <c r="AF64" s="141">
        <v>0.008294663062333249</v>
      </c>
      <c r="AG64" s="61"/>
      <c r="AH64" s="61"/>
      <c r="AI64" s="61"/>
    </row>
    <row r="65" spans="2:35" ht="10.5" customHeight="1">
      <c r="B65" s="63" t="s">
        <v>1185</v>
      </c>
      <c r="C65" s="61"/>
      <c r="D65" s="61"/>
      <c r="E65" s="61"/>
      <c r="F65" s="61"/>
      <c r="G65" s="61"/>
      <c r="H65" s="61"/>
      <c r="I65" s="61"/>
      <c r="J65" s="143">
        <v>125459225.82000005</v>
      </c>
      <c r="K65" s="61"/>
      <c r="L65" s="61"/>
      <c r="M65" s="61"/>
      <c r="N65" s="61"/>
      <c r="O65" s="61"/>
      <c r="P65" s="61"/>
      <c r="Q65" s="61"/>
      <c r="R65" s="61"/>
      <c r="S65" s="61"/>
      <c r="T65" s="141">
        <v>0.007999956729988392</v>
      </c>
      <c r="U65" s="61"/>
      <c r="V65" s="61"/>
      <c r="W65" s="61"/>
      <c r="X65" s="61"/>
      <c r="Y65" s="61"/>
      <c r="Z65" s="61"/>
      <c r="AA65" s="60">
        <v>6954</v>
      </c>
      <c r="AB65" s="61"/>
      <c r="AC65" s="61"/>
      <c r="AD65" s="61"/>
      <c r="AE65" s="61"/>
      <c r="AF65" s="141">
        <v>0.03061628818230648</v>
      </c>
      <c r="AG65" s="61"/>
      <c r="AH65" s="61"/>
      <c r="AI65" s="61"/>
    </row>
    <row r="66" spans="2:35" ht="10.5" customHeight="1">
      <c r="B66" s="63" t="s">
        <v>1186</v>
      </c>
      <c r="C66" s="61"/>
      <c r="D66" s="61"/>
      <c r="E66" s="61"/>
      <c r="F66" s="61"/>
      <c r="G66" s="61"/>
      <c r="H66" s="61"/>
      <c r="I66" s="61"/>
      <c r="J66" s="143">
        <v>122295996.77000006</v>
      </c>
      <c r="K66" s="61"/>
      <c r="L66" s="61"/>
      <c r="M66" s="61"/>
      <c r="N66" s="61"/>
      <c r="O66" s="61"/>
      <c r="P66" s="61"/>
      <c r="Q66" s="61"/>
      <c r="R66" s="61"/>
      <c r="S66" s="61"/>
      <c r="T66" s="141">
        <v>0.007798252189237047</v>
      </c>
      <c r="U66" s="61"/>
      <c r="V66" s="61"/>
      <c r="W66" s="61"/>
      <c r="X66" s="61"/>
      <c r="Y66" s="61"/>
      <c r="Z66" s="61"/>
      <c r="AA66" s="60">
        <v>3230</v>
      </c>
      <c r="AB66" s="61"/>
      <c r="AC66" s="61"/>
      <c r="AD66" s="61"/>
      <c r="AE66" s="61"/>
      <c r="AF66" s="141">
        <v>0.014220680303257108</v>
      </c>
      <c r="AG66" s="61"/>
      <c r="AH66" s="61"/>
      <c r="AI66" s="61"/>
    </row>
    <row r="67" spans="2:35" ht="10.5" customHeight="1">
      <c r="B67" s="63" t="s">
        <v>1187</v>
      </c>
      <c r="C67" s="61"/>
      <c r="D67" s="61"/>
      <c r="E67" s="61"/>
      <c r="F67" s="61"/>
      <c r="G67" s="61"/>
      <c r="H67" s="61"/>
      <c r="I67" s="61"/>
      <c r="J67" s="143">
        <v>161950277.8</v>
      </c>
      <c r="K67" s="61"/>
      <c r="L67" s="61"/>
      <c r="M67" s="61"/>
      <c r="N67" s="61"/>
      <c r="O67" s="61"/>
      <c r="P67" s="61"/>
      <c r="Q67" s="61"/>
      <c r="R67" s="61"/>
      <c r="S67" s="61"/>
      <c r="T67" s="141">
        <v>0.010326822968511118</v>
      </c>
      <c r="U67" s="61"/>
      <c r="V67" s="61"/>
      <c r="W67" s="61"/>
      <c r="X67" s="61"/>
      <c r="Y67" s="61"/>
      <c r="Z67" s="61"/>
      <c r="AA67" s="60">
        <v>4700</v>
      </c>
      <c r="AB67" s="61"/>
      <c r="AC67" s="61"/>
      <c r="AD67" s="61"/>
      <c r="AE67" s="61"/>
      <c r="AF67" s="141">
        <v>0.02069263078182923</v>
      </c>
      <c r="AG67" s="61"/>
      <c r="AH67" s="61"/>
      <c r="AI67" s="61"/>
    </row>
    <row r="68" spans="2:35" ht="10.5" customHeight="1">
      <c r="B68" s="63" t="s">
        <v>1188</v>
      </c>
      <c r="C68" s="61"/>
      <c r="D68" s="61"/>
      <c r="E68" s="61"/>
      <c r="F68" s="61"/>
      <c r="G68" s="61"/>
      <c r="H68" s="61"/>
      <c r="I68" s="61"/>
      <c r="J68" s="143">
        <v>260834909.79999995</v>
      </c>
      <c r="K68" s="61"/>
      <c r="L68" s="61"/>
      <c r="M68" s="61"/>
      <c r="N68" s="61"/>
      <c r="O68" s="61"/>
      <c r="P68" s="61"/>
      <c r="Q68" s="61"/>
      <c r="R68" s="61"/>
      <c r="S68" s="61"/>
      <c r="T68" s="141">
        <v>0.01663224030303062</v>
      </c>
      <c r="U68" s="61"/>
      <c r="V68" s="61"/>
      <c r="W68" s="61"/>
      <c r="X68" s="61"/>
      <c r="Y68" s="61"/>
      <c r="Z68" s="61"/>
      <c r="AA68" s="60">
        <v>6890</v>
      </c>
      <c r="AB68" s="61"/>
      <c r="AC68" s="61"/>
      <c r="AD68" s="61"/>
      <c r="AE68" s="61"/>
      <c r="AF68" s="141">
        <v>0.030334516188681573</v>
      </c>
      <c r="AG68" s="61"/>
      <c r="AH68" s="61"/>
      <c r="AI68" s="61"/>
    </row>
    <row r="69" spans="2:35" ht="10.5" customHeight="1">
      <c r="B69" s="63" t="s">
        <v>1189</v>
      </c>
      <c r="C69" s="61"/>
      <c r="D69" s="61"/>
      <c r="E69" s="61"/>
      <c r="F69" s="61"/>
      <c r="G69" s="61"/>
      <c r="H69" s="61"/>
      <c r="I69" s="61"/>
      <c r="J69" s="143">
        <v>294899685.20999974</v>
      </c>
      <c r="K69" s="61"/>
      <c r="L69" s="61"/>
      <c r="M69" s="61"/>
      <c r="N69" s="61"/>
      <c r="O69" s="61"/>
      <c r="P69" s="61"/>
      <c r="Q69" s="61"/>
      <c r="R69" s="61"/>
      <c r="S69" s="61"/>
      <c r="T69" s="141">
        <v>0.018804394064665962</v>
      </c>
      <c r="U69" s="61"/>
      <c r="V69" s="61"/>
      <c r="W69" s="61"/>
      <c r="X69" s="61"/>
      <c r="Y69" s="61"/>
      <c r="Z69" s="61"/>
      <c r="AA69" s="60">
        <v>8433</v>
      </c>
      <c r="AB69" s="61"/>
      <c r="AC69" s="61"/>
      <c r="AD69" s="61"/>
      <c r="AE69" s="61"/>
      <c r="AF69" s="141">
        <v>0.0371278628474821</v>
      </c>
      <c r="AG69" s="61"/>
      <c r="AH69" s="61"/>
      <c r="AI69" s="61"/>
    </row>
    <row r="70" spans="2:35" ht="10.5" customHeight="1">
      <c r="B70" s="63" t="s">
        <v>1190</v>
      </c>
      <c r="C70" s="61"/>
      <c r="D70" s="61"/>
      <c r="E70" s="61"/>
      <c r="F70" s="61"/>
      <c r="G70" s="61"/>
      <c r="H70" s="61"/>
      <c r="I70" s="61"/>
      <c r="J70" s="143">
        <v>406757396.06000054</v>
      </c>
      <c r="K70" s="61"/>
      <c r="L70" s="61"/>
      <c r="M70" s="61"/>
      <c r="N70" s="61"/>
      <c r="O70" s="61"/>
      <c r="P70" s="61"/>
      <c r="Q70" s="61"/>
      <c r="R70" s="61"/>
      <c r="S70" s="61"/>
      <c r="T70" s="141">
        <v>0.02593704485911161</v>
      </c>
      <c r="U70" s="61"/>
      <c r="V70" s="61"/>
      <c r="W70" s="61"/>
      <c r="X70" s="61"/>
      <c r="Y70" s="61"/>
      <c r="Z70" s="61"/>
      <c r="AA70" s="60">
        <v>11839</v>
      </c>
      <c r="AB70" s="61"/>
      <c r="AC70" s="61"/>
      <c r="AD70" s="61"/>
      <c r="AE70" s="61"/>
      <c r="AF70" s="141">
        <v>0.05212341613320771</v>
      </c>
      <c r="AG70" s="61"/>
      <c r="AH70" s="61"/>
      <c r="AI70" s="61"/>
    </row>
    <row r="71" spans="2:35" ht="10.5" customHeight="1">
      <c r="B71" s="63" t="s">
        <v>1191</v>
      </c>
      <c r="C71" s="61"/>
      <c r="D71" s="61"/>
      <c r="E71" s="61"/>
      <c r="F71" s="61"/>
      <c r="G71" s="61"/>
      <c r="H71" s="61"/>
      <c r="I71" s="61"/>
      <c r="J71" s="143">
        <v>348706059.60999954</v>
      </c>
      <c r="K71" s="61"/>
      <c r="L71" s="61"/>
      <c r="M71" s="61"/>
      <c r="N71" s="61"/>
      <c r="O71" s="61"/>
      <c r="P71" s="61"/>
      <c r="Q71" s="61"/>
      <c r="R71" s="61"/>
      <c r="S71" s="61"/>
      <c r="T71" s="141">
        <v>0.02223537862705383</v>
      </c>
      <c r="U71" s="61"/>
      <c r="V71" s="61"/>
      <c r="W71" s="61"/>
      <c r="X71" s="61"/>
      <c r="Y71" s="61"/>
      <c r="Z71" s="61"/>
      <c r="AA71" s="60">
        <v>8347</v>
      </c>
      <c r="AB71" s="61"/>
      <c r="AC71" s="61"/>
      <c r="AD71" s="61"/>
      <c r="AE71" s="61"/>
      <c r="AF71" s="141">
        <v>0.03674923173104863</v>
      </c>
      <c r="AG71" s="61"/>
      <c r="AH71" s="61"/>
      <c r="AI71" s="61"/>
    </row>
    <row r="72" spans="2:35" ht="10.5" customHeight="1">
      <c r="B72" s="63" t="s">
        <v>1192</v>
      </c>
      <c r="C72" s="61"/>
      <c r="D72" s="61"/>
      <c r="E72" s="61"/>
      <c r="F72" s="61"/>
      <c r="G72" s="61"/>
      <c r="H72" s="61"/>
      <c r="I72" s="61"/>
      <c r="J72" s="143">
        <v>543614559.2899995</v>
      </c>
      <c r="K72" s="61"/>
      <c r="L72" s="61"/>
      <c r="M72" s="61"/>
      <c r="N72" s="61"/>
      <c r="O72" s="61"/>
      <c r="P72" s="61"/>
      <c r="Q72" s="61"/>
      <c r="R72" s="61"/>
      <c r="S72" s="61"/>
      <c r="T72" s="141">
        <v>0.03466379553745363</v>
      </c>
      <c r="U72" s="61"/>
      <c r="V72" s="61"/>
      <c r="W72" s="61"/>
      <c r="X72" s="61"/>
      <c r="Y72" s="61"/>
      <c r="Z72" s="61"/>
      <c r="AA72" s="60">
        <v>11918</v>
      </c>
      <c r="AB72" s="61"/>
      <c r="AC72" s="61"/>
      <c r="AD72" s="61"/>
      <c r="AE72" s="61"/>
      <c r="AF72" s="141">
        <v>0.052471228437838455</v>
      </c>
      <c r="AG72" s="61"/>
      <c r="AH72" s="61"/>
      <c r="AI72" s="61"/>
    </row>
    <row r="73" spans="2:35" ht="10.5" customHeight="1">
      <c r="B73" s="63" t="s">
        <v>1193</v>
      </c>
      <c r="C73" s="61"/>
      <c r="D73" s="61"/>
      <c r="E73" s="61"/>
      <c r="F73" s="61"/>
      <c r="G73" s="61"/>
      <c r="H73" s="61"/>
      <c r="I73" s="61"/>
      <c r="J73" s="143">
        <v>810610136.4299985</v>
      </c>
      <c r="K73" s="61"/>
      <c r="L73" s="61"/>
      <c r="M73" s="61"/>
      <c r="N73" s="61"/>
      <c r="O73" s="61"/>
      <c r="P73" s="61"/>
      <c r="Q73" s="61"/>
      <c r="R73" s="61"/>
      <c r="S73" s="61"/>
      <c r="T73" s="141">
        <v>0.05168887320916494</v>
      </c>
      <c r="U73" s="61"/>
      <c r="V73" s="61"/>
      <c r="W73" s="61"/>
      <c r="X73" s="61"/>
      <c r="Y73" s="61"/>
      <c r="Z73" s="61"/>
      <c r="AA73" s="60">
        <v>16247</v>
      </c>
      <c r="AB73" s="61"/>
      <c r="AC73" s="61"/>
      <c r="AD73" s="61"/>
      <c r="AE73" s="61"/>
      <c r="AF73" s="141">
        <v>0.07153046219412329</v>
      </c>
      <c r="AG73" s="61"/>
      <c r="AH73" s="61"/>
      <c r="AI73" s="61"/>
    </row>
    <row r="74" spans="2:35" ht="10.5" customHeight="1">
      <c r="B74" s="63" t="s">
        <v>1194</v>
      </c>
      <c r="C74" s="61"/>
      <c r="D74" s="61"/>
      <c r="E74" s="61"/>
      <c r="F74" s="61"/>
      <c r="G74" s="61"/>
      <c r="H74" s="61"/>
      <c r="I74" s="61"/>
      <c r="J74" s="143">
        <v>472639499.07000077</v>
      </c>
      <c r="K74" s="61"/>
      <c r="L74" s="61"/>
      <c r="M74" s="61"/>
      <c r="N74" s="61"/>
      <c r="O74" s="61"/>
      <c r="P74" s="61"/>
      <c r="Q74" s="61"/>
      <c r="R74" s="61"/>
      <c r="S74" s="61"/>
      <c r="T74" s="141">
        <v>0.030138042991499414</v>
      </c>
      <c r="U74" s="61"/>
      <c r="V74" s="61"/>
      <c r="W74" s="61"/>
      <c r="X74" s="61"/>
      <c r="Y74" s="61"/>
      <c r="Z74" s="61"/>
      <c r="AA74" s="60">
        <v>8751</v>
      </c>
      <c r="AB74" s="61"/>
      <c r="AC74" s="61"/>
      <c r="AD74" s="61"/>
      <c r="AE74" s="61"/>
      <c r="AF74" s="141">
        <v>0.038527917440805866</v>
      </c>
      <c r="AG74" s="61"/>
      <c r="AH74" s="61"/>
      <c r="AI74" s="61"/>
    </row>
    <row r="75" spans="2:35" ht="10.5" customHeight="1">
      <c r="B75" s="63" t="s">
        <v>1195</v>
      </c>
      <c r="C75" s="61"/>
      <c r="D75" s="61"/>
      <c r="E75" s="61"/>
      <c r="F75" s="61"/>
      <c r="G75" s="61"/>
      <c r="H75" s="61"/>
      <c r="I75" s="61"/>
      <c r="J75" s="143">
        <v>624827207.3100001</v>
      </c>
      <c r="K75" s="61"/>
      <c r="L75" s="61"/>
      <c r="M75" s="61"/>
      <c r="N75" s="61"/>
      <c r="O75" s="61"/>
      <c r="P75" s="61"/>
      <c r="Q75" s="61"/>
      <c r="R75" s="61"/>
      <c r="S75" s="61"/>
      <c r="T75" s="141">
        <v>0.03984235188387906</v>
      </c>
      <c r="U75" s="61"/>
      <c r="V75" s="61"/>
      <c r="W75" s="61"/>
      <c r="X75" s="61"/>
      <c r="Y75" s="61"/>
      <c r="Z75" s="61"/>
      <c r="AA75" s="60">
        <v>10959</v>
      </c>
      <c r="AB75" s="61"/>
      <c r="AC75" s="61"/>
      <c r="AD75" s="61"/>
      <c r="AE75" s="61"/>
      <c r="AF75" s="141">
        <v>0.048249051220865216</v>
      </c>
      <c r="AG75" s="61"/>
      <c r="AH75" s="61"/>
      <c r="AI75" s="61"/>
    </row>
    <row r="76" spans="2:35" ht="10.5" customHeight="1">
      <c r="B76" s="63" t="s">
        <v>1196</v>
      </c>
      <c r="C76" s="61"/>
      <c r="D76" s="61"/>
      <c r="E76" s="61"/>
      <c r="F76" s="61"/>
      <c r="G76" s="61"/>
      <c r="H76" s="61"/>
      <c r="I76" s="61"/>
      <c r="J76" s="143">
        <v>670843052.670001</v>
      </c>
      <c r="K76" s="61"/>
      <c r="L76" s="61"/>
      <c r="M76" s="61"/>
      <c r="N76" s="61"/>
      <c r="O76" s="61"/>
      <c r="P76" s="61"/>
      <c r="Q76" s="61"/>
      <c r="R76" s="61"/>
      <c r="S76" s="61"/>
      <c r="T76" s="141">
        <v>0.042776570307177825</v>
      </c>
      <c r="U76" s="61"/>
      <c r="V76" s="61"/>
      <c r="W76" s="61"/>
      <c r="X76" s="61"/>
      <c r="Y76" s="61"/>
      <c r="Z76" s="61"/>
      <c r="AA76" s="60">
        <v>9800</v>
      </c>
      <c r="AB76" s="61"/>
      <c r="AC76" s="61"/>
      <c r="AD76" s="61"/>
      <c r="AE76" s="61"/>
      <c r="AF76" s="141">
        <v>0.04314633652381414</v>
      </c>
      <c r="AG76" s="61"/>
      <c r="AH76" s="61"/>
      <c r="AI76" s="61"/>
    </row>
    <row r="77" spans="2:35" ht="10.5" customHeight="1">
      <c r="B77" s="63" t="s">
        <v>1197</v>
      </c>
      <c r="C77" s="61"/>
      <c r="D77" s="61"/>
      <c r="E77" s="61"/>
      <c r="F77" s="61"/>
      <c r="G77" s="61"/>
      <c r="H77" s="61"/>
      <c r="I77" s="61"/>
      <c r="J77" s="143">
        <v>673939201.010001</v>
      </c>
      <c r="K77" s="61"/>
      <c r="L77" s="61"/>
      <c r="M77" s="61"/>
      <c r="N77" s="61"/>
      <c r="O77" s="61"/>
      <c r="P77" s="61"/>
      <c r="Q77" s="61"/>
      <c r="R77" s="61"/>
      <c r="S77" s="61"/>
      <c r="T77" s="141">
        <v>0.04297399742015206</v>
      </c>
      <c r="U77" s="61"/>
      <c r="V77" s="61"/>
      <c r="W77" s="61"/>
      <c r="X77" s="61"/>
      <c r="Y77" s="61"/>
      <c r="Z77" s="61"/>
      <c r="AA77" s="60">
        <v>9432</v>
      </c>
      <c r="AB77" s="61"/>
      <c r="AC77" s="61"/>
      <c r="AD77" s="61"/>
      <c r="AE77" s="61"/>
      <c r="AF77" s="141">
        <v>0.04152614756047091</v>
      </c>
      <c r="AG77" s="61"/>
      <c r="AH77" s="61"/>
      <c r="AI77" s="61"/>
    </row>
    <row r="78" spans="2:35" ht="10.5" customHeight="1">
      <c r="B78" s="63" t="s">
        <v>1198</v>
      </c>
      <c r="C78" s="61"/>
      <c r="D78" s="61"/>
      <c r="E78" s="61"/>
      <c r="F78" s="61"/>
      <c r="G78" s="61"/>
      <c r="H78" s="61"/>
      <c r="I78" s="61"/>
      <c r="J78" s="143">
        <v>1083876470.5400007</v>
      </c>
      <c r="K78" s="61"/>
      <c r="L78" s="61"/>
      <c r="M78" s="61"/>
      <c r="N78" s="61"/>
      <c r="O78" s="61"/>
      <c r="P78" s="61"/>
      <c r="Q78" s="61"/>
      <c r="R78" s="61"/>
      <c r="S78" s="61"/>
      <c r="T78" s="141">
        <v>0.06911380815798293</v>
      </c>
      <c r="U78" s="61"/>
      <c r="V78" s="61"/>
      <c r="W78" s="61"/>
      <c r="X78" s="61"/>
      <c r="Y78" s="61"/>
      <c r="Z78" s="61"/>
      <c r="AA78" s="60">
        <v>14473</v>
      </c>
      <c r="AB78" s="61"/>
      <c r="AC78" s="61"/>
      <c r="AD78" s="61"/>
      <c r="AE78" s="61"/>
      <c r="AF78" s="141">
        <v>0.06372009474583286</v>
      </c>
      <c r="AG78" s="61"/>
      <c r="AH78" s="61"/>
      <c r="AI78" s="61"/>
    </row>
    <row r="79" spans="2:35" ht="10.5" customHeight="1">
      <c r="B79" s="63" t="s">
        <v>1199</v>
      </c>
      <c r="C79" s="61"/>
      <c r="D79" s="61"/>
      <c r="E79" s="61"/>
      <c r="F79" s="61"/>
      <c r="G79" s="61"/>
      <c r="H79" s="61"/>
      <c r="I79" s="61"/>
      <c r="J79" s="143">
        <v>611069838.939999</v>
      </c>
      <c r="K79" s="61"/>
      <c r="L79" s="61"/>
      <c r="M79" s="61"/>
      <c r="N79" s="61"/>
      <c r="O79" s="61"/>
      <c r="P79" s="61"/>
      <c r="Q79" s="61"/>
      <c r="R79" s="61"/>
      <c r="S79" s="61"/>
      <c r="T79" s="141">
        <v>0.03896510789517133</v>
      </c>
      <c r="U79" s="61"/>
      <c r="V79" s="61"/>
      <c r="W79" s="61"/>
      <c r="X79" s="61"/>
      <c r="Y79" s="61"/>
      <c r="Z79" s="61"/>
      <c r="AA79" s="60">
        <v>7892</v>
      </c>
      <c r="AB79" s="61"/>
      <c r="AC79" s="61"/>
      <c r="AD79" s="61"/>
      <c r="AE79" s="61"/>
      <c r="AF79" s="141">
        <v>0.03474600896387155</v>
      </c>
      <c r="AG79" s="61"/>
      <c r="AH79" s="61"/>
      <c r="AI79" s="61"/>
    </row>
    <row r="80" spans="2:35" ht="10.5" customHeight="1">
      <c r="B80" s="63" t="s">
        <v>1200</v>
      </c>
      <c r="C80" s="61"/>
      <c r="D80" s="61"/>
      <c r="E80" s="61"/>
      <c r="F80" s="61"/>
      <c r="G80" s="61"/>
      <c r="H80" s="61"/>
      <c r="I80" s="61"/>
      <c r="J80" s="143">
        <v>831569771.4999945</v>
      </c>
      <c r="K80" s="61"/>
      <c r="L80" s="61"/>
      <c r="M80" s="61"/>
      <c r="N80" s="61"/>
      <c r="O80" s="61"/>
      <c r="P80" s="61"/>
      <c r="Q80" s="61"/>
      <c r="R80" s="61"/>
      <c r="S80" s="61"/>
      <c r="T80" s="141">
        <v>0.053025372558179615</v>
      </c>
      <c r="U80" s="61"/>
      <c r="V80" s="61"/>
      <c r="W80" s="61"/>
      <c r="X80" s="61"/>
      <c r="Y80" s="61"/>
      <c r="Z80" s="61"/>
      <c r="AA80" s="60">
        <v>9795</v>
      </c>
      <c r="AB80" s="61"/>
      <c r="AC80" s="61"/>
      <c r="AD80" s="61"/>
      <c r="AE80" s="61"/>
      <c r="AF80" s="141">
        <v>0.04312432308681219</v>
      </c>
      <c r="AG80" s="61"/>
      <c r="AH80" s="61"/>
      <c r="AI80" s="61"/>
    </row>
    <row r="81" spans="2:35" ht="10.5" customHeight="1">
      <c r="B81" s="63" t="s">
        <v>1201</v>
      </c>
      <c r="C81" s="61"/>
      <c r="D81" s="61"/>
      <c r="E81" s="61"/>
      <c r="F81" s="61"/>
      <c r="G81" s="61"/>
      <c r="H81" s="61"/>
      <c r="I81" s="61"/>
      <c r="J81" s="143">
        <v>782566914.379997</v>
      </c>
      <c r="K81" s="61"/>
      <c r="L81" s="61"/>
      <c r="M81" s="61"/>
      <c r="N81" s="61"/>
      <c r="O81" s="61"/>
      <c r="P81" s="61"/>
      <c r="Q81" s="61"/>
      <c r="R81" s="61"/>
      <c r="S81" s="61"/>
      <c r="T81" s="141">
        <v>0.0499006861587256</v>
      </c>
      <c r="U81" s="61"/>
      <c r="V81" s="61"/>
      <c r="W81" s="61"/>
      <c r="X81" s="61"/>
      <c r="Y81" s="61"/>
      <c r="Z81" s="61"/>
      <c r="AA81" s="60">
        <v>8931</v>
      </c>
      <c r="AB81" s="61"/>
      <c r="AC81" s="61"/>
      <c r="AD81" s="61"/>
      <c r="AE81" s="61"/>
      <c r="AF81" s="141">
        <v>0.03932040117287593</v>
      </c>
      <c r="AG81" s="61"/>
      <c r="AH81" s="61"/>
      <c r="AI81" s="61"/>
    </row>
    <row r="82" spans="2:35" ht="10.5" customHeight="1">
      <c r="B82" s="63" t="s">
        <v>1202</v>
      </c>
      <c r="C82" s="61"/>
      <c r="D82" s="61"/>
      <c r="E82" s="61"/>
      <c r="F82" s="61"/>
      <c r="G82" s="61"/>
      <c r="H82" s="61"/>
      <c r="I82" s="61"/>
      <c r="J82" s="143">
        <v>923837839.3600006</v>
      </c>
      <c r="K82" s="61"/>
      <c r="L82" s="61"/>
      <c r="M82" s="61"/>
      <c r="N82" s="61"/>
      <c r="O82" s="61"/>
      <c r="P82" s="61"/>
      <c r="Q82" s="61"/>
      <c r="R82" s="61"/>
      <c r="S82" s="61"/>
      <c r="T82" s="141">
        <v>0.058908882085798676</v>
      </c>
      <c r="U82" s="61"/>
      <c r="V82" s="61"/>
      <c r="W82" s="61"/>
      <c r="X82" s="61"/>
      <c r="Y82" s="61"/>
      <c r="Z82" s="61"/>
      <c r="AA82" s="60">
        <v>10208</v>
      </c>
      <c r="AB82" s="61"/>
      <c r="AC82" s="61"/>
      <c r="AD82" s="61"/>
      <c r="AE82" s="61"/>
      <c r="AF82" s="141">
        <v>0.04494263298317293</v>
      </c>
      <c r="AG82" s="61"/>
      <c r="AH82" s="61"/>
      <c r="AI82" s="61"/>
    </row>
    <row r="83" spans="2:35" ht="10.5" customHeight="1">
      <c r="B83" s="63" t="s">
        <v>1203</v>
      </c>
      <c r="C83" s="61"/>
      <c r="D83" s="61"/>
      <c r="E83" s="61"/>
      <c r="F83" s="61"/>
      <c r="G83" s="61"/>
      <c r="H83" s="61"/>
      <c r="I83" s="61"/>
      <c r="J83" s="143">
        <v>1561415790.9300048</v>
      </c>
      <c r="K83" s="61"/>
      <c r="L83" s="61"/>
      <c r="M83" s="61"/>
      <c r="N83" s="61"/>
      <c r="O83" s="61"/>
      <c r="P83" s="61"/>
      <c r="Q83" s="61"/>
      <c r="R83" s="61"/>
      <c r="S83" s="61"/>
      <c r="T83" s="141">
        <v>0.09956429017729</v>
      </c>
      <c r="U83" s="61"/>
      <c r="V83" s="61"/>
      <c r="W83" s="61"/>
      <c r="X83" s="61"/>
      <c r="Y83" s="61"/>
      <c r="Z83" s="61"/>
      <c r="AA83" s="60">
        <v>16391</v>
      </c>
      <c r="AB83" s="61"/>
      <c r="AC83" s="61"/>
      <c r="AD83" s="61"/>
      <c r="AE83" s="61"/>
      <c r="AF83" s="141">
        <v>0.07216444917977934</v>
      </c>
      <c r="AG83" s="61"/>
      <c r="AH83" s="61"/>
      <c r="AI83" s="61"/>
    </row>
    <row r="84" spans="2:35" ht="10.5" customHeight="1">
      <c r="B84" s="63" t="s">
        <v>1204</v>
      </c>
      <c r="C84" s="61"/>
      <c r="D84" s="61"/>
      <c r="E84" s="61"/>
      <c r="F84" s="61"/>
      <c r="G84" s="61"/>
      <c r="H84" s="61"/>
      <c r="I84" s="61"/>
      <c r="J84" s="143">
        <v>759787827.3199995</v>
      </c>
      <c r="K84" s="61"/>
      <c r="L84" s="61"/>
      <c r="M84" s="61"/>
      <c r="N84" s="61"/>
      <c r="O84" s="61"/>
      <c r="P84" s="61"/>
      <c r="Q84" s="61"/>
      <c r="R84" s="61"/>
      <c r="S84" s="61"/>
      <c r="T84" s="141">
        <v>0.04844816874011765</v>
      </c>
      <c r="U84" s="61"/>
      <c r="V84" s="61"/>
      <c r="W84" s="61"/>
      <c r="X84" s="61"/>
      <c r="Y84" s="61"/>
      <c r="Z84" s="61"/>
      <c r="AA84" s="60">
        <v>8074</v>
      </c>
      <c r="AB84" s="61"/>
      <c r="AC84" s="61"/>
      <c r="AD84" s="61"/>
      <c r="AE84" s="61"/>
      <c r="AF84" s="141">
        <v>0.03554729807074238</v>
      </c>
      <c r="AG84" s="61"/>
      <c r="AH84" s="61"/>
      <c r="AI84" s="61"/>
    </row>
    <row r="85" spans="2:35" ht="10.5" customHeight="1">
      <c r="B85" s="63" t="s">
        <v>1205</v>
      </c>
      <c r="C85" s="61"/>
      <c r="D85" s="61"/>
      <c r="E85" s="61"/>
      <c r="F85" s="61"/>
      <c r="G85" s="61"/>
      <c r="H85" s="61"/>
      <c r="I85" s="61"/>
      <c r="J85" s="143">
        <v>649111148.3300005</v>
      </c>
      <c r="K85" s="61"/>
      <c r="L85" s="61"/>
      <c r="M85" s="61"/>
      <c r="N85" s="61"/>
      <c r="O85" s="61"/>
      <c r="P85" s="61"/>
      <c r="Q85" s="61"/>
      <c r="R85" s="61"/>
      <c r="S85" s="61"/>
      <c r="T85" s="141">
        <v>0.04139082690533598</v>
      </c>
      <c r="U85" s="61"/>
      <c r="V85" s="61"/>
      <c r="W85" s="61"/>
      <c r="X85" s="61"/>
      <c r="Y85" s="61"/>
      <c r="Z85" s="61"/>
      <c r="AA85" s="60">
        <v>6718</v>
      </c>
      <c r="AB85" s="61"/>
      <c r="AC85" s="61"/>
      <c r="AD85" s="61"/>
      <c r="AE85" s="61"/>
      <c r="AF85" s="141">
        <v>0.02957725395581463</v>
      </c>
      <c r="AG85" s="61"/>
      <c r="AH85" s="61"/>
      <c r="AI85" s="61"/>
    </row>
    <row r="86" spans="2:35" ht="10.5" customHeight="1">
      <c r="B86" s="63" t="s">
        <v>1206</v>
      </c>
      <c r="C86" s="61"/>
      <c r="D86" s="61"/>
      <c r="E86" s="61"/>
      <c r="F86" s="61"/>
      <c r="G86" s="61"/>
      <c r="H86" s="61"/>
      <c r="I86" s="61"/>
      <c r="J86" s="143">
        <v>479209823.24000055</v>
      </c>
      <c r="K86" s="61"/>
      <c r="L86" s="61"/>
      <c r="M86" s="61"/>
      <c r="N86" s="61"/>
      <c r="O86" s="61"/>
      <c r="P86" s="61"/>
      <c r="Q86" s="61"/>
      <c r="R86" s="61"/>
      <c r="S86" s="61"/>
      <c r="T86" s="141">
        <v>0.03055700228858138</v>
      </c>
      <c r="U86" s="61"/>
      <c r="V86" s="61"/>
      <c r="W86" s="61"/>
      <c r="X86" s="61"/>
      <c r="Y86" s="61"/>
      <c r="Z86" s="61"/>
      <c r="AA86" s="60">
        <v>4745</v>
      </c>
      <c r="AB86" s="61"/>
      <c r="AC86" s="61"/>
      <c r="AD86" s="61"/>
      <c r="AE86" s="61"/>
      <c r="AF86" s="141">
        <v>0.020890751714846743</v>
      </c>
      <c r="AG86" s="61"/>
      <c r="AH86" s="61"/>
      <c r="AI86" s="61"/>
    </row>
    <row r="87" spans="2:35" ht="10.5" customHeight="1">
      <c r="B87" s="63" t="s">
        <v>1207</v>
      </c>
      <c r="C87" s="61"/>
      <c r="D87" s="61"/>
      <c r="E87" s="61"/>
      <c r="F87" s="61"/>
      <c r="G87" s="61"/>
      <c r="H87" s="61"/>
      <c r="I87" s="61"/>
      <c r="J87" s="143">
        <v>615827935.4900012</v>
      </c>
      <c r="K87" s="61"/>
      <c r="L87" s="61"/>
      <c r="M87" s="61"/>
      <c r="N87" s="61"/>
      <c r="O87" s="61"/>
      <c r="P87" s="61"/>
      <c r="Q87" s="61"/>
      <c r="R87" s="61"/>
      <c r="S87" s="61"/>
      <c r="T87" s="141">
        <v>0.03926850978744618</v>
      </c>
      <c r="U87" s="61"/>
      <c r="V87" s="61"/>
      <c r="W87" s="61"/>
      <c r="X87" s="61"/>
      <c r="Y87" s="61"/>
      <c r="Z87" s="61"/>
      <c r="AA87" s="60">
        <v>5845</v>
      </c>
      <c r="AB87" s="61"/>
      <c r="AC87" s="61"/>
      <c r="AD87" s="61"/>
      <c r="AE87" s="61"/>
      <c r="AF87" s="141">
        <v>0.02573370785527486</v>
      </c>
      <c r="AG87" s="61"/>
      <c r="AH87" s="61"/>
      <c r="AI87" s="61"/>
    </row>
    <row r="88" spans="2:35" ht="10.5" customHeight="1">
      <c r="B88" s="63" t="s">
        <v>1208</v>
      </c>
      <c r="C88" s="61"/>
      <c r="D88" s="61"/>
      <c r="E88" s="61"/>
      <c r="F88" s="61"/>
      <c r="G88" s="61"/>
      <c r="H88" s="61"/>
      <c r="I88" s="61"/>
      <c r="J88" s="143">
        <v>1317634621.0200064</v>
      </c>
      <c r="K88" s="61"/>
      <c r="L88" s="61"/>
      <c r="M88" s="61"/>
      <c r="N88" s="61"/>
      <c r="O88" s="61"/>
      <c r="P88" s="61"/>
      <c r="Q88" s="61"/>
      <c r="R88" s="61"/>
      <c r="S88" s="61"/>
      <c r="T88" s="141">
        <v>0.08401948828552638</v>
      </c>
      <c r="U88" s="61"/>
      <c r="V88" s="61"/>
      <c r="W88" s="61"/>
      <c r="X88" s="61"/>
      <c r="Y88" s="61"/>
      <c r="Z88" s="61"/>
      <c r="AA88" s="60">
        <v>10745</v>
      </c>
      <c r="AB88" s="61"/>
      <c r="AC88" s="61"/>
      <c r="AD88" s="61"/>
      <c r="AE88" s="61"/>
      <c r="AF88" s="141">
        <v>0.04730687611718193</v>
      </c>
      <c r="AG88" s="61"/>
      <c r="AH88" s="61"/>
      <c r="AI88" s="61"/>
    </row>
    <row r="89" spans="2:35" ht="10.5" customHeight="1">
      <c r="B89" s="63" t="s">
        <v>1209</v>
      </c>
      <c r="C89" s="61"/>
      <c r="D89" s="61"/>
      <c r="E89" s="61"/>
      <c r="F89" s="61"/>
      <c r="G89" s="61"/>
      <c r="H89" s="61"/>
      <c r="I89" s="61"/>
      <c r="J89" s="143">
        <v>507186398.3899993</v>
      </c>
      <c r="K89" s="61"/>
      <c r="L89" s="61"/>
      <c r="M89" s="61"/>
      <c r="N89" s="61"/>
      <c r="O89" s="61"/>
      <c r="P89" s="61"/>
      <c r="Q89" s="61"/>
      <c r="R89" s="61"/>
      <c r="S89" s="61"/>
      <c r="T89" s="141">
        <v>0.03234093957330819</v>
      </c>
      <c r="U89" s="61"/>
      <c r="V89" s="61"/>
      <c r="W89" s="61"/>
      <c r="X89" s="61"/>
      <c r="Y89" s="61"/>
      <c r="Z89" s="61"/>
      <c r="AA89" s="60">
        <v>3579</v>
      </c>
      <c r="AB89" s="61"/>
      <c r="AC89" s="61"/>
      <c r="AD89" s="61"/>
      <c r="AE89" s="61"/>
      <c r="AF89" s="141">
        <v>0.015757218205992938</v>
      </c>
      <c r="AG89" s="61"/>
      <c r="AH89" s="61"/>
      <c r="AI89" s="61"/>
    </row>
    <row r="90" spans="2:35" ht="10.5" customHeight="1">
      <c r="B90" s="63" t="s">
        <v>1213</v>
      </c>
      <c r="C90" s="61"/>
      <c r="D90" s="61"/>
      <c r="E90" s="61"/>
      <c r="F90" s="61"/>
      <c r="G90" s="61"/>
      <c r="H90" s="61"/>
      <c r="I90" s="61"/>
      <c r="J90" s="143">
        <v>11259257.330000008</v>
      </c>
      <c r="K90" s="61"/>
      <c r="L90" s="61"/>
      <c r="M90" s="61"/>
      <c r="N90" s="61"/>
      <c r="O90" s="61"/>
      <c r="P90" s="61"/>
      <c r="Q90" s="61"/>
      <c r="R90" s="61"/>
      <c r="S90" s="61"/>
      <c r="T90" s="141">
        <v>0.0007179509586727072</v>
      </c>
      <c r="U90" s="61"/>
      <c r="V90" s="61"/>
      <c r="W90" s="61"/>
      <c r="X90" s="61"/>
      <c r="Y90" s="61"/>
      <c r="Z90" s="61"/>
      <c r="AA90" s="60">
        <v>116</v>
      </c>
      <c r="AB90" s="61"/>
      <c r="AC90" s="61"/>
      <c r="AD90" s="61"/>
      <c r="AE90" s="61"/>
      <c r="AF90" s="141">
        <v>0.0005107117384451469</v>
      </c>
      <c r="AG90" s="61"/>
      <c r="AH90" s="61"/>
      <c r="AI90" s="61"/>
    </row>
    <row r="91" spans="2:35" ht="10.5" customHeight="1">
      <c r="B91" s="63" t="s">
        <v>1216</v>
      </c>
      <c r="C91" s="61"/>
      <c r="D91" s="61"/>
      <c r="E91" s="61"/>
      <c r="F91" s="61"/>
      <c r="G91" s="61"/>
      <c r="H91" s="61"/>
      <c r="I91" s="61"/>
      <c r="J91" s="143">
        <v>10414301.110000003</v>
      </c>
      <c r="K91" s="61"/>
      <c r="L91" s="61"/>
      <c r="M91" s="61"/>
      <c r="N91" s="61"/>
      <c r="O91" s="61"/>
      <c r="P91" s="61"/>
      <c r="Q91" s="61"/>
      <c r="R91" s="61"/>
      <c r="S91" s="61"/>
      <c r="T91" s="141">
        <v>0.0006640719939767763</v>
      </c>
      <c r="U91" s="61"/>
      <c r="V91" s="61"/>
      <c r="W91" s="61"/>
      <c r="X91" s="61"/>
      <c r="Y91" s="61"/>
      <c r="Z91" s="61"/>
      <c r="AA91" s="60">
        <v>104</v>
      </c>
      <c r="AB91" s="61"/>
      <c r="AC91" s="61"/>
      <c r="AD91" s="61"/>
      <c r="AE91" s="61"/>
      <c r="AF91" s="141">
        <v>0.00045787948964047656</v>
      </c>
      <c r="AG91" s="61"/>
      <c r="AH91" s="61"/>
      <c r="AI91" s="61"/>
    </row>
    <row r="92" spans="2:35" ht="10.5" customHeight="1">
      <c r="B92" s="63" t="s">
        <v>1211</v>
      </c>
      <c r="C92" s="61"/>
      <c r="D92" s="61"/>
      <c r="E92" s="61"/>
      <c r="F92" s="61"/>
      <c r="G92" s="61"/>
      <c r="H92" s="61"/>
      <c r="I92" s="61"/>
      <c r="J92" s="143">
        <v>8967808.599999998</v>
      </c>
      <c r="K92" s="61"/>
      <c r="L92" s="61"/>
      <c r="M92" s="61"/>
      <c r="N92" s="61"/>
      <c r="O92" s="61"/>
      <c r="P92" s="61"/>
      <c r="Q92" s="61"/>
      <c r="R92" s="61"/>
      <c r="S92" s="61"/>
      <c r="T92" s="141">
        <v>0.0005718358318721668</v>
      </c>
      <c r="U92" s="61"/>
      <c r="V92" s="61"/>
      <c r="W92" s="61"/>
      <c r="X92" s="61"/>
      <c r="Y92" s="61"/>
      <c r="Z92" s="61"/>
      <c r="AA92" s="60">
        <v>71</v>
      </c>
      <c r="AB92" s="61"/>
      <c r="AC92" s="61"/>
      <c r="AD92" s="61"/>
      <c r="AE92" s="61"/>
      <c r="AF92" s="141">
        <v>0.000312590805427633</v>
      </c>
      <c r="AG92" s="61"/>
      <c r="AH92" s="61"/>
      <c r="AI92" s="61"/>
    </row>
    <row r="93" spans="2:35" ht="10.5" customHeight="1">
      <c r="B93" s="63" t="s">
        <v>1214</v>
      </c>
      <c r="C93" s="61"/>
      <c r="D93" s="61"/>
      <c r="E93" s="61"/>
      <c r="F93" s="61"/>
      <c r="G93" s="61"/>
      <c r="H93" s="61"/>
      <c r="I93" s="61"/>
      <c r="J93" s="143">
        <v>6494221.049999999</v>
      </c>
      <c r="K93" s="61"/>
      <c r="L93" s="61"/>
      <c r="M93" s="61"/>
      <c r="N93" s="61"/>
      <c r="O93" s="61"/>
      <c r="P93" s="61"/>
      <c r="Q93" s="61"/>
      <c r="R93" s="61"/>
      <c r="S93" s="61"/>
      <c r="T93" s="141">
        <v>0.0004141065517933207</v>
      </c>
      <c r="U93" s="61"/>
      <c r="V93" s="61"/>
      <c r="W93" s="61"/>
      <c r="X93" s="61"/>
      <c r="Y93" s="61"/>
      <c r="Z93" s="61"/>
      <c r="AA93" s="60">
        <v>54</v>
      </c>
      <c r="AB93" s="61"/>
      <c r="AC93" s="61"/>
      <c r="AD93" s="61"/>
      <c r="AE93" s="61"/>
      <c r="AF93" s="141">
        <v>0.00023774511962101666</v>
      </c>
      <c r="AG93" s="61"/>
      <c r="AH93" s="61"/>
      <c r="AI93" s="61"/>
    </row>
    <row r="94" spans="2:35" ht="10.5" customHeight="1">
      <c r="B94" s="63" t="s">
        <v>1210</v>
      </c>
      <c r="C94" s="61"/>
      <c r="D94" s="61"/>
      <c r="E94" s="61"/>
      <c r="F94" s="61"/>
      <c r="G94" s="61"/>
      <c r="H94" s="61"/>
      <c r="I94" s="61"/>
      <c r="J94" s="143">
        <v>1146871.7000000002</v>
      </c>
      <c r="K94" s="61"/>
      <c r="L94" s="61"/>
      <c r="M94" s="61"/>
      <c r="N94" s="61"/>
      <c r="O94" s="61"/>
      <c r="P94" s="61"/>
      <c r="Q94" s="61"/>
      <c r="R94" s="61"/>
      <c r="S94" s="61"/>
      <c r="T94" s="141">
        <v>7.313072366644248E-05</v>
      </c>
      <c r="U94" s="61"/>
      <c r="V94" s="61"/>
      <c r="W94" s="61"/>
      <c r="X94" s="61"/>
      <c r="Y94" s="61"/>
      <c r="Z94" s="61"/>
      <c r="AA94" s="60">
        <v>9</v>
      </c>
      <c r="AB94" s="61"/>
      <c r="AC94" s="61"/>
      <c r="AD94" s="61"/>
      <c r="AE94" s="61"/>
      <c r="AF94" s="141">
        <v>3.9624186603502777E-05</v>
      </c>
      <c r="AG94" s="61"/>
      <c r="AH94" s="61"/>
      <c r="AI94" s="61"/>
    </row>
    <row r="95" spans="2:35" ht="13.5" customHeight="1">
      <c r="B95" s="149"/>
      <c r="C95" s="145"/>
      <c r="D95" s="145"/>
      <c r="E95" s="145"/>
      <c r="F95" s="145"/>
      <c r="G95" s="145"/>
      <c r="H95" s="145"/>
      <c r="I95" s="145"/>
      <c r="J95" s="146">
        <v>15682488050.180004</v>
      </c>
      <c r="K95" s="145"/>
      <c r="L95" s="145"/>
      <c r="M95" s="145"/>
      <c r="N95" s="145"/>
      <c r="O95" s="145"/>
      <c r="P95" s="145"/>
      <c r="Q95" s="145"/>
      <c r="R95" s="145"/>
      <c r="S95" s="145"/>
      <c r="T95" s="147">
        <v>0.9999999999999936</v>
      </c>
      <c r="U95" s="145"/>
      <c r="V95" s="145"/>
      <c r="W95" s="145"/>
      <c r="X95" s="145"/>
      <c r="Y95" s="145"/>
      <c r="Z95" s="145"/>
      <c r="AA95" s="148">
        <v>227134</v>
      </c>
      <c r="AB95" s="145"/>
      <c r="AC95" s="145"/>
      <c r="AD95" s="145"/>
      <c r="AE95" s="145"/>
      <c r="AF95" s="147">
        <v>1</v>
      </c>
      <c r="AG95" s="145"/>
      <c r="AH95" s="145"/>
      <c r="AI95" s="145"/>
    </row>
    <row r="96" spans="2:35" ht="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c r="B97" s="70" t="s">
        <v>1169</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2"/>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c r="B99" s="57" t="s">
        <v>1184</v>
      </c>
      <c r="C99" s="58"/>
      <c r="D99" s="58"/>
      <c r="E99" s="58"/>
      <c r="F99" s="58"/>
      <c r="G99" s="58"/>
      <c r="H99" s="58"/>
      <c r="I99" s="57" t="s">
        <v>1181</v>
      </c>
      <c r="J99" s="58"/>
      <c r="K99" s="58"/>
      <c r="L99" s="58"/>
      <c r="M99" s="58"/>
      <c r="N99" s="58"/>
      <c r="O99" s="58"/>
      <c r="P99" s="58"/>
      <c r="Q99" s="58"/>
      <c r="R99" s="58"/>
      <c r="S99" s="58"/>
      <c r="T99" s="57" t="s">
        <v>1182</v>
      </c>
      <c r="U99" s="58"/>
      <c r="V99" s="58"/>
      <c r="W99" s="58"/>
      <c r="X99" s="58"/>
      <c r="Y99" s="58"/>
      <c r="Z99" s="58"/>
      <c r="AA99" s="57" t="s">
        <v>1183</v>
      </c>
      <c r="AB99" s="58"/>
      <c r="AC99" s="58"/>
      <c r="AD99" s="58"/>
      <c r="AE99" s="58"/>
      <c r="AF99" s="57" t="s">
        <v>1182</v>
      </c>
      <c r="AG99" s="58"/>
      <c r="AH99" s="58"/>
      <c r="AI99" s="58"/>
    </row>
    <row r="100" spans="2:35" ht="10.5" customHeight="1">
      <c r="B100" s="63" t="s">
        <v>1185</v>
      </c>
      <c r="C100" s="61"/>
      <c r="D100" s="61"/>
      <c r="E100" s="61"/>
      <c r="F100" s="61"/>
      <c r="G100" s="61"/>
      <c r="H100" s="61"/>
      <c r="I100" s="143">
        <v>656440</v>
      </c>
      <c r="J100" s="61"/>
      <c r="K100" s="61"/>
      <c r="L100" s="61"/>
      <c r="M100" s="61"/>
      <c r="N100" s="61"/>
      <c r="O100" s="61"/>
      <c r="P100" s="61"/>
      <c r="Q100" s="61"/>
      <c r="R100" s="61"/>
      <c r="S100" s="61"/>
      <c r="T100" s="141">
        <v>4.1858154005892204E-05</v>
      </c>
      <c r="U100" s="61"/>
      <c r="V100" s="61"/>
      <c r="W100" s="61"/>
      <c r="X100" s="61"/>
      <c r="Y100" s="61"/>
      <c r="Z100" s="61"/>
      <c r="AA100" s="60">
        <v>26</v>
      </c>
      <c r="AB100" s="61"/>
      <c r="AC100" s="61"/>
      <c r="AD100" s="61"/>
      <c r="AE100" s="61"/>
      <c r="AF100" s="141">
        <v>0.00011446987241011914</v>
      </c>
      <c r="AG100" s="61"/>
      <c r="AH100" s="61"/>
      <c r="AI100" s="61"/>
    </row>
    <row r="101" spans="2:35" ht="10.5" customHeight="1">
      <c r="B101" s="63" t="s">
        <v>1186</v>
      </c>
      <c r="C101" s="61"/>
      <c r="D101" s="61"/>
      <c r="E101" s="61"/>
      <c r="F101" s="61"/>
      <c r="G101" s="61"/>
      <c r="H101" s="61"/>
      <c r="I101" s="143">
        <v>40110839.62</v>
      </c>
      <c r="J101" s="61"/>
      <c r="K101" s="61"/>
      <c r="L101" s="61"/>
      <c r="M101" s="61"/>
      <c r="N101" s="61"/>
      <c r="O101" s="61"/>
      <c r="P101" s="61"/>
      <c r="Q101" s="61"/>
      <c r="R101" s="61"/>
      <c r="S101" s="61"/>
      <c r="T101" s="141">
        <v>0.002557683416793009</v>
      </c>
      <c r="U101" s="61"/>
      <c r="V101" s="61"/>
      <c r="W101" s="61"/>
      <c r="X101" s="61"/>
      <c r="Y101" s="61"/>
      <c r="Z101" s="61"/>
      <c r="AA101" s="60">
        <v>414</v>
      </c>
      <c r="AB101" s="61"/>
      <c r="AC101" s="61"/>
      <c r="AD101" s="61"/>
      <c r="AE101" s="61"/>
      <c r="AF101" s="141">
        <v>0.0018227125837611277</v>
      </c>
      <c r="AG101" s="61"/>
      <c r="AH101" s="61"/>
      <c r="AI101" s="61"/>
    </row>
    <row r="102" spans="2:35" ht="10.5" customHeight="1">
      <c r="B102" s="63" t="s">
        <v>1187</v>
      </c>
      <c r="C102" s="61"/>
      <c r="D102" s="61"/>
      <c r="E102" s="61"/>
      <c r="F102" s="61"/>
      <c r="G102" s="61"/>
      <c r="H102" s="61"/>
      <c r="I102" s="143">
        <v>50784883.48</v>
      </c>
      <c r="J102" s="61"/>
      <c r="K102" s="61"/>
      <c r="L102" s="61"/>
      <c r="M102" s="61"/>
      <c r="N102" s="61"/>
      <c r="O102" s="61"/>
      <c r="P102" s="61"/>
      <c r="Q102" s="61"/>
      <c r="R102" s="61"/>
      <c r="S102" s="61"/>
      <c r="T102" s="141">
        <v>0.0032383180090749053</v>
      </c>
      <c r="U102" s="61"/>
      <c r="V102" s="61"/>
      <c r="W102" s="61"/>
      <c r="X102" s="61"/>
      <c r="Y102" s="61"/>
      <c r="Z102" s="61"/>
      <c r="AA102" s="60">
        <v>488</v>
      </c>
      <c r="AB102" s="61"/>
      <c r="AC102" s="61"/>
      <c r="AD102" s="61"/>
      <c r="AE102" s="61"/>
      <c r="AF102" s="141">
        <v>0.0021485114513899286</v>
      </c>
      <c r="AG102" s="61"/>
      <c r="AH102" s="61"/>
      <c r="AI102" s="61"/>
    </row>
    <row r="103" spans="2:35" ht="10.5" customHeight="1">
      <c r="B103" s="63" t="s">
        <v>1188</v>
      </c>
      <c r="C103" s="61"/>
      <c r="D103" s="61"/>
      <c r="E103" s="61"/>
      <c r="F103" s="61"/>
      <c r="G103" s="61"/>
      <c r="H103" s="61"/>
      <c r="I103" s="143">
        <v>18647789.520000003</v>
      </c>
      <c r="J103" s="61"/>
      <c r="K103" s="61"/>
      <c r="L103" s="61"/>
      <c r="M103" s="61"/>
      <c r="N103" s="61"/>
      <c r="O103" s="61"/>
      <c r="P103" s="61"/>
      <c r="Q103" s="61"/>
      <c r="R103" s="61"/>
      <c r="S103" s="61"/>
      <c r="T103" s="141">
        <v>0.0011890836109890056</v>
      </c>
      <c r="U103" s="61"/>
      <c r="V103" s="61"/>
      <c r="W103" s="61"/>
      <c r="X103" s="61"/>
      <c r="Y103" s="61"/>
      <c r="Z103" s="61"/>
      <c r="AA103" s="60">
        <v>417</v>
      </c>
      <c r="AB103" s="61"/>
      <c r="AC103" s="61"/>
      <c r="AD103" s="61"/>
      <c r="AE103" s="61"/>
      <c r="AF103" s="141">
        <v>0.0018359206459622954</v>
      </c>
      <c r="AG103" s="61"/>
      <c r="AH103" s="61"/>
      <c r="AI103" s="61"/>
    </row>
    <row r="104" spans="2:35" ht="10.5" customHeight="1">
      <c r="B104" s="63" t="s">
        <v>1189</v>
      </c>
      <c r="C104" s="61"/>
      <c r="D104" s="61"/>
      <c r="E104" s="61"/>
      <c r="F104" s="61"/>
      <c r="G104" s="61"/>
      <c r="H104" s="61"/>
      <c r="I104" s="143">
        <v>326579661.94999987</v>
      </c>
      <c r="J104" s="61"/>
      <c r="K104" s="61"/>
      <c r="L104" s="61"/>
      <c r="M104" s="61"/>
      <c r="N104" s="61"/>
      <c r="O104" s="61"/>
      <c r="P104" s="61"/>
      <c r="Q104" s="61"/>
      <c r="R104" s="61"/>
      <c r="S104" s="61"/>
      <c r="T104" s="141">
        <v>0.020824480203971894</v>
      </c>
      <c r="U104" s="61"/>
      <c r="V104" s="61"/>
      <c r="W104" s="61"/>
      <c r="X104" s="61"/>
      <c r="Y104" s="61"/>
      <c r="Z104" s="61"/>
      <c r="AA104" s="60">
        <v>2885</v>
      </c>
      <c r="AB104" s="61"/>
      <c r="AC104" s="61"/>
      <c r="AD104" s="61"/>
      <c r="AE104" s="61"/>
      <c r="AF104" s="141">
        <v>0.012701753150122836</v>
      </c>
      <c r="AG104" s="61"/>
      <c r="AH104" s="61"/>
      <c r="AI104" s="61"/>
    </row>
    <row r="105" spans="2:35" ht="10.5" customHeight="1">
      <c r="B105" s="63" t="s">
        <v>1190</v>
      </c>
      <c r="C105" s="61"/>
      <c r="D105" s="61"/>
      <c r="E105" s="61"/>
      <c r="F105" s="61"/>
      <c r="G105" s="61"/>
      <c r="H105" s="61"/>
      <c r="I105" s="143">
        <v>34575276.559999995</v>
      </c>
      <c r="J105" s="61"/>
      <c r="K105" s="61"/>
      <c r="L105" s="61"/>
      <c r="M105" s="61"/>
      <c r="N105" s="61"/>
      <c r="O105" s="61"/>
      <c r="P105" s="61"/>
      <c r="Q105" s="61"/>
      <c r="R105" s="61"/>
      <c r="S105" s="61"/>
      <c r="T105" s="141">
        <v>0.0022047060676448644</v>
      </c>
      <c r="U105" s="61"/>
      <c r="V105" s="61"/>
      <c r="W105" s="61"/>
      <c r="X105" s="61"/>
      <c r="Y105" s="61"/>
      <c r="Z105" s="61"/>
      <c r="AA105" s="60">
        <v>1288</v>
      </c>
      <c r="AB105" s="61"/>
      <c r="AC105" s="61"/>
      <c r="AD105" s="61"/>
      <c r="AE105" s="61"/>
      <c r="AF105" s="141">
        <v>0.0056706613717012865</v>
      </c>
      <c r="AG105" s="61"/>
      <c r="AH105" s="61"/>
      <c r="AI105" s="61"/>
    </row>
    <row r="106" spans="2:35" ht="10.5" customHeight="1">
      <c r="B106" s="63" t="s">
        <v>1191</v>
      </c>
      <c r="C106" s="61"/>
      <c r="D106" s="61"/>
      <c r="E106" s="61"/>
      <c r="F106" s="61"/>
      <c r="G106" s="61"/>
      <c r="H106" s="61"/>
      <c r="I106" s="143">
        <v>69023116.06000006</v>
      </c>
      <c r="J106" s="61"/>
      <c r="K106" s="61"/>
      <c r="L106" s="61"/>
      <c r="M106" s="61"/>
      <c r="N106" s="61"/>
      <c r="O106" s="61"/>
      <c r="P106" s="61"/>
      <c r="Q106" s="61"/>
      <c r="R106" s="61"/>
      <c r="S106" s="61"/>
      <c r="T106" s="141">
        <v>0.004401286061187701</v>
      </c>
      <c r="U106" s="61"/>
      <c r="V106" s="61"/>
      <c r="W106" s="61"/>
      <c r="X106" s="61"/>
      <c r="Y106" s="61"/>
      <c r="Z106" s="61"/>
      <c r="AA106" s="60">
        <v>1837</v>
      </c>
      <c r="AB106" s="61"/>
      <c r="AC106" s="61"/>
      <c r="AD106" s="61"/>
      <c r="AE106" s="61"/>
      <c r="AF106" s="141">
        <v>0.008087736754514956</v>
      </c>
      <c r="AG106" s="61"/>
      <c r="AH106" s="61"/>
      <c r="AI106" s="61"/>
    </row>
    <row r="107" spans="2:35" ht="10.5" customHeight="1">
      <c r="B107" s="63" t="s">
        <v>1192</v>
      </c>
      <c r="C107" s="61"/>
      <c r="D107" s="61"/>
      <c r="E107" s="61"/>
      <c r="F107" s="61"/>
      <c r="G107" s="61"/>
      <c r="H107" s="61"/>
      <c r="I107" s="143">
        <v>92485590.04000011</v>
      </c>
      <c r="J107" s="61"/>
      <c r="K107" s="61"/>
      <c r="L107" s="61"/>
      <c r="M107" s="61"/>
      <c r="N107" s="61"/>
      <c r="O107" s="61"/>
      <c r="P107" s="61"/>
      <c r="Q107" s="61"/>
      <c r="R107" s="61"/>
      <c r="S107" s="61"/>
      <c r="T107" s="141">
        <v>0.005897379914722039</v>
      </c>
      <c r="U107" s="61"/>
      <c r="V107" s="61"/>
      <c r="W107" s="61"/>
      <c r="X107" s="61"/>
      <c r="Y107" s="61"/>
      <c r="Z107" s="61"/>
      <c r="AA107" s="60">
        <v>2520</v>
      </c>
      <c r="AB107" s="61"/>
      <c r="AC107" s="61"/>
      <c r="AD107" s="61"/>
      <c r="AE107" s="61"/>
      <c r="AF107" s="141">
        <v>0.011094772248980778</v>
      </c>
      <c r="AG107" s="61"/>
      <c r="AH107" s="61"/>
      <c r="AI107" s="61"/>
    </row>
    <row r="108" spans="2:35" ht="10.5" customHeight="1">
      <c r="B108" s="63" t="s">
        <v>1193</v>
      </c>
      <c r="C108" s="61"/>
      <c r="D108" s="61"/>
      <c r="E108" s="61"/>
      <c r="F108" s="61"/>
      <c r="G108" s="61"/>
      <c r="H108" s="61"/>
      <c r="I108" s="143">
        <v>117068956.0499999</v>
      </c>
      <c r="J108" s="61"/>
      <c r="K108" s="61"/>
      <c r="L108" s="61"/>
      <c r="M108" s="61"/>
      <c r="N108" s="61"/>
      <c r="O108" s="61"/>
      <c r="P108" s="61"/>
      <c r="Q108" s="61"/>
      <c r="R108" s="61"/>
      <c r="S108" s="61"/>
      <c r="T108" s="141">
        <v>0.007464947888077999</v>
      </c>
      <c r="U108" s="61"/>
      <c r="V108" s="61"/>
      <c r="W108" s="61"/>
      <c r="X108" s="61"/>
      <c r="Y108" s="61"/>
      <c r="Z108" s="61"/>
      <c r="AA108" s="60">
        <v>2960</v>
      </c>
      <c r="AB108" s="61"/>
      <c r="AC108" s="61"/>
      <c r="AD108" s="61"/>
      <c r="AE108" s="61"/>
      <c r="AF108" s="141">
        <v>0.013031954705152025</v>
      </c>
      <c r="AG108" s="61"/>
      <c r="AH108" s="61"/>
      <c r="AI108" s="61"/>
    </row>
    <row r="109" spans="2:35" ht="10.5" customHeight="1">
      <c r="B109" s="63" t="s">
        <v>1194</v>
      </c>
      <c r="C109" s="61"/>
      <c r="D109" s="61"/>
      <c r="E109" s="61"/>
      <c r="F109" s="61"/>
      <c r="G109" s="61"/>
      <c r="H109" s="61"/>
      <c r="I109" s="143">
        <v>1453003334.2100003</v>
      </c>
      <c r="J109" s="61"/>
      <c r="K109" s="61"/>
      <c r="L109" s="61"/>
      <c r="M109" s="61"/>
      <c r="N109" s="61"/>
      <c r="O109" s="61"/>
      <c r="P109" s="61"/>
      <c r="Q109" s="61"/>
      <c r="R109" s="61"/>
      <c r="S109" s="61"/>
      <c r="T109" s="141">
        <v>0.0926513273634103</v>
      </c>
      <c r="U109" s="61"/>
      <c r="V109" s="61"/>
      <c r="W109" s="61"/>
      <c r="X109" s="61"/>
      <c r="Y109" s="61"/>
      <c r="Z109" s="61"/>
      <c r="AA109" s="60">
        <v>35103</v>
      </c>
      <c r="AB109" s="61"/>
      <c r="AC109" s="61"/>
      <c r="AD109" s="61"/>
      <c r="AE109" s="61"/>
      <c r="AF109" s="141">
        <v>0.154547535815862</v>
      </c>
      <c r="AG109" s="61"/>
      <c r="AH109" s="61"/>
      <c r="AI109" s="61"/>
    </row>
    <row r="110" spans="2:35" ht="10.5" customHeight="1">
      <c r="B110" s="63" t="s">
        <v>1195</v>
      </c>
      <c r="C110" s="61"/>
      <c r="D110" s="61"/>
      <c r="E110" s="61"/>
      <c r="F110" s="61"/>
      <c r="G110" s="61"/>
      <c r="H110" s="61"/>
      <c r="I110" s="143">
        <v>186423390.71000007</v>
      </c>
      <c r="J110" s="61"/>
      <c r="K110" s="61"/>
      <c r="L110" s="61"/>
      <c r="M110" s="61"/>
      <c r="N110" s="61"/>
      <c r="O110" s="61"/>
      <c r="P110" s="61"/>
      <c r="Q110" s="61"/>
      <c r="R110" s="61"/>
      <c r="S110" s="61"/>
      <c r="T110" s="141">
        <v>0.011887360609712688</v>
      </c>
      <c r="U110" s="61"/>
      <c r="V110" s="61"/>
      <c r="W110" s="61"/>
      <c r="X110" s="61"/>
      <c r="Y110" s="61"/>
      <c r="Z110" s="61"/>
      <c r="AA110" s="60">
        <v>10212</v>
      </c>
      <c r="AB110" s="61"/>
      <c r="AC110" s="61"/>
      <c r="AD110" s="61"/>
      <c r="AE110" s="61"/>
      <c r="AF110" s="141">
        <v>0.044960243732774484</v>
      </c>
      <c r="AG110" s="61"/>
      <c r="AH110" s="61"/>
      <c r="AI110" s="61"/>
    </row>
    <row r="111" spans="2:35" ht="10.5" customHeight="1">
      <c r="B111" s="63" t="s">
        <v>1196</v>
      </c>
      <c r="C111" s="61"/>
      <c r="D111" s="61"/>
      <c r="E111" s="61"/>
      <c r="F111" s="61"/>
      <c r="G111" s="61"/>
      <c r="H111" s="61"/>
      <c r="I111" s="143">
        <v>244928570.49999994</v>
      </c>
      <c r="J111" s="61"/>
      <c r="K111" s="61"/>
      <c r="L111" s="61"/>
      <c r="M111" s="61"/>
      <c r="N111" s="61"/>
      <c r="O111" s="61"/>
      <c r="P111" s="61"/>
      <c r="Q111" s="61"/>
      <c r="R111" s="61"/>
      <c r="S111" s="61"/>
      <c r="T111" s="141">
        <v>0.015617966340308367</v>
      </c>
      <c r="U111" s="61"/>
      <c r="V111" s="61"/>
      <c r="W111" s="61"/>
      <c r="X111" s="61"/>
      <c r="Y111" s="61"/>
      <c r="Z111" s="61"/>
      <c r="AA111" s="60">
        <v>4518</v>
      </c>
      <c r="AB111" s="61"/>
      <c r="AC111" s="61"/>
      <c r="AD111" s="61"/>
      <c r="AE111" s="61"/>
      <c r="AF111" s="141">
        <v>0.019891341674958395</v>
      </c>
      <c r="AG111" s="61"/>
      <c r="AH111" s="61"/>
      <c r="AI111" s="61"/>
    </row>
    <row r="112" spans="2:35" ht="10.5" customHeight="1">
      <c r="B112" s="63" t="s">
        <v>1197</v>
      </c>
      <c r="C112" s="61"/>
      <c r="D112" s="61"/>
      <c r="E112" s="61"/>
      <c r="F112" s="61"/>
      <c r="G112" s="61"/>
      <c r="H112" s="61"/>
      <c r="I112" s="143">
        <v>801165698.5800018</v>
      </c>
      <c r="J112" s="61"/>
      <c r="K112" s="61"/>
      <c r="L112" s="61"/>
      <c r="M112" s="61"/>
      <c r="N112" s="61"/>
      <c r="O112" s="61"/>
      <c r="P112" s="61"/>
      <c r="Q112" s="61"/>
      <c r="R112" s="61"/>
      <c r="S112" s="61"/>
      <c r="T112" s="141">
        <v>0.05108664492626886</v>
      </c>
      <c r="U112" s="61"/>
      <c r="V112" s="61"/>
      <c r="W112" s="61"/>
      <c r="X112" s="61"/>
      <c r="Y112" s="61"/>
      <c r="Z112" s="61"/>
      <c r="AA112" s="60">
        <v>13830</v>
      </c>
      <c r="AB112" s="61"/>
      <c r="AC112" s="61"/>
      <c r="AD112" s="61"/>
      <c r="AE112" s="61"/>
      <c r="AF112" s="141">
        <v>0.0608891667473826</v>
      </c>
      <c r="AG112" s="61"/>
      <c r="AH112" s="61"/>
      <c r="AI112" s="61"/>
    </row>
    <row r="113" spans="2:35" ht="10.5" customHeight="1">
      <c r="B113" s="63" t="s">
        <v>1198</v>
      </c>
      <c r="C113" s="61"/>
      <c r="D113" s="61"/>
      <c r="E113" s="61"/>
      <c r="F113" s="61"/>
      <c r="G113" s="61"/>
      <c r="H113" s="61"/>
      <c r="I113" s="143">
        <v>146484267.5199999</v>
      </c>
      <c r="J113" s="61"/>
      <c r="K113" s="61"/>
      <c r="L113" s="61"/>
      <c r="M113" s="61"/>
      <c r="N113" s="61"/>
      <c r="O113" s="61"/>
      <c r="P113" s="61"/>
      <c r="Q113" s="61"/>
      <c r="R113" s="61"/>
      <c r="S113" s="61"/>
      <c r="T113" s="141">
        <v>0.009340626758412756</v>
      </c>
      <c r="U113" s="61"/>
      <c r="V113" s="61"/>
      <c r="W113" s="61"/>
      <c r="X113" s="61"/>
      <c r="Y113" s="61"/>
      <c r="Z113" s="61"/>
      <c r="AA113" s="60">
        <v>2690</v>
      </c>
      <c r="AB113" s="61"/>
      <c r="AC113" s="61"/>
      <c r="AD113" s="61"/>
      <c r="AE113" s="61"/>
      <c r="AF113" s="141">
        <v>0.011843229107046941</v>
      </c>
      <c r="AG113" s="61"/>
      <c r="AH113" s="61"/>
      <c r="AI113" s="61"/>
    </row>
    <row r="114" spans="2:35" ht="10.5" customHeight="1">
      <c r="B114" s="63" t="s">
        <v>1199</v>
      </c>
      <c r="C114" s="61"/>
      <c r="D114" s="61"/>
      <c r="E114" s="61"/>
      <c r="F114" s="61"/>
      <c r="G114" s="61"/>
      <c r="H114" s="61"/>
      <c r="I114" s="143">
        <v>1979040043.1600006</v>
      </c>
      <c r="J114" s="61"/>
      <c r="K114" s="61"/>
      <c r="L114" s="61"/>
      <c r="M114" s="61"/>
      <c r="N114" s="61"/>
      <c r="O114" s="61"/>
      <c r="P114" s="61"/>
      <c r="Q114" s="61"/>
      <c r="R114" s="61"/>
      <c r="S114" s="61"/>
      <c r="T114" s="141">
        <v>0.12619426438123646</v>
      </c>
      <c r="U114" s="61"/>
      <c r="V114" s="61"/>
      <c r="W114" s="61"/>
      <c r="X114" s="61"/>
      <c r="Y114" s="61"/>
      <c r="Z114" s="61"/>
      <c r="AA114" s="60">
        <v>30286</v>
      </c>
      <c r="AB114" s="61"/>
      <c r="AC114" s="61"/>
      <c r="AD114" s="61"/>
      <c r="AE114" s="61"/>
      <c r="AF114" s="141">
        <v>0.13333979060818724</v>
      </c>
      <c r="AG114" s="61"/>
      <c r="AH114" s="61"/>
      <c r="AI114" s="61"/>
    </row>
    <row r="115" spans="2:35" ht="10.5" customHeight="1">
      <c r="B115" s="63" t="s">
        <v>1200</v>
      </c>
      <c r="C115" s="61"/>
      <c r="D115" s="61"/>
      <c r="E115" s="61"/>
      <c r="F115" s="61"/>
      <c r="G115" s="61"/>
      <c r="H115" s="61"/>
      <c r="I115" s="143">
        <v>189774725.61999956</v>
      </c>
      <c r="J115" s="61"/>
      <c r="K115" s="61"/>
      <c r="L115" s="61"/>
      <c r="M115" s="61"/>
      <c r="N115" s="61"/>
      <c r="O115" s="61"/>
      <c r="P115" s="61"/>
      <c r="Q115" s="61"/>
      <c r="R115" s="61"/>
      <c r="S115" s="61"/>
      <c r="T115" s="141">
        <v>0.012101059794387727</v>
      </c>
      <c r="U115" s="61"/>
      <c r="V115" s="61"/>
      <c r="W115" s="61"/>
      <c r="X115" s="61"/>
      <c r="Y115" s="61"/>
      <c r="Z115" s="61"/>
      <c r="AA115" s="60">
        <v>2885</v>
      </c>
      <c r="AB115" s="61"/>
      <c r="AC115" s="61"/>
      <c r="AD115" s="61"/>
      <c r="AE115" s="61"/>
      <c r="AF115" s="141">
        <v>0.012701753150122836</v>
      </c>
      <c r="AG115" s="61"/>
      <c r="AH115" s="61"/>
      <c r="AI115" s="61"/>
    </row>
    <row r="116" spans="2:35" ht="10.5" customHeight="1">
      <c r="B116" s="63" t="s">
        <v>1201</v>
      </c>
      <c r="C116" s="61"/>
      <c r="D116" s="61"/>
      <c r="E116" s="61"/>
      <c r="F116" s="61"/>
      <c r="G116" s="61"/>
      <c r="H116" s="61"/>
      <c r="I116" s="143">
        <v>241020695.7500002</v>
      </c>
      <c r="J116" s="61"/>
      <c r="K116" s="61"/>
      <c r="L116" s="61"/>
      <c r="M116" s="61"/>
      <c r="N116" s="61"/>
      <c r="O116" s="61"/>
      <c r="P116" s="61"/>
      <c r="Q116" s="61"/>
      <c r="R116" s="61"/>
      <c r="S116" s="61"/>
      <c r="T116" s="141">
        <v>0.015368779174503074</v>
      </c>
      <c r="U116" s="61"/>
      <c r="V116" s="61"/>
      <c r="W116" s="61"/>
      <c r="X116" s="61"/>
      <c r="Y116" s="61"/>
      <c r="Z116" s="61"/>
      <c r="AA116" s="60">
        <v>3446</v>
      </c>
      <c r="AB116" s="61"/>
      <c r="AC116" s="61"/>
      <c r="AD116" s="61"/>
      <c r="AE116" s="61"/>
      <c r="AF116" s="141">
        <v>0.015171660781741175</v>
      </c>
      <c r="AG116" s="61"/>
      <c r="AH116" s="61"/>
      <c r="AI116" s="61"/>
    </row>
    <row r="117" spans="2:35" ht="10.5" customHeight="1">
      <c r="B117" s="63" t="s">
        <v>1202</v>
      </c>
      <c r="C117" s="61"/>
      <c r="D117" s="61"/>
      <c r="E117" s="61"/>
      <c r="F117" s="61"/>
      <c r="G117" s="61"/>
      <c r="H117" s="61"/>
      <c r="I117" s="143">
        <v>928815238.3699977</v>
      </c>
      <c r="J117" s="61"/>
      <c r="K117" s="61"/>
      <c r="L117" s="61"/>
      <c r="M117" s="61"/>
      <c r="N117" s="61"/>
      <c r="O117" s="61"/>
      <c r="P117" s="61"/>
      <c r="Q117" s="61"/>
      <c r="R117" s="61"/>
      <c r="S117" s="61"/>
      <c r="T117" s="141">
        <v>0.05922626788542874</v>
      </c>
      <c r="U117" s="61"/>
      <c r="V117" s="61"/>
      <c r="W117" s="61"/>
      <c r="X117" s="61"/>
      <c r="Y117" s="61"/>
      <c r="Z117" s="61"/>
      <c r="AA117" s="60">
        <v>11946</v>
      </c>
      <c r="AB117" s="61"/>
      <c r="AC117" s="61"/>
      <c r="AD117" s="61"/>
      <c r="AE117" s="61"/>
      <c r="AF117" s="141">
        <v>0.05259450368504935</v>
      </c>
      <c r="AG117" s="61"/>
      <c r="AH117" s="61"/>
      <c r="AI117" s="61"/>
    </row>
    <row r="118" spans="2:35" ht="10.5" customHeight="1">
      <c r="B118" s="63" t="s">
        <v>1203</v>
      </c>
      <c r="C118" s="61"/>
      <c r="D118" s="61"/>
      <c r="E118" s="61"/>
      <c r="F118" s="61"/>
      <c r="G118" s="61"/>
      <c r="H118" s="61"/>
      <c r="I118" s="143">
        <v>242200888.68000004</v>
      </c>
      <c r="J118" s="61"/>
      <c r="K118" s="61"/>
      <c r="L118" s="61"/>
      <c r="M118" s="61"/>
      <c r="N118" s="61"/>
      <c r="O118" s="61"/>
      <c r="P118" s="61"/>
      <c r="Q118" s="61"/>
      <c r="R118" s="61"/>
      <c r="S118" s="61"/>
      <c r="T118" s="141">
        <v>0.01544403463946651</v>
      </c>
      <c r="U118" s="61"/>
      <c r="V118" s="61"/>
      <c r="W118" s="61"/>
      <c r="X118" s="61"/>
      <c r="Y118" s="61"/>
      <c r="Z118" s="61"/>
      <c r="AA118" s="60">
        <v>5502</v>
      </c>
      <c r="AB118" s="61"/>
      <c r="AC118" s="61"/>
      <c r="AD118" s="61"/>
      <c r="AE118" s="61"/>
      <c r="AF118" s="141">
        <v>0.024223586076941365</v>
      </c>
      <c r="AG118" s="61"/>
      <c r="AH118" s="61"/>
      <c r="AI118" s="61"/>
    </row>
    <row r="119" spans="2:35" ht="10.5" customHeight="1">
      <c r="B119" s="63" t="s">
        <v>1204</v>
      </c>
      <c r="C119" s="61"/>
      <c r="D119" s="61"/>
      <c r="E119" s="61"/>
      <c r="F119" s="61"/>
      <c r="G119" s="61"/>
      <c r="H119" s="61"/>
      <c r="I119" s="143">
        <v>3557596612.4700036</v>
      </c>
      <c r="J119" s="61"/>
      <c r="K119" s="61"/>
      <c r="L119" s="61"/>
      <c r="M119" s="61"/>
      <c r="N119" s="61"/>
      <c r="O119" s="61"/>
      <c r="P119" s="61"/>
      <c r="Q119" s="61"/>
      <c r="R119" s="61"/>
      <c r="S119" s="61"/>
      <c r="T119" s="141">
        <v>0.22685154301323782</v>
      </c>
      <c r="U119" s="61"/>
      <c r="V119" s="61"/>
      <c r="W119" s="61"/>
      <c r="X119" s="61"/>
      <c r="Y119" s="61"/>
      <c r="Z119" s="61"/>
      <c r="AA119" s="60">
        <v>42896</v>
      </c>
      <c r="AB119" s="61"/>
      <c r="AC119" s="61"/>
      <c r="AD119" s="61"/>
      <c r="AE119" s="61"/>
      <c r="AF119" s="141">
        <v>0.18885767872709502</v>
      </c>
      <c r="AG119" s="61"/>
      <c r="AH119" s="61"/>
      <c r="AI119" s="61"/>
    </row>
    <row r="120" spans="2:35" ht="10.5" customHeight="1">
      <c r="B120" s="63" t="s">
        <v>1205</v>
      </c>
      <c r="C120" s="61"/>
      <c r="D120" s="61"/>
      <c r="E120" s="61"/>
      <c r="F120" s="61"/>
      <c r="G120" s="61"/>
      <c r="H120" s="61"/>
      <c r="I120" s="143">
        <v>345273214.49000025</v>
      </c>
      <c r="J120" s="61"/>
      <c r="K120" s="61"/>
      <c r="L120" s="61"/>
      <c r="M120" s="61"/>
      <c r="N120" s="61"/>
      <c r="O120" s="61"/>
      <c r="P120" s="61"/>
      <c r="Q120" s="61"/>
      <c r="R120" s="61"/>
      <c r="S120" s="61"/>
      <c r="T120" s="141">
        <v>0.022016481911876003</v>
      </c>
      <c r="U120" s="61"/>
      <c r="V120" s="61"/>
      <c r="W120" s="61"/>
      <c r="X120" s="61"/>
      <c r="Y120" s="61"/>
      <c r="Z120" s="61"/>
      <c r="AA120" s="60">
        <v>4415</v>
      </c>
      <c r="AB120" s="61"/>
      <c r="AC120" s="61"/>
      <c r="AD120" s="61"/>
      <c r="AE120" s="61"/>
      <c r="AF120" s="141">
        <v>0.019437864872718306</v>
      </c>
      <c r="AG120" s="61"/>
      <c r="AH120" s="61"/>
      <c r="AI120" s="61"/>
    </row>
    <row r="121" spans="2:35" ht="10.5" customHeight="1">
      <c r="B121" s="63" t="s">
        <v>1206</v>
      </c>
      <c r="C121" s="61"/>
      <c r="D121" s="61"/>
      <c r="E121" s="61"/>
      <c r="F121" s="61"/>
      <c r="G121" s="61"/>
      <c r="H121" s="61"/>
      <c r="I121" s="143">
        <v>149004553.63999996</v>
      </c>
      <c r="J121" s="61"/>
      <c r="K121" s="61"/>
      <c r="L121" s="61"/>
      <c r="M121" s="61"/>
      <c r="N121" s="61"/>
      <c r="O121" s="61"/>
      <c r="P121" s="61"/>
      <c r="Q121" s="61"/>
      <c r="R121" s="61"/>
      <c r="S121" s="61"/>
      <c r="T121" s="141">
        <v>0.009501333791119287</v>
      </c>
      <c r="U121" s="61"/>
      <c r="V121" s="61"/>
      <c r="W121" s="61"/>
      <c r="X121" s="61"/>
      <c r="Y121" s="61"/>
      <c r="Z121" s="61"/>
      <c r="AA121" s="60">
        <v>2093</v>
      </c>
      <c r="AB121" s="61"/>
      <c r="AC121" s="61"/>
      <c r="AD121" s="61"/>
      <c r="AE121" s="61"/>
      <c r="AF121" s="141">
        <v>0.00921482472901459</v>
      </c>
      <c r="AG121" s="61"/>
      <c r="AH121" s="61"/>
      <c r="AI121" s="61"/>
    </row>
    <row r="122" spans="2:35" ht="10.5" customHeight="1">
      <c r="B122" s="63" t="s">
        <v>1207</v>
      </c>
      <c r="C122" s="61"/>
      <c r="D122" s="61"/>
      <c r="E122" s="61"/>
      <c r="F122" s="61"/>
      <c r="G122" s="61"/>
      <c r="H122" s="61"/>
      <c r="I122" s="143">
        <v>207905258.6400005</v>
      </c>
      <c r="J122" s="61"/>
      <c r="K122" s="61"/>
      <c r="L122" s="61"/>
      <c r="M122" s="61"/>
      <c r="N122" s="61"/>
      <c r="O122" s="61"/>
      <c r="P122" s="61"/>
      <c r="Q122" s="61"/>
      <c r="R122" s="61"/>
      <c r="S122" s="61"/>
      <c r="T122" s="141">
        <v>0.013257160341825593</v>
      </c>
      <c r="U122" s="61"/>
      <c r="V122" s="61"/>
      <c r="W122" s="61"/>
      <c r="X122" s="61"/>
      <c r="Y122" s="61"/>
      <c r="Z122" s="61"/>
      <c r="AA122" s="60">
        <v>2683</v>
      </c>
      <c r="AB122" s="61"/>
      <c r="AC122" s="61"/>
      <c r="AD122" s="61"/>
      <c r="AE122" s="61"/>
      <c r="AF122" s="141">
        <v>0.011812410295244217</v>
      </c>
      <c r="AG122" s="61"/>
      <c r="AH122" s="61"/>
      <c r="AI122" s="61"/>
    </row>
    <row r="123" spans="2:35" ht="10.5" customHeight="1">
      <c r="B123" s="63" t="s">
        <v>1208</v>
      </c>
      <c r="C123" s="61"/>
      <c r="D123" s="61"/>
      <c r="E123" s="61"/>
      <c r="F123" s="61"/>
      <c r="G123" s="61"/>
      <c r="H123" s="61"/>
      <c r="I123" s="143">
        <v>139526058.7999999</v>
      </c>
      <c r="J123" s="61"/>
      <c r="K123" s="61"/>
      <c r="L123" s="61"/>
      <c r="M123" s="61"/>
      <c r="N123" s="61"/>
      <c r="O123" s="61"/>
      <c r="P123" s="61"/>
      <c r="Q123" s="61"/>
      <c r="R123" s="61"/>
      <c r="S123" s="61"/>
      <c r="T123" s="141">
        <v>0.008896933850901175</v>
      </c>
      <c r="U123" s="61"/>
      <c r="V123" s="61"/>
      <c r="W123" s="61"/>
      <c r="X123" s="61"/>
      <c r="Y123" s="61"/>
      <c r="Z123" s="61"/>
      <c r="AA123" s="60">
        <v>1703</v>
      </c>
      <c r="AB123" s="61"/>
      <c r="AC123" s="61"/>
      <c r="AD123" s="61"/>
      <c r="AE123" s="61"/>
      <c r="AF123" s="141">
        <v>0.007497776642862803</v>
      </c>
      <c r="AG123" s="61"/>
      <c r="AH123" s="61"/>
      <c r="AI123" s="61"/>
    </row>
    <row r="124" spans="2:35" ht="10.5" customHeight="1">
      <c r="B124" s="63" t="s">
        <v>1209</v>
      </c>
      <c r="C124" s="61"/>
      <c r="D124" s="61"/>
      <c r="E124" s="61"/>
      <c r="F124" s="61"/>
      <c r="G124" s="61"/>
      <c r="H124" s="61"/>
      <c r="I124" s="143">
        <v>3311560308.3100343</v>
      </c>
      <c r="J124" s="61"/>
      <c r="K124" s="61"/>
      <c r="L124" s="61"/>
      <c r="M124" s="61"/>
      <c r="N124" s="61"/>
      <c r="O124" s="61"/>
      <c r="P124" s="61"/>
      <c r="Q124" s="61"/>
      <c r="R124" s="61"/>
      <c r="S124" s="61"/>
      <c r="T124" s="141">
        <v>0.21116294160173252</v>
      </c>
      <c r="U124" s="61"/>
      <c r="V124" s="61"/>
      <c r="W124" s="61"/>
      <c r="X124" s="61"/>
      <c r="Y124" s="61"/>
      <c r="Z124" s="61"/>
      <c r="AA124" s="60">
        <v>31502</v>
      </c>
      <c r="AB124" s="61"/>
      <c r="AC124" s="61"/>
      <c r="AD124" s="61"/>
      <c r="AE124" s="61"/>
      <c r="AF124" s="141">
        <v>0.1386934584870605</v>
      </c>
      <c r="AG124" s="61"/>
      <c r="AH124" s="61"/>
      <c r="AI124" s="61"/>
    </row>
    <row r="125" spans="2:35" ht="10.5" customHeight="1">
      <c r="B125" s="63" t="s">
        <v>1213</v>
      </c>
      <c r="C125" s="61"/>
      <c r="D125" s="61"/>
      <c r="E125" s="61"/>
      <c r="F125" s="61"/>
      <c r="G125" s="61"/>
      <c r="H125" s="61"/>
      <c r="I125" s="143">
        <v>507218962.6199975</v>
      </c>
      <c r="J125" s="61"/>
      <c r="K125" s="61"/>
      <c r="L125" s="61"/>
      <c r="M125" s="61"/>
      <c r="N125" s="61"/>
      <c r="O125" s="61"/>
      <c r="P125" s="61"/>
      <c r="Q125" s="61"/>
      <c r="R125" s="61"/>
      <c r="S125" s="61"/>
      <c r="T125" s="141">
        <v>0.032343016044203185</v>
      </c>
      <c r="U125" s="61"/>
      <c r="V125" s="61"/>
      <c r="W125" s="61"/>
      <c r="X125" s="61"/>
      <c r="Y125" s="61"/>
      <c r="Z125" s="61"/>
      <c r="AA125" s="60">
        <v>4778</v>
      </c>
      <c r="AB125" s="61"/>
      <c r="AC125" s="61"/>
      <c r="AD125" s="61"/>
      <c r="AE125" s="61"/>
      <c r="AF125" s="141">
        <v>0.021036040399059586</v>
      </c>
      <c r="AG125" s="61"/>
      <c r="AH125" s="61"/>
      <c r="AI125" s="61"/>
    </row>
    <row r="126" spans="2:35" ht="10.5" customHeight="1">
      <c r="B126" s="63" t="s">
        <v>1216</v>
      </c>
      <c r="C126" s="61"/>
      <c r="D126" s="61"/>
      <c r="E126" s="61"/>
      <c r="F126" s="61"/>
      <c r="G126" s="61"/>
      <c r="H126" s="61"/>
      <c r="I126" s="143">
        <v>14721752.560000002</v>
      </c>
      <c r="J126" s="61"/>
      <c r="K126" s="61"/>
      <c r="L126" s="61"/>
      <c r="M126" s="61"/>
      <c r="N126" s="61"/>
      <c r="O126" s="61"/>
      <c r="P126" s="61"/>
      <c r="Q126" s="61"/>
      <c r="R126" s="61"/>
      <c r="S126" s="61"/>
      <c r="T126" s="141">
        <v>0.0009387383247412071</v>
      </c>
      <c r="U126" s="61"/>
      <c r="V126" s="61"/>
      <c r="W126" s="61"/>
      <c r="X126" s="61"/>
      <c r="Y126" s="61"/>
      <c r="Z126" s="61"/>
      <c r="AA126" s="60">
        <v>171</v>
      </c>
      <c r="AB126" s="61"/>
      <c r="AC126" s="61"/>
      <c r="AD126" s="61"/>
      <c r="AE126" s="61"/>
      <c r="AF126" s="141">
        <v>0.0007528595454665528</v>
      </c>
      <c r="AG126" s="61"/>
      <c r="AH126" s="61"/>
      <c r="AI126" s="61"/>
    </row>
    <row r="127" spans="2:35" ht="10.5" customHeight="1">
      <c r="B127" s="63" t="s">
        <v>1211</v>
      </c>
      <c r="C127" s="61"/>
      <c r="D127" s="61"/>
      <c r="E127" s="61"/>
      <c r="F127" s="61"/>
      <c r="G127" s="61"/>
      <c r="H127" s="61"/>
      <c r="I127" s="143">
        <v>12647439.37</v>
      </c>
      <c r="J127" s="61"/>
      <c r="K127" s="61"/>
      <c r="L127" s="61"/>
      <c r="M127" s="61"/>
      <c r="N127" s="61"/>
      <c r="O127" s="61"/>
      <c r="P127" s="61"/>
      <c r="Q127" s="61"/>
      <c r="R127" s="61"/>
      <c r="S127" s="61"/>
      <c r="T127" s="141">
        <v>0.0008064689307928284</v>
      </c>
      <c r="U127" s="61"/>
      <c r="V127" s="61"/>
      <c r="W127" s="61"/>
      <c r="X127" s="61"/>
      <c r="Y127" s="61"/>
      <c r="Z127" s="61"/>
      <c r="AA127" s="60">
        <v>143</v>
      </c>
      <c r="AB127" s="61"/>
      <c r="AC127" s="61"/>
      <c r="AD127" s="61"/>
      <c r="AE127" s="61"/>
      <c r="AF127" s="141">
        <v>0.0006295842982556553</v>
      </c>
      <c r="AG127" s="61"/>
      <c r="AH127" s="61"/>
      <c r="AI127" s="61"/>
    </row>
    <row r="128" spans="2:35" ht="10.5" customHeight="1">
      <c r="B128" s="63" t="s">
        <v>1214</v>
      </c>
      <c r="C128" s="61"/>
      <c r="D128" s="61"/>
      <c r="E128" s="61"/>
      <c r="F128" s="61"/>
      <c r="G128" s="61"/>
      <c r="H128" s="61"/>
      <c r="I128" s="143">
        <v>10370985.280000001</v>
      </c>
      <c r="J128" s="61"/>
      <c r="K128" s="61"/>
      <c r="L128" s="61"/>
      <c r="M128" s="61"/>
      <c r="N128" s="61"/>
      <c r="O128" s="61"/>
      <c r="P128" s="61"/>
      <c r="Q128" s="61"/>
      <c r="R128" s="61"/>
      <c r="S128" s="61"/>
      <c r="T128" s="141">
        <v>0.0006613099430916476</v>
      </c>
      <c r="U128" s="61"/>
      <c r="V128" s="61"/>
      <c r="W128" s="61"/>
      <c r="X128" s="61"/>
      <c r="Y128" s="61"/>
      <c r="Z128" s="61"/>
      <c r="AA128" s="60">
        <v>116</v>
      </c>
      <c r="AB128" s="61"/>
      <c r="AC128" s="61"/>
      <c r="AD128" s="61"/>
      <c r="AE128" s="61"/>
      <c r="AF128" s="141">
        <v>0.0005107117384451469</v>
      </c>
      <c r="AG128" s="61"/>
      <c r="AH128" s="61"/>
      <c r="AI128" s="61"/>
    </row>
    <row r="129" spans="2:35" ht="10.5" customHeight="1">
      <c r="B129" s="63" t="s">
        <v>1210</v>
      </c>
      <c r="C129" s="61"/>
      <c r="D129" s="61"/>
      <c r="E129" s="61"/>
      <c r="F129" s="61"/>
      <c r="G129" s="61"/>
      <c r="H129" s="61"/>
      <c r="I129" s="143">
        <v>226088022.23000008</v>
      </c>
      <c r="J129" s="61"/>
      <c r="K129" s="61"/>
      <c r="L129" s="61"/>
      <c r="M129" s="61"/>
      <c r="N129" s="61"/>
      <c r="O129" s="61"/>
      <c r="P129" s="61"/>
      <c r="Q129" s="61"/>
      <c r="R129" s="61"/>
      <c r="S129" s="61"/>
      <c r="T129" s="141">
        <v>0.014416591392040283</v>
      </c>
      <c r="U129" s="61"/>
      <c r="V129" s="61"/>
      <c r="W129" s="61"/>
      <c r="X129" s="61"/>
      <c r="Y129" s="61"/>
      <c r="Z129" s="61"/>
      <c r="AA129" s="60">
        <v>2926</v>
      </c>
      <c r="AB129" s="61"/>
      <c r="AC129" s="61"/>
      <c r="AD129" s="61"/>
      <c r="AE129" s="61"/>
      <c r="AF129" s="141">
        <v>0.012882263333538792</v>
      </c>
      <c r="AG129" s="61"/>
      <c r="AH129" s="61"/>
      <c r="AI129" s="61"/>
    </row>
    <row r="130" spans="2:35" ht="10.5" customHeight="1">
      <c r="B130" s="63" t="s">
        <v>1212</v>
      </c>
      <c r="C130" s="61"/>
      <c r="D130" s="61"/>
      <c r="E130" s="61"/>
      <c r="F130" s="61"/>
      <c r="G130" s="61"/>
      <c r="H130" s="61"/>
      <c r="I130" s="143">
        <v>34242685.710000016</v>
      </c>
      <c r="J130" s="61"/>
      <c r="K130" s="61"/>
      <c r="L130" s="61"/>
      <c r="M130" s="61"/>
      <c r="N130" s="61"/>
      <c r="O130" s="61"/>
      <c r="P130" s="61"/>
      <c r="Q130" s="61"/>
      <c r="R130" s="61"/>
      <c r="S130" s="61"/>
      <c r="T130" s="141">
        <v>0.0021834982816777543</v>
      </c>
      <c r="U130" s="61"/>
      <c r="V130" s="61"/>
      <c r="W130" s="61"/>
      <c r="X130" s="61"/>
      <c r="Y130" s="61"/>
      <c r="Z130" s="61"/>
      <c r="AA130" s="60">
        <v>402</v>
      </c>
      <c r="AB130" s="61"/>
      <c r="AC130" s="61"/>
      <c r="AD130" s="61"/>
      <c r="AE130" s="61"/>
      <c r="AF130" s="141">
        <v>0.0017698803349564575</v>
      </c>
      <c r="AG130" s="61"/>
      <c r="AH130" s="61"/>
      <c r="AI130" s="61"/>
    </row>
    <row r="131" spans="2:35" ht="10.5" customHeight="1">
      <c r="B131" s="63" t="s">
        <v>1217</v>
      </c>
      <c r="C131" s="61"/>
      <c r="D131" s="61"/>
      <c r="E131" s="61"/>
      <c r="F131" s="61"/>
      <c r="G131" s="61"/>
      <c r="H131" s="61"/>
      <c r="I131" s="143">
        <v>25086.82</v>
      </c>
      <c r="J131" s="61"/>
      <c r="K131" s="61"/>
      <c r="L131" s="61"/>
      <c r="M131" s="61"/>
      <c r="N131" s="61"/>
      <c r="O131" s="61"/>
      <c r="P131" s="61"/>
      <c r="Q131" s="61"/>
      <c r="R131" s="61"/>
      <c r="S131" s="61"/>
      <c r="T131" s="141">
        <v>1.599670914444727E-06</v>
      </c>
      <c r="U131" s="61"/>
      <c r="V131" s="61"/>
      <c r="W131" s="61"/>
      <c r="X131" s="61"/>
      <c r="Y131" s="61"/>
      <c r="Z131" s="61"/>
      <c r="AA131" s="60">
        <v>1</v>
      </c>
      <c r="AB131" s="61"/>
      <c r="AC131" s="61"/>
      <c r="AD131" s="61"/>
      <c r="AE131" s="61"/>
      <c r="AF131" s="141">
        <v>4.4026874003891975E-06</v>
      </c>
      <c r="AG131" s="61"/>
      <c r="AH131" s="61"/>
      <c r="AI131" s="61"/>
    </row>
    <row r="132" spans="2:35" ht="10.5" customHeight="1">
      <c r="B132" s="63" t="s">
        <v>1218</v>
      </c>
      <c r="C132" s="61"/>
      <c r="D132" s="61"/>
      <c r="E132" s="61"/>
      <c r="F132" s="61"/>
      <c r="G132" s="61"/>
      <c r="H132" s="61"/>
      <c r="I132" s="143">
        <v>481355.71</v>
      </c>
      <c r="J132" s="61"/>
      <c r="K132" s="61"/>
      <c r="L132" s="61"/>
      <c r="M132" s="61"/>
      <c r="N132" s="61"/>
      <c r="O132" s="61"/>
      <c r="P132" s="61"/>
      <c r="Q132" s="61"/>
      <c r="R132" s="61"/>
      <c r="S132" s="61"/>
      <c r="T132" s="141">
        <v>3.069383559928644E-05</v>
      </c>
      <c r="U132" s="61"/>
      <c r="V132" s="61"/>
      <c r="W132" s="61"/>
      <c r="X132" s="61"/>
      <c r="Y132" s="61"/>
      <c r="Z132" s="61"/>
      <c r="AA132" s="60">
        <v>6</v>
      </c>
      <c r="AB132" s="61"/>
      <c r="AC132" s="61"/>
      <c r="AD132" s="61"/>
      <c r="AE132" s="61"/>
      <c r="AF132" s="141">
        <v>2.6416124402335187E-05</v>
      </c>
      <c r="AG132" s="61"/>
      <c r="AH132" s="61"/>
      <c r="AI132" s="61"/>
    </row>
    <row r="133" spans="2:35" ht="10.5" customHeight="1">
      <c r="B133" s="63" t="s">
        <v>1219</v>
      </c>
      <c r="C133" s="61"/>
      <c r="D133" s="61"/>
      <c r="E133" s="61"/>
      <c r="F133" s="61"/>
      <c r="G133" s="61"/>
      <c r="H133" s="61"/>
      <c r="I133" s="143">
        <v>14873.61</v>
      </c>
      <c r="J133" s="61"/>
      <c r="K133" s="61"/>
      <c r="L133" s="61"/>
      <c r="M133" s="61"/>
      <c r="N133" s="61"/>
      <c r="O133" s="61"/>
      <c r="P133" s="61"/>
      <c r="Q133" s="61"/>
      <c r="R133" s="61"/>
      <c r="S133" s="61"/>
      <c r="T133" s="141">
        <v>9.484215739497569E-07</v>
      </c>
      <c r="U133" s="61"/>
      <c r="V133" s="61"/>
      <c r="W133" s="61"/>
      <c r="X133" s="61"/>
      <c r="Y133" s="61"/>
      <c r="Z133" s="61"/>
      <c r="AA133" s="60">
        <v>1</v>
      </c>
      <c r="AB133" s="61"/>
      <c r="AC133" s="61"/>
      <c r="AD133" s="61"/>
      <c r="AE133" s="61"/>
      <c r="AF133" s="141">
        <v>4.4026874003891975E-06</v>
      </c>
      <c r="AG133" s="61"/>
      <c r="AH133" s="61"/>
      <c r="AI133" s="61"/>
    </row>
    <row r="134" spans="2:35" ht="10.5" customHeight="1">
      <c r="B134" s="63" t="s">
        <v>1220</v>
      </c>
      <c r="C134" s="61"/>
      <c r="D134" s="61"/>
      <c r="E134" s="61"/>
      <c r="F134" s="61"/>
      <c r="G134" s="61"/>
      <c r="H134" s="61"/>
      <c r="I134" s="143">
        <v>116261.65</v>
      </c>
      <c r="J134" s="61"/>
      <c r="K134" s="61"/>
      <c r="L134" s="61"/>
      <c r="M134" s="61"/>
      <c r="N134" s="61"/>
      <c r="O134" s="61"/>
      <c r="P134" s="61"/>
      <c r="Q134" s="61"/>
      <c r="R134" s="61"/>
      <c r="S134" s="61"/>
      <c r="T134" s="141">
        <v>7.413469701235661E-06</v>
      </c>
      <c r="U134" s="61"/>
      <c r="V134" s="61"/>
      <c r="W134" s="61"/>
      <c r="X134" s="61"/>
      <c r="Y134" s="61"/>
      <c r="Z134" s="61"/>
      <c r="AA134" s="60">
        <v>1</v>
      </c>
      <c r="AB134" s="61"/>
      <c r="AC134" s="61"/>
      <c r="AD134" s="61"/>
      <c r="AE134" s="61"/>
      <c r="AF134" s="141">
        <v>4.4026874003891975E-06</v>
      </c>
      <c r="AG134" s="61"/>
      <c r="AH134" s="61"/>
      <c r="AI134" s="61"/>
    </row>
    <row r="135" spans="2:35" ht="10.5" customHeight="1">
      <c r="B135" s="63" t="s">
        <v>1221</v>
      </c>
      <c r="C135" s="61"/>
      <c r="D135" s="61"/>
      <c r="E135" s="61"/>
      <c r="F135" s="61"/>
      <c r="G135" s="61"/>
      <c r="H135" s="61"/>
      <c r="I135" s="143">
        <v>306985.8</v>
      </c>
      <c r="J135" s="61"/>
      <c r="K135" s="61"/>
      <c r="L135" s="61"/>
      <c r="M135" s="61"/>
      <c r="N135" s="61"/>
      <c r="O135" s="61"/>
      <c r="P135" s="61"/>
      <c r="Q135" s="61"/>
      <c r="R135" s="61"/>
      <c r="S135" s="61"/>
      <c r="T135" s="141">
        <v>1.957506991350622E-05</v>
      </c>
      <c r="U135" s="61"/>
      <c r="V135" s="61"/>
      <c r="W135" s="61"/>
      <c r="X135" s="61"/>
      <c r="Y135" s="61"/>
      <c r="Z135" s="61"/>
      <c r="AA135" s="60">
        <v>4</v>
      </c>
      <c r="AB135" s="61"/>
      <c r="AC135" s="61"/>
      <c r="AD135" s="61"/>
      <c r="AE135" s="61"/>
      <c r="AF135" s="141">
        <v>1.761074960155679E-05</v>
      </c>
      <c r="AG135" s="61"/>
      <c r="AH135" s="61"/>
      <c r="AI135" s="61"/>
    </row>
    <row r="136" spans="2:35" ht="10.5" customHeight="1">
      <c r="B136" s="63" t="s">
        <v>1222</v>
      </c>
      <c r="C136" s="61"/>
      <c r="D136" s="61"/>
      <c r="E136" s="61"/>
      <c r="F136" s="61"/>
      <c r="G136" s="61"/>
      <c r="H136" s="61"/>
      <c r="I136" s="143">
        <v>277373.39</v>
      </c>
      <c r="J136" s="61"/>
      <c r="K136" s="61"/>
      <c r="L136" s="61"/>
      <c r="M136" s="61"/>
      <c r="N136" s="61"/>
      <c r="O136" s="61"/>
      <c r="P136" s="61"/>
      <c r="Q136" s="61"/>
      <c r="R136" s="61"/>
      <c r="S136" s="61"/>
      <c r="T136" s="141">
        <v>1.7686822978118948E-05</v>
      </c>
      <c r="U136" s="61"/>
      <c r="V136" s="61"/>
      <c r="W136" s="61"/>
      <c r="X136" s="61"/>
      <c r="Y136" s="61"/>
      <c r="Z136" s="61"/>
      <c r="AA136" s="60">
        <v>3</v>
      </c>
      <c r="AB136" s="61"/>
      <c r="AC136" s="61"/>
      <c r="AD136" s="61"/>
      <c r="AE136" s="61"/>
      <c r="AF136" s="141">
        <v>1.3208062201167593E-05</v>
      </c>
      <c r="AG136" s="61"/>
      <c r="AH136" s="61"/>
      <c r="AI136" s="61"/>
    </row>
    <row r="137" spans="2:35" ht="10.5" customHeight="1">
      <c r="B137" s="63" t="s">
        <v>1223</v>
      </c>
      <c r="C137" s="61"/>
      <c r="D137" s="61"/>
      <c r="E137" s="61"/>
      <c r="F137" s="61"/>
      <c r="G137" s="61"/>
      <c r="H137" s="61"/>
      <c r="I137" s="143">
        <v>2225693.0399999996</v>
      </c>
      <c r="J137" s="61"/>
      <c r="K137" s="61"/>
      <c r="L137" s="61"/>
      <c r="M137" s="61"/>
      <c r="N137" s="61"/>
      <c r="O137" s="61"/>
      <c r="P137" s="61"/>
      <c r="Q137" s="61"/>
      <c r="R137" s="61"/>
      <c r="S137" s="61"/>
      <c r="T137" s="141">
        <v>0.00014192218944330387</v>
      </c>
      <c r="U137" s="61"/>
      <c r="V137" s="61"/>
      <c r="W137" s="61"/>
      <c r="X137" s="61"/>
      <c r="Y137" s="61"/>
      <c r="Z137" s="61"/>
      <c r="AA137" s="60">
        <v>32</v>
      </c>
      <c r="AB137" s="61"/>
      <c r="AC137" s="61"/>
      <c r="AD137" s="61"/>
      <c r="AE137" s="61"/>
      <c r="AF137" s="141">
        <v>0.00014088599681245432</v>
      </c>
      <c r="AG137" s="61"/>
      <c r="AH137" s="61"/>
      <c r="AI137" s="61"/>
    </row>
    <row r="138" spans="2:35" ht="10.5" customHeight="1">
      <c r="B138" s="63" t="s">
        <v>1224</v>
      </c>
      <c r="C138" s="61"/>
      <c r="D138" s="61"/>
      <c r="E138" s="61"/>
      <c r="F138" s="61"/>
      <c r="G138" s="61"/>
      <c r="H138" s="61"/>
      <c r="I138" s="143">
        <v>91385.23</v>
      </c>
      <c r="J138" s="61"/>
      <c r="K138" s="61"/>
      <c r="L138" s="61"/>
      <c r="M138" s="61"/>
      <c r="N138" s="61"/>
      <c r="O138" s="61"/>
      <c r="P138" s="61"/>
      <c r="Q138" s="61"/>
      <c r="R138" s="61"/>
      <c r="S138" s="61"/>
      <c r="T138" s="141">
        <v>5.827215025293828E-06</v>
      </c>
      <c r="U138" s="61"/>
      <c r="V138" s="61"/>
      <c r="W138" s="61"/>
      <c r="X138" s="61"/>
      <c r="Y138" s="61"/>
      <c r="Z138" s="61"/>
      <c r="AA138" s="60">
        <v>4</v>
      </c>
      <c r="AB138" s="61"/>
      <c r="AC138" s="61"/>
      <c r="AD138" s="61"/>
      <c r="AE138" s="61"/>
      <c r="AF138" s="141">
        <v>1.761074960155679E-05</v>
      </c>
      <c r="AG138" s="61"/>
      <c r="AH138" s="61"/>
      <c r="AI138" s="61"/>
    </row>
    <row r="139" spans="2:35" ht="10.5" customHeight="1">
      <c r="B139" s="63" t="s">
        <v>1225</v>
      </c>
      <c r="C139" s="61"/>
      <c r="D139" s="61"/>
      <c r="E139" s="61"/>
      <c r="F139" s="61"/>
      <c r="G139" s="61"/>
      <c r="H139" s="61"/>
      <c r="I139" s="143">
        <v>3774.43</v>
      </c>
      <c r="J139" s="61"/>
      <c r="K139" s="61"/>
      <c r="L139" s="61"/>
      <c r="M139" s="61"/>
      <c r="N139" s="61"/>
      <c r="O139" s="61"/>
      <c r="P139" s="61"/>
      <c r="Q139" s="61"/>
      <c r="R139" s="61"/>
      <c r="S139" s="61"/>
      <c r="T139" s="141">
        <v>2.4067800899466775E-07</v>
      </c>
      <c r="U139" s="61"/>
      <c r="V139" s="61"/>
      <c r="W139" s="61"/>
      <c r="X139" s="61"/>
      <c r="Y139" s="61"/>
      <c r="Z139" s="61"/>
      <c r="AA139" s="60">
        <v>1</v>
      </c>
      <c r="AB139" s="61"/>
      <c r="AC139" s="61"/>
      <c r="AD139" s="61"/>
      <c r="AE139" s="61"/>
      <c r="AF139" s="141">
        <v>4.4026874003891975E-06</v>
      </c>
      <c r="AG139" s="61"/>
      <c r="AH139" s="61"/>
      <c r="AI139" s="61"/>
    </row>
    <row r="140" spans="2:35" ht="12.75" customHeight="1">
      <c r="B140" s="149"/>
      <c r="C140" s="145"/>
      <c r="D140" s="145"/>
      <c r="E140" s="145"/>
      <c r="F140" s="145"/>
      <c r="G140" s="145"/>
      <c r="H140" s="145"/>
      <c r="I140" s="146">
        <v>15682488050.180033</v>
      </c>
      <c r="J140" s="145"/>
      <c r="K140" s="145"/>
      <c r="L140" s="145"/>
      <c r="M140" s="145"/>
      <c r="N140" s="145"/>
      <c r="O140" s="145"/>
      <c r="P140" s="145"/>
      <c r="Q140" s="145"/>
      <c r="R140" s="145"/>
      <c r="S140" s="145"/>
      <c r="T140" s="147">
        <v>0.9999999999999918</v>
      </c>
      <c r="U140" s="145"/>
      <c r="V140" s="145"/>
      <c r="W140" s="145"/>
      <c r="X140" s="145"/>
      <c r="Y140" s="145"/>
      <c r="Z140" s="145"/>
      <c r="AA140" s="148">
        <v>227134</v>
      </c>
      <c r="AB140" s="145"/>
      <c r="AC140" s="145"/>
      <c r="AD140" s="145"/>
      <c r="AE140" s="145"/>
      <c r="AF140" s="147">
        <v>1</v>
      </c>
      <c r="AG140" s="145"/>
      <c r="AH140" s="145"/>
      <c r="AI140" s="145"/>
    </row>
    <row r="141" spans="2:35" ht="9"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ht="18.75" customHeight="1">
      <c r="B142" s="70" t="s">
        <v>1170</v>
      </c>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2"/>
    </row>
    <row r="143" spans="2:35" ht="8.2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ustomHeight="1">
      <c r="B144" s="57" t="s">
        <v>1226</v>
      </c>
      <c r="C144" s="58"/>
      <c r="D144" s="58"/>
      <c r="E144" s="58"/>
      <c r="F144" s="58"/>
      <c r="G144" s="58"/>
      <c r="H144" s="58"/>
      <c r="I144" s="57" t="s">
        <v>1181</v>
      </c>
      <c r="J144" s="58"/>
      <c r="K144" s="58"/>
      <c r="L144" s="58"/>
      <c r="M144" s="58"/>
      <c r="N144" s="58"/>
      <c r="O144" s="58"/>
      <c r="P144" s="58"/>
      <c r="Q144" s="58"/>
      <c r="R144" s="57" t="s">
        <v>1182</v>
      </c>
      <c r="S144" s="58"/>
      <c r="T144" s="58"/>
      <c r="U144" s="58"/>
      <c r="V144" s="58"/>
      <c r="W144" s="58"/>
      <c r="X144" s="58"/>
      <c r="Y144" s="58"/>
      <c r="Z144" s="57" t="s">
        <v>1183</v>
      </c>
      <c r="AA144" s="58"/>
      <c r="AB144" s="58"/>
      <c r="AC144" s="58"/>
      <c r="AD144" s="58"/>
      <c r="AE144" s="57" t="s">
        <v>1182</v>
      </c>
      <c r="AF144" s="58"/>
      <c r="AG144" s="58"/>
      <c r="AH144" s="58"/>
      <c r="AI144" s="58"/>
    </row>
    <row r="145" spans="2:35" ht="12" customHeight="1">
      <c r="B145" s="150">
        <v>1990</v>
      </c>
      <c r="C145" s="61"/>
      <c r="D145" s="61"/>
      <c r="E145" s="61"/>
      <c r="F145" s="61"/>
      <c r="G145" s="61"/>
      <c r="H145" s="61"/>
      <c r="I145" s="143">
        <v>83093.91</v>
      </c>
      <c r="J145" s="61"/>
      <c r="K145" s="61"/>
      <c r="L145" s="61"/>
      <c r="M145" s="61"/>
      <c r="N145" s="61"/>
      <c r="O145" s="61"/>
      <c r="P145" s="61"/>
      <c r="Q145" s="61"/>
      <c r="R145" s="141">
        <v>5.298515754268092E-06</v>
      </c>
      <c r="S145" s="61"/>
      <c r="T145" s="61"/>
      <c r="U145" s="61"/>
      <c r="V145" s="61"/>
      <c r="W145" s="61"/>
      <c r="X145" s="61"/>
      <c r="Y145" s="61"/>
      <c r="Z145" s="60">
        <v>6</v>
      </c>
      <c r="AA145" s="61"/>
      <c r="AB145" s="61"/>
      <c r="AC145" s="61"/>
      <c r="AD145" s="61"/>
      <c r="AE145" s="141">
        <v>2.6416124402335187E-05</v>
      </c>
      <c r="AF145" s="61"/>
      <c r="AG145" s="61"/>
      <c r="AH145" s="61"/>
      <c r="AI145" s="61"/>
    </row>
    <row r="146" spans="2:35" ht="12" customHeight="1">
      <c r="B146" s="150">
        <v>1991</v>
      </c>
      <c r="C146" s="61"/>
      <c r="D146" s="61"/>
      <c r="E146" s="61"/>
      <c r="F146" s="61"/>
      <c r="G146" s="61"/>
      <c r="H146" s="61"/>
      <c r="I146" s="143">
        <v>22310.42</v>
      </c>
      <c r="J146" s="61"/>
      <c r="K146" s="61"/>
      <c r="L146" s="61"/>
      <c r="M146" s="61"/>
      <c r="N146" s="61"/>
      <c r="O146" s="61"/>
      <c r="P146" s="61"/>
      <c r="Q146" s="61"/>
      <c r="R146" s="141">
        <v>1.4226326797515956E-06</v>
      </c>
      <c r="S146" s="61"/>
      <c r="T146" s="61"/>
      <c r="U146" s="61"/>
      <c r="V146" s="61"/>
      <c r="W146" s="61"/>
      <c r="X146" s="61"/>
      <c r="Y146" s="61"/>
      <c r="Z146" s="60">
        <v>1</v>
      </c>
      <c r="AA146" s="61"/>
      <c r="AB146" s="61"/>
      <c r="AC146" s="61"/>
      <c r="AD146" s="61"/>
      <c r="AE146" s="141">
        <v>4.4026874003891975E-06</v>
      </c>
      <c r="AF146" s="61"/>
      <c r="AG146" s="61"/>
      <c r="AH146" s="61"/>
      <c r="AI146" s="61"/>
    </row>
    <row r="147" spans="2:35" ht="12" customHeight="1">
      <c r="B147" s="150">
        <v>1992</v>
      </c>
      <c r="C147" s="61"/>
      <c r="D147" s="61"/>
      <c r="E147" s="61"/>
      <c r="F147" s="61"/>
      <c r="G147" s="61"/>
      <c r="H147" s="61"/>
      <c r="I147" s="143">
        <v>11989.439999999999</v>
      </c>
      <c r="J147" s="61"/>
      <c r="K147" s="61"/>
      <c r="L147" s="61"/>
      <c r="M147" s="61"/>
      <c r="N147" s="61"/>
      <c r="O147" s="61"/>
      <c r="P147" s="61"/>
      <c r="Q147" s="61"/>
      <c r="R147" s="141">
        <v>7.645113429474196E-07</v>
      </c>
      <c r="S147" s="61"/>
      <c r="T147" s="61"/>
      <c r="U147" s="61"/>
      <c r="V147" s="61"/>
      <c r="W147" s="61"/>
      <c r="X147" s="61"/>
      <c r="Y147" s="61"/>
      <c r="Z147" s="60">
        <v>2</v>
      </c>
      <c r="AA147" s="61"/>
      <c r="AB147" s="61"/>
      <c r="AC147" s="61"/>
      <c r="AD147" s="61"/>
      <c r="AE147" s="141">
        <v>8.805374800778395E-06</v>
      </c>
      <c r="AF147" s="61"/>
      <c r="AG147" s="61"/>
      <c r="AH147" s="61"/>
      <c r="AI147" s="61"/>
    </row>
    <row r="148" spans="2:35" ht="12" customHeight="1">
      <c r="B148" s="150">
        <v>1993</v>
      </c>
      <c r="C148" s="61"/>
      <c r="D148" s="61"/>
      <c r="E148" s="61"/>
      <c r="F148" s="61"/>
      <c r="G148" s="61"/>
      <c r="H148" s="61"/>
      <c r="I148" s="143">
        <v>42718.53</v>
      </c>
      <c r="J148" s="61"/>
      <c r="K148" s="61"/>
      <c r="L148" s="61"/>
      <c r="M148" s="61"/>
      <c r="N148" s="61"/>
      <c r="O148" s="61"/>
      <c r="P148" s="61"/>
      <c r="Q148" s="61"/>
      <c r="R148" s="141">
        <v>2.7239638164117454E-06</v>
      </c>
      <c r="S148" s="61"/>
      <c r="T148" s="61"/>
      <c r="U148" s="61"/>
      <c r="V148" s="61"/>
      <c r="W148" s="61"/>
      <c r="X148" s="61"/>
      <c r="Y148" s="61"/>
      <c r="Z148" s="60">
        <v>4</v>
      </c>
      <c r="AA148" s="61"/>
      <c r="AB148" s="61"/>
      <c r="AC148" s="61"/>
      <c r="AD148" s="61"/>
      <c r="AE148" s="141">
        <v>1.761074960155679E-05</v>
      </c>
      <c r="AF148" s="61"/>
      <c r="AG148" s="61"/>
      <c r="AH148" s="61"/>
      <c r="AI148" s="61"/>
    </row>
    <row r="149" spans="2:35" ht="12" customHeight="1">
      <c r="B149" s="150">
        <v>1996</v>
      </c>
      <c r="C149" s="61"/>
      <c r="D149" s="61"/>
      <c r="E149" s="61"/>
      <c r="F149" s="61"/>
      <c r="G149" s="61"/>
      <c r="H149" s="61"/>
      <c r="I149" s="143">
        <v>147880.83000000005</v>
      </c>
      <c r="J149" s="61"/>
      <c r="K149" s="61"/>
      <c r="L149" s="61"/>
      <c r="M149" s="61"/>
      <c r="N149" s="61"/>
      <c r="O149" s="61"/>
      <c r="P149" s="61"/>
      <c r="Q149" s="61"/>
      <c r="R149" s="141">
        <v>9.429679112575659E-06</v>
      </c>
      <c r="S149" s="61"/>
      <c r="T149" s="61"/>
      <c r="U149" s="61"/>
      <c r="V149" s="61"/>
      <c r="W149" s="61"/>
      <c r="X149" s="61"/>
      <c r="Y149" s="61"/>
      <c r="Z149" s="60">
        <v>29</v>
      </c>
      <c r="AA149" s="61"/>
      <c r="AB149" s="61"/>
      <c r="AC149" s="61"/>
      <c r="AD149" s="61"/>
      <c r="AE149" s="141">
        <v>0.00012767793461128672</v>
      </c>
      <c r="AF149" s="61"/>
      <c r="AG149" s="61"/>
      <c r="AH149" s="61"/>
      <c r="AI149" s="61"/>
    </row>
    <row r="150" spans="2:35" ht="12" customHeight="1">
      <c r="B150" s="150">
        <v>1997</v>
      </c>
      <c r="C150" s="61"/>
      <c r="D150" s="61"/>
      <c r="E150" s="61"/>
      <c r="F150" s="61"/>
      <c r="G150" s="61"/>
      <c r="H150" s="61"/>
      <c r="I150" s="143">
        <v>333371.1500000001</v>
      </c>
      <c r="J150" s="61"/>
      <c r="K150" s="61"/>
      <c r="L150" s="61"/>
      <c r="M150" s="61"/>
      <c r="N150" s="61"/>
      <c r="O150" s="61"/>
      <c r="P150" s="61"/>
      <c r="Q150" s="61"/>
      <c r="R150" s="141">
        <v>2.1257542102585755E-05</v>
      </c>
      <c r="S150" s="61"/>
      <c r="T150" s="61"/>
      <c r="U150" s="61"/>
      <c r="V150" s="61"/>
      <c r="W150" s="61"/>
      <c r="X150" s="61"/>
      <c r="Y150" s="61"/>
      <c r="Z150" s="60">
        <v>24</v>
      </c>
      <c r="AA150" s="61"/>
      <c r="AB150" s="61"/>
      <c r="AC150" s="61"/>
      <c r="AD150" s="61"/>
      <c r="AE150" s="141">
        <v>0.00010566449760934075</v>
      </c>
      <c r="AF150" s="61"/>
      <c r="AG150" s="61"/>
      <c r="AH150" s="61"/>
      <c r="AI150" s="61"/>
    </row>
    <row r="151" spans="2:35" ht="12" customHeight="1">
      <c r="B151" s="150">
        <v>1998</v>
      </c>
      <c r="C151" s="61"/>
      <c r="D151" s="61"/>
      <c r="E151" s="61"/>
      <c r="F151" s="61"/>
      <c r="G151" s="61"/>
      <c r="H151" s="61"/>
      <c r="I151" s="143">
        <v>249116.01000000004</v>
      </c>
      <c r="J151" s="61"/>
      <c r="K151" s="61"/>
      <c r="L151" s="61"/>
      <c r="M151" s="61"/>
      <c r="N151" s="61"/>
      <c r="O151" s="61"/>
      <c r="P151" s="61"/>
      <c r="Q151" s="61"/>
      <c r="R151" s="141">
        <v>1.5884980062021484E-05</v>
      </c>
      <c r="S151" s="61"/>
      <c r="T151" s="61"/>
      <c r="U151" s="61"/>
      <c r="V151" s="61"/>
      <c r="W151" s="61"/>
      <c r="X151" s="61"/>
      <c r="Y151" s="61"/>
      <c r="Z151" s="60">
        <v>21</v>
      </c>
      <c r="AA151" s="61"/>
      <c r="AB151" s="61"/>
      <c r="AC151" s="61"/>
      <c r="AD151" s="61"/>
      <c r="AE151" s="141">
        <v>9.245643540817315E-05</v>
      </c>
      <c r="AF151" s="61"/>
      <c r="AG151" s="61"/>
      <c r="AH151" s="61"/>
      <c r="AI151" s="61"/>
    </row>
    <row r="152" spans="2:35" ht="12" customHeight="1">
      <c r="B152" s="150">
        <v>1999</v>
      </c>
      <c r="C152" s="61"/>
      <c r="D152" s="61"/>
      <c r="E152" s="61"/>
      <c r="F152" s="61"/>
      <c r="G152" s="61"/>
      <c r="H152" s="61"/>
      <c r="I152" s="143">
        <v>1861993.2699999998</v>
      </c>
      <c r="J152" s="61"/>
      <c r="K152" s="61"/>
      <c r="L152" s="61"/>
      <c r="M152" s="61"/>
      <c r="N152" s="61"/>
      <c r="O152" s="61"/>
      <c r="P152" s="61"/>
      <c r="Q152" s="61"/>
      <c r="R152" s="141">
        <v>0.00011873073099383768</v>
      </c>
      <c r="S152" s="61"/>
      <c r="T152" s="61"/>
      <c r="U152" s="61"/>
      <c r="V152" s="61"/>
      <c r="W152" s="61"/>
      <c r="X152" s="61"/>
      <c r="Y152" s="61"/>
      <c r="Z152" s="60">
        <v>122</v>
      </c>
      <c r="AA152" s="61"/>
      <c r="AB152" s="61"/>
      <c r="AC152" s="61"/>
      <c r="AD152" s="61"/>
      <c r="AE152" s="141">
        <v>0.0005371278628474821</v>
      </c>
      <c r="AF152" s="61"/>
      <c r="AG152" s="61"/>
      <c r="AH152" s="61"/>
      <c r="AI152" s="61"/>
    </row>
    <row r="153" spans="2:35" ht="12" customHeight="1">
      <c r="B153" s="150">
        <v>2000</v>
      </c>
      <c r="C153" s="61"/>
      <c r="D153" s="61"/>
      <c r="E153" s="61"/>
      <c r="F153" s="61"/>
      <c r="G153" s="61"/>
      <c r="H153" s="61"/>
      <c r="I153" s="143">
        <v>823912.3</v>
      </c>
      <c r="J153" s="61"/>
      <c r="K153" s="61"/>
      <c r="L153" s="61"/>
      <c r="M153" s="61"/>
      <c r="N153" s="61"/>
      <c r="O153" s="61"/>
      <c r="P153" s="61"/>
      <c r="Q153" s="61"/>
      <c r="R153" s="141">
        <v>5.253709088530384E-05</v>
      </c>
      <c r="S153" s="61"/>
      <c r="T153" s="61"/>
      <c r="U153" s="61"/>
      <c r="V153" s="61"/>
      <c r="W153" s="61"/>
      <c r="X153" s="61"/>
      <c r="Y153" s="61"/>
      <c r="Z153" s="60">
        <v>45</v>
      </c>
      <c r="AA153" s="61"/>
      <c r="AB153" s="61"/>
      <c r="AC153" s="61"/>
      <c r="AD153" s="61"/>
      <c r="AE153" s="141">
        <v>0.0001981209330175139</v>
      </c>
      <c r="AF153" s="61"/>
      <c r="AG153" s="61"/>
      <c r="AH153" s="61"/>
      <c r="AI153" s="61"/>
    </row>
    <row r="154" spans="2:35" ht="12" customHeight="1">
      <c r="B154" s="150">
        <v>2001</v>
      </c>
      <c r="C154" s="61"/>
      <c r="D154" s="61"/>
      <c r="E154" s="61"/>
      <c r="F154" s="61"/>
      <c r="G154" s="61"/>
      <c r="H154" s="61"/>
      <c r="I154" s="143">
        <v>1008505.6100000005</v>
      </c>
      <c r="J154" s="61"/>
      <c r="K154" s="61"/>
      <c r="L154" s="61"/>
      <c r="M154" s="61"/>
      <c r="N154" s="61"/>
      <c r="O154" s="61"/>
      <c r="P154" s="61"/>
      <c r="Q154" s="61"/>
      <c r="R154" s="141">
        <v>6.43077556809248E-05</v>
      </c>
      <c r="S154" s="61"/>
      <c r="T154" s="61"/>
      <c r="U154" s="61"/>
      <c r="V154" s="61"/>
      <c r="W154" s="61"/>
      <c r="X154" s="61"/>
      <c r="Y154" s="61"/>
      <c r="Z154" s="60">
        <v>130</v>
      </c>
      <c r="AA154" s="61"/>
      <c r="AB154" s="61"/>
      <c r="AC154" s="61"/>
      <c r="AD154" s="61"/>
      <c r="AE154" s="141">
        <v>0.0005723493620505957</v>
      </c>
      <c r="AF154" s="61"/>
      <c r="AG154" s="61"/>
      <c r="AH154" s="61"/>
      <c r="AI154" s="61"/>
    </row>
    <row r="155" spans="2:35" ht="12" customHeight="1">
      <c r="B155" s="150">
        <v>2002</v>
      </c>
      <c r="C155" s="61"/>
      <c r="D155" s="61"/>
      <c r="E155" s="61"/>
      <c r="F155" s="61"/>
      <c r="G155" s="61"/>
      <c r="H155" s="61"/>
      <c r="I155" s="143">
        <v>3863407.000000001</v>
      </c>
      <c r="J155" s="61"/>
      <c r="K155" s="61"/>
      <c r="L155" s="61"/>
      <c r="M155" s="61"/>
      <c r="N155" s="61"/>
      <c r="O155" s="61"/>
      <c r="P155" s="61"/>
      <c r="Q155" s="61"/>
      <c r="R155" s="141">
        <v>0.0002463516622896868</v>
      </c>
      <c r="S155" s="61"/>
      <c r="T155" s="61"/>
      <c r="U155" s="61"/>
      <c r="V155" s="61"/>
      <c r="W155" s="61"/>
      <c r="X155" s="61"/>
      <c r="Y155" s="61"/>
      <c r="Z155" s="60">
        <v>178</v>
      </c>
      <c r="AA155" s="61"/>
      <c r="AB155" s="61"/>
      <c r="AC155" s="61"/>
      <c r="AD155" s="61"/>
      <c r="AE155" s="141">
        <v>0.0007836783572692772</v>
      </c>
      <c r="AF155" s="61"/>
      <c r="AG155" s="61"/>
      <c r="AH155" s="61"/>
      <c r="AI155" s="61"/>
    </row>
    <row r="156" spans="2:35" ht="12" customHeight="1">
      <c r="B156" s="150">
        <v>2003</v>
      </c>
      <c r="C156" s="61"/>
      <c r="D156" s="61"/>
      <c r="E156" s="61"/>
      <c r="F156" s="61"/>
      <c r="G156" s="61"/>
      <c r="H156" s="61"/>
      <c r="I156" s="143">
        <v>19323299.959999975</v>
      </c>
      <c r="J156" s="61"/>
      <c r="K156" s="61"/>
      <c r="L156" s="61"/>
      <c r="M156" s="61"/>
      <c r="N156" s="61"/>
      <c r="O156" s="61"/>
      <c r="P156" s="61"/>
      <c r="Q156" s="61"/>
      <c r="R156" s="141">
        <v>0.0012321577990794734</v>
      </c>
      <c r="S156" s="61"/>
      <c r="T156" s="61"/>
      <c r="U156" s="61"/>
      <c r="V156" s="61"/>
      <c r="W156" s="61"/>
      <c r="X156" s="61"/>
      <c r="Y156" s="61"/>
      <c r="Z156" s="60">
        <v>1488</v>
      </c>
      <c r="AA156" s="61"/>
      <c r="AB156" s="61"/>
      <c r="AC156" s="61"/>
      <c r="AD156" s="61"/>
      <c r="AE156" s="141">
        <v>0.006551198851779126</v>
      </c>
      <c r="AF156" s="61"/>
      <c r="AG156" s="61"/>
      <c r="AH156" s="61"/>
      <c r="AI156" s="61"/>
    </row>
    <row r="157" spans="2:35" ht="12" customHeight="1">
      <c r="B157" s="150">
        <v>2004</v>
      </c>
      <c r="C157" s="61"/>
      <c r="D157" s="61"/>
      <c r="E157" s="61"/>
      <c r="F157" s="61"/>
      <c r="G157" s="61"/>
      <c r="H157" s="61"/>
      <c r="I157" s="143">
        <v>42705264.68000001</v>
      </c>
      <c r="J157" s="61"/>
      <c r="K157" s="61"/>
      <c r="L157" s="61"/>
      <c r="M157" s="61"/>
      <c r="N157" s="61"/>
      <c r="O157" s="61"/>
      <c r="P157" s="61"/>
      <c r="Q157" s="61"/>
      <c r="R157" s="141">
        <v>0.0027231179480802954</v>
      </c>
      <c r="S157" s="61"/>
      <c r="T157" s="61"/>
      <c r="U157" s="61"/>
      <c r="V157" s="61"/>
      <c r="W157" s="61"/>
      <c r="X157" s="61"/>
      <c r="Y157" s="61"/>
      <c r="Z157" s="60">
        <v>1990</v>
      </c>
      <c r="AA157" s="61"/>
      <c r="AB157" s="61"/>
      <c r="AC157" s="61"/>
      <c r="AD157" s="61"/>
      <c r="AE157" s="141">
        <v>0.008761347926774504</v>
      </c>
      <c r="AF157" s="61"/>
      <c r="AG157" s="61"/>
      <c r="AH157" s="61"/>
      <c r="AI157" s="61"/>
    </row>
    <row r="158" spans="2:35" ht="12" customHeight="1">
      <c r="B158" s="150">
        <v>2005</v>
      </c>
      <c r="C158" s="61"/>
      <c r="D158" s="61"/>
      <c r="E158" s="61"/>
      <c r="F158" s="61"/>
      <c r="G158" s="61"/>
      <c r="H158" s="61"/>
      <c r="I158" s="143">
        <v>86459790.08999987</v>
      </c>
      <c r="J158" s="61"/>
      <c r="K158" s="61"/>
      <c r="L158" s="61"/>
      <c r="M158" s="61"/>
      <c r="N158" s="61"/>
      <c r="O158" s="61"/>
      <c r="P158" s="61"/>
      <c r="Q158" s="61"/>
      <c r="R158" s="141">
        <v>0.005513142418049368</v>
      </c>
      <c r="S158" s="61"/>
      <c r="T158" s="61"/>
      <c r="U158" s="61"/>
      <c r="V158" s="61"/>
      <c r="W158" s="61"/>
      <c r="X158" s="61"/>
      <c r="Y158" s="61"/>
      <c r="Z158" s="60">
        <v>2667</v>
      </c>
      <c r="AA158" s="61"/>
      <c r="AB158" s="61"/>
      <c r="AC158" s="61"/>
      <c r="AD158" s="61"/>
      <c r="AE158" s="141">
        <v>0.01174196729683799</v>
      </c>
      <c r="AF158" s="61"/>
      <c r="AG158" s="61"/>
      <c r="AH158" s="61"/>
      <c r="AI158" s="61"/>
    </row>
    <row r="159" spans="2:35" ht="12" customHeight="1">
      <c r="B159" s="150">
        <v>2006</v>
      </c>
      <c r="C159" s="61"/>
      <c r="D159" s="61"/>
      <c r="E159" s="61"/>
      <c r="F159" s="61"/>
      <c r="G159" s="61"/>
      <c r="H159" s="61"/>
      <c r="I159" s="143">
        <v>25578352.05000001</v>
      </c>
      <c r="J159" s="61"/>
      <c r="K159" s="61"/>
      <c r="L159" s="61"/>
      <c r="M159" s="61"/>
      <c r="N159" s="61"/>
      <c r="O159" s="61"/>
      <c r="P159" s="61"/>
      <c r="Q159" s="61"/>
      <c r="R159" s="141">
        <v>0.0016310136483545013</v>
      </c>
      <c r="S159" s="61"/>
      <c r="T159" s="61"/>
      <c r="U159" s="61"/>
      <c r="V159" s="61"/>
      <c r="W159" s="61"/>
      <c r="X159" s="61"/>
      <c r="Y159" s="61"/>
      <c r="Z159" s="60">
        <v>719</v>
      </c>
      <c r="AA159" s="61"/>
      <c r="AB159" s="61"/>
      <c r="AC159" s="61"/>
      <c r="AD159" s="61"/>
      <c r="AE159" s="141">
        <v>0.003165532240879833</v>
      </c>
      <c r="AF159" s="61"/>
      <c r="AG159" s="61"/>
      <c r="AH159" s="61"/>
      <c r="AI159" s="61"/>
    </row>
    <row r="160" spans="2:35" ht="12" customHeight="1">
      <c r="B160" s="150">
        <v>2007</v>
      </c>
      <c r="C160" s="61"/>
      <c r="D160" s="61"/>
      <c r="E160" s="61"/>
      <c r="F160" s="61"/>
      <c r="G160" s="61"/>
      <c r="H160" s="61"/>
      <c r="I160" s="143">
        <v>13190652.959999997</v>
      </c>
      <c r="J160" s="61"/>
      <c r="K160" s="61"/>
      <c r="L160" s="61"/>
      <c r="M160" s="61"/>
      <c r="N160" s="61"/>
      <c r="O160" s="61"/>
      <c r="P160" s="61"/>
      <c r="Q160" s="61"/>
      <c r="R160" s="141">
        <v>0.0008411071583662752</v>
      </c>
      <c r="S160" s="61"/>
      <c r="T160" s="61"/>
      <c r="U160" s="61"/>
      <c r="V160" s="61"/>
      <c r="W160" s="61"/>
      <c r="X160" s="61"/>
      <c r="Y160" s="61"/>
      <c r="Z160" s="60">
        <v>296</v>
      </c>
      <c r="AA160" s="61"/>
      <c r="AB160" s="61"/>
      <c r="AC160" s="61"/>
      <c r="AD160" s="61"/>
      <c r="AE160" s="141">
        <v>0.0013031954705152026</v>
      </c>
      <c r="AF160" s="61"/>
      <c r="AG160" s="61"/>
      <c r="AH160" s="61"/>
      <c r="AI160" s="61"/>
    </row>
    <row r="161" spans="2:35" ht="12" customHeight="1">
      <c r="B161" s="150">
        <v>2008</v>
      </c>
      <c r="C161" s="61"/>
      <c r="D161" s="61"/>
      <c r="E161" s="61"/>
      <c r="F161" s="61"/>
      <c r="G161" s="61"/>
      <c r="H161" s="61"/>
      <c r="I161" s="143">
        <v>22657960.520000007</v>
      </c>
      <c r="J161" s="61"/>
      <c r="K161" s="61"/>
      <c r="L161" s="61"/>
      <c r="M161" s="61"/>
      <c r="N161" s="61"/>
      <c r="O161" s="61"/>
      <c r="P161" s="61"/>
      <c r="Q161" s="61"/>
      <c r="R161" s="141">
        <v>0.0014447937372883822</v>
      </c>
      <c r="S161" s="61"/>
      <c r="T161" s="61"/>
      <c r="U161" s="61"/>
      <c r="V161" s="61"/>
      <c r="W161" s="61"/>
      <c r="X161" s="61"/>
      <c r="Y161" s="61"/>
      <c r="Z161" s="60">
        <v>604</v>
      </c>
      <c r="AA161" s="61"/>
      <c r="AB161" s="61"/>
      <c r="AC161" s="61"/>
      <c r="AD161" s="61"/>
      <c r="AE161" s="141">
        <v>0.0026592231898350752</v>
      </c>
      <c r="AF161" s="61"/>
      <c r="AG161" s="61"/>
      <c r="AH161" s="61"/>
      <c r="AI161" s="61"/>
    </row>
    <row r="162" spans="2:35" ht="12" customHeight="1">
      <c r="B162" s="150">
        <v>2009</v>
      </c>
      <c r="C162" s="61"/>
      <c r="D162" s="61"/>
      <c r="E162" s="61"/>
      <c r="F162" s="61"/>
      <c r="G162" s="61"/>
      <c r="H162" s="61"/>
      <c r="I162" s="143">
        <v>191806398.01000014</v>
      </c>
      <c r="J162" s="61"/>
      <c r="K162" s="61"/>
      <c r="L162" s="61"/>
      <c r="M162" s="61"/>
      <c r="N162" s="61"/>
      <c r="O162" s="61"/>
      <c r="P162" s="61"/>
      <c r="Q162" s="61"/>
      <c r="R162" s="141">
        <v>0.012230610181003658</v>
      </c>
      <c r="S162" s="61"/>
      <c r="T162" s="61"/>
      <c r="U162" s="61"/>
      <c r="V162" s="61"/>
      <c r="W162" s="61"/>
      <c r="X162" s="61"/>
      <c r="Y162" s="61"/>
      <c r="Z162" s="60">
        <v>4291</v>
      </c>
      <c r="AA162" s="61"/>
      <c r="AB162" s="61"/>
      <c r="AC162" s="61"/>
      <c r="AD162" s="61"/>
      <c r="AE162" s="141">
        <v>0.018891931635070046</v>
      </c>
      <c r="AF162" s="61"/>
      <c r="AG162" s="61"/>
      <c r="AH162" s="61"/>
      <c r="AI162" s="61"/>
    </row>
    <row r="163" spans="2:35" ht="12" customHeight="1">
      <c r="B163" s="150">
        <v>2010</v>
      </c>
      <c r="C163" s="61"/>
      <c r="D163" s="61"/>
      <c r="E163" s="61"/>
      <c r="F163" s="61"/>
      <c r="G163" s="61"/>
      <c r="H163" s="61"/>
      <c r="I163" s="143">
        <v>320178566.82999974</v>
      </c>
      <c r="J163" s="61"/>
      <c r="K163" s="61"/>
      <c r="L163" s="61"/>
      <c r="M163" s="61"/>
      <c r="N163" s="61"/>
      <c r="O163" s="61"/>
      <c r="P163" s="61"/>
      <c r="Q163" s="61"/>
      <c r="R163" s="141">
        <v>0.020416311863621927</v>
      </c>
      <c r="S163" s="61"/>
      <c r="T163" s="61"/>
      <c r="U163" s="61"/>
      <c r="V163" s="61"/>
      <c r="W163" s="61"/>
      <c r="X163" s="61"/>
      <c r="Y163" s="61"/>
      <c r="Z163" s="60">
        <v>7452</v>
      </c>
      <c r="AA163" s="61"/>
      <c r="AB163" s="61"/>
      <c r="AC163" s="61"/>
      <c r="AD163" s="61"/>
      <c r="AE163" s="141">
        <v>0.0328088265077003</v>
      </c>
      <c r="AF163" s="61"/>
      <c r="AG163" s="61"/>
      <c r="AH163" s="61"/>
      <c r="AI163" s="61"/>
    </row>
    <row r="164" spans="2:35" ht="12" customHeight="1">
      <c r="B164" s="150">
        <v>2011</v>
      </c>
      <c r="C164" s="61"/>
      <c r="D164" s="61"/>
      <c r="E164" s="61"/>
      <c r="F164" s="61"/>
      <c r="G164" s="61"/>
      <c r="H164" s="61"/>
      <c r="I164" s="143">
        <v>206790927.59000126</v>
      </c>
      <c r="J164" s="61"/>
      <c r="K164" s="61"/>
      <c r="L164" s="61"/>
      <c r="M164" s="61"/>
      <c r="N164" s="61"/>
      <c r="O164" s="61"/>
      <c r="P164" s="61"/>
      <c r="Q164" s="61"/>
      <c r="R164" s="141">
        <v>0.013186104585466417</v>
      </c>
      <c r="S164" s="61"/>
      <c r="T164" s="61"/>
      <c r="U164" s="61"/>
      <c r="V164" s="61"/>
      <c r="W164" s="61"/>
      <c r="X164" s="61"/>
      <c r="Y164" s="61"/>
      <c r="Z164" s="60">
        <v>10569</v>
      </c>
      <c r="AA164" s="61"/>
      <c r="AB164" s="61"/>
      <c r="AC164" s="61"/>
      <c r="AD164" s="61"/>
      <c r="AE164" s="141">
        <v>0.04653200313471343</v>
      </c>
      <c r="AF164" s="61"/>
      <c r="AG164" s="61"/>
      <c r="AH164" s="61"/>
      <c r="AI164" s="61"/>
    </row>
    <row r="165" spans="2:35" ht="12" customHeight="1">
      <c r="B165" s="150">
        <v>2012</v>
      </c>
      <c r="C165" s="61"/>
      <c r="D165" s="61"/>
      <c r="E165" s="61"/>
      <c r="F165" s="61"/>
      <c r="G165" s="61"/>
      <c r="H165" s="61"/>
      <c r="I165" s="143">
        <v>54515330.48000003</v>
      </c>
      <c r="J165" s="61"/>
      <c r="K165" s="61"/>
      <c r="L165" s="61"/>
      <c r="M165" s="61"/>
      <c r="N165" s="61"/>
      <c r="O165" s="61"/>
      <c r="P165" s="61"/>
      <c r="Q165" s="61"/>
      <c r="R165" s="141">
        <v>0.0034761914248277836</v>
      </c>
      <c r="S165" s="61"/>
      <c r="T165" s="61"/>
      <c r="U165" s="61"/>
      <c r="V165" s="61"/>
      <c r="W165" s="61"/>
      <c r="X165" s="61"/>
      <c r="Y165" s="61"/>
      <c r="Z165" s="60">
        <v>1345</v>
      </c>
      <c r="AA165" s="61"/>
      <c r="AB165" s="61"/>
      <c r="AC165" s="61"/>
      <c r="AD165" s="61"/>
      <c r="AE165" s="141">
        <v>0.0059216145535234705</v>
      </c>
      <c r="AF165" s="61"/>
      <c r="AG165" s="61"/>
      <c r="AH165" s="61"/>
      <c r="AI165" s="61"/>
    </row>
    <row r="166" spans="2:35" ht="12" customHeight="1">
      <c r="B166" s="150">
        <v>2013</v>
      </c>
      <c r="C166" s="61"/>
      <c r="D166" s="61"/>
      <c r="E166" s="61"/>
      <c r="F166" s="61"/>
      <c r="G166" s="61"/>
      <c r="H166" s="61"/>
      <c r="I166" s="143">
        <v>98444164.29000013</v>
      </c>
      <c r="J166" s="61"/>
      <c r="K166" s="61"/>
      <c r="L166" s="61"/>
      <c r="M166" s="61"/>
      <c r="N166" s="61"/>
      <c r="O166" s="61"/>
      <c r="P166" s="61"/>
      <c r="Q166" s="61"/>
      <c r="R166" s="141">
        <v>0.006277330738273382</v>
      </c>
      <c r="S166" s="61"/>
      <c r="T166" s="61"/>
      <c r="U166" s="61"/>
      <c r="V166" s="61"/>
      <c r="W166" s="61"/>
      <c r="X166" s="61"/>
      <c r="Y166" s="61"/>
      <c r="Z166" s="60">
        <v>1942</v>
      </c>
      <c r="AA166" s="61"/>
      <c r="AB166" s="61"/>
      <c r="AC166" s="61"/>
      <c r="AD166" s="61"/>
      <c r="AE166" s="141">
        <v>0.008550018931555822</v>
      </c>
      <c r="AF166" s="61"/>
      <c r="AG166" s="61"/>
      <c r="AH166" s="61"/>
      <c r="AI166" s="61"/>
    </row>
    <row r="167" spans="2:35" ht="12" customHeight="1">
      <c r="B167" s="150">
        <v>2014</v>
      </c>
      <c r="C167" s="61"/>
      <c r="D167" s="61"/>
      <c r="E167" s="61"/>
      <c r="F167" s="61"/>
      <c r="G167" s="61"/>
      <c r="H167" s="61"/>
      <c r="I167" s="143">
        <v>231960799.26000005</v>
      </c>
      <c r="J167" s="61"/>
      <c r="K167" s="61"/>
      <c r="L167" s="61"/>
      <c r="M167" s="61"/>
      <c r="N167" s="61"/>
      <c r="O167" s="61"/>
      <c r="P167" s="61"/>
      <c r="Q167" s="61"/>
      <c r="R167" s="141">
        <v>0.014791071322215172</v>
      </c>
      <c r="S167" s="61"/>
      <c r="T167" s="61"/>
      <c r="U167" s="61"/>
      <c r="V167" s="61"/>
      <c r="W167" s="61"/>
      <c r="X167" s="61"/>
      <c r="Y167" s="61"/>
      <c r="Z167" s="60">
        <v>4388</v>
      </c>
      <c r="AA167" s="61"/>
      <c r="AB167" s="61"/>
      <c r="AC167" s="61"/>
      <c r="AD167" s="61"/>
      <c r="AE167" s="141">
        <v>0.0193189923129078</v>
      </c>
      <c r="AF167" s="61"/>
      <c r="AG167" s="61"/>
      <c r="AH167" s="61"/>
      <c r="AI167" s="61"/>
    </row>
    <row r="168" spans="2:35" ht="12" customHeight="1">
      <c r="B168" s="150">
        <v>2015</v>
      </c>
      <c r="C168" s="61"/>
      <c r="D168" s="61"/>
      <c r="E168" s="61"/>
      <c r="F168" s="61"/>
      <c r="G168" s="61"/>
      <c r="H168" s="61"/>
      <c r="I168" s="143">
        <v>945330300.3600004</v>
      </c>
      <c r="J168" s="61"/>
      <c r="K168" s="61"/>
      <c r="L168" s="61"/>
      <c r="M168" s="61"/>
      <c r="N168" s="61"/>
      <c r="O168" s="61"/>
      <c r="P168" s="61"/>
      <c r="Q168" s="61"/>
      <c r="R168" s="141">
        <v>0.06027935728917377</v>
      </c>
      <c r="S168" s="61"/>
      <c r="T168" s="61"/>
      <c r="U168" s="61"/>
      <c r="V168" s="61"/>
      <c r="W168" s="61"/>
      <c r="X168" s="61"/>
      <c r="Y168" s="61"/>
      <c r="Z168" s="60">
        <v>17880</v>
      </c>
      <c r="AA168" s="61"/>
      <c r="AB168" s="61"/>
      <c r="AC168" s="61"/>
      <c r="AD168" s="61"/>
      <c r="AE168" s="141">
        <v>0.07872005071895885</v>
      </c>
      <c r="AF168" s="61"/>
      <c r="AG168" s="61"/>
      <c r="AH168" s="61"/>
      <c r="AI168" s="61"/>
    </row>
    <row r="169" spans="2:35" ht="12" customHeight="1">
      <c r="B169" s="150">
        <v>2016</v>
      </c>
      <c r="C169" s="61"/>
      <c r="D169" s="61"/>
      <c r="E169" s="61"/>
      <c r="F169" s="61"/>
      <c r="G169" s="61"/>
      <c r="H169" s="61"/>
      <c r="I169" s="143">
        <v>2206137140.8600144</v>
      </c>
      <c r="J169" s="61"/>
      <c r="K169" s="61"/>
      <c r="L169" s="61"/>
      <c r="M169" s="61"/>
      <c r="N169" s="61"/>
      <c r="O169" s="61"/>
      <c r="P169" s="61"/>
      <c r="Q169" s="61"/>
      <c r="R169" s="141">
        <v>0.1406751998663049</v>
      </c>
      <c r="S169" s="61"/>
      <c r="T169" s="61"/>
      <c r="U169" s="61"/>
      <c r="V169" s="61"/>
      <c r="W169" s="61"/>
      <c r="X169" s="61"/>
      <c r="Y169" s="61"/>
      <c r="Z169" s="60">
        <v>36892</v>
      </c>
      <c r="AA169" s="61"/>
      <c r="AB169" s="61"/>
      <c r="AC169" s="61"/>
      <c r="AD169" s="61"/>
      <c r="AE169" s="141">
        <v>0.16242394357515827</v>
      </c>
      <c r="AF169" s="61"/>
      <c r="AG169" s="61"/>
      <c r="AH169" s="61"/>
      <c r="AI169" s="61"/>
    </row>
    <row r="170" spans="2:35" ht="12" customHeight="1">
      <c r="B170" s="150">
        <v>2017</v>
      </c>
      <c r="C170" s="61"/>
      <c r="D170" s="61"/>
      <c r="E170" s="61"/>
      <c r="F170" s="61"/>
      <c r="G170" s="61"/>
      <c r="H170" s="61"/>
      <c r="I170" s="143">
        <v>1599178007.1099982</v>
      </c>
      <c r="J170" s="61"/>
      <c r="K170" s="61"/>
      <c r="L170" s="61"/>
      <c r="M170" s="61"/>
      <c r="N170" s="61"/>
      <c r="O170" s="61"/>
      <c r="P170" s="61"/>
      <c r="Q170" s="61"/>
      <c r="R170" s="141">
        <v>0.10197221269947913</v>
      </c>
      <c r="S170" s="61"/>
      <c r="T170" s="61"/>
      <c r="U170" s="61"/>
      <c r="V170" s="61"/>
      <c r="W170" s="61"/>
      <c r="X170" s="61"/>
      <c r="Y170" s="61"/>
      <c r="Z170" s="60">
        <v>21830</v>
      </c>
      <c r="AA170" s="61"/>
      <c r="AB170" s="61"/>
      <c r="AC170" s="61"/>
      <c r="AD170" s="61"/>
      <c r="AE170" s="141">
        <v>0.09611066595049618</v>
      </c>
      <c r="AF170" s="61"/>
      <c r="AG170" s="61"/>
      <c r="AH170" s="61"/>
      <c r="AI170" s="61"/>
    </row>
    <row r="171" spans="2:35" ht="12" customHeight="1">
      <c r="B171" s="150">
        <v>2018</v>
      </c>
      <c r="C171" s="61"/>
      <c r="D171" s="61"/>
      <c r="E171" s="61"/>
      <c r="F171" s="61"/>
      <c r="G171" s="61"/>
      <c r="H171" s="61"/>
      <c r="I171" s="143">
        <v>2494359298.359985</v>
      </c>
      <c r="J171" s="61"/>
      <c r="K171" s="61"/>
      <c r="L171" s="61"/>
      <c r="M171" s="61"/>
      <c r="N171" s="61"/>
      <c r="O171" s="61"/>
      <c r="P171" s="61"/>
      <c r="Q171" s="61"/>
      <c r="R171" s="141">
        <v>0.15905379875812178</v>
      </c>
      <c r="S171" s="61"/>
      <c r="T171" s="61"/>
      <c r="U171" s="61"/>
      <c r="V171" s="61"/>
      <c r="W171" s="61"/>
      <c r="X171" s="61"/>
      <c r="Y171" s="61"/>
      <c r="Z171" s="60">
        <v>32036</v>
      </c>
      <c r="AA171" s="61"/>
      <c r="AB171" s="61"/>
      <c r="AC171" s="61"/>
      <c r="AD171" s="61"/>
      <c r="AE171" s="141">
        <v>0.14104449355886833</v>
      </c>
      <c r="AF171" s="61"/>
      <c r="AG171" s="61"/>
      <c r="AH171" s="61"/>
      <c r="AI171" s="61"/>
    </row>
    <row r="172" spans="2:35" ht="12" customHeight="1">
      <c r="B172" s="150">
        <v>2019</v>
      </c>
      <c r="C172" s="61"/>
      <c r="D172" s="61"/>
      <c r="E172" s="61"/>
      <c r="F172" s="61"/>
      <c r="G172" s="61"/>
      <c r="H172" s="61"/>
      <c r="I172" s="143">
        <v>4973571466.790037</v>
      </c>
      <c r="J172" s="61"/>
      <c r="K172" s="61"/>
      <c r="L172" s="61"/>
      <c r="M172" s="61"/>
      <c r="N172" s="61"/>
      <c r="O172" s="61"/>
      <c r="P172" s="61"/>
      <c r="Q172" s="61"/>
      <c r="R172" s="141">
        <v>0.31714173483670793</v>
      </c>
      <c r="S172" s="61"/>
      <c r="T172" s="61"/>
      <c r="U172" s="61"/>
      <c r="V172" s="61"/>
      <c r="W172" s="61"/>
      <c r="X172" s="61"/>
      <c r="Y172" s="61"/>
      <c r="Z172" s="60">
        <v>58076</v>
      </c>
      <c r="AA172" s="61"/>
      <c r="AB172" s="61"/>
      <c r="AC172" s="61"/>
      <c r="AD172" s="61"/>
      <c r="AE172" s="141">
        <v>0.25569047346500307</v>
      </c>
      <c r="AF172" s="61"/>
      <c r="AG172" s="61"/>
      <c r="AH172" s="61"/>
      <c r="AI172" s="61"/>
    </row>
    <row r="173" spans="2:35" ht="12" customHeight="1">
      <c r="B173" s="150">
        <v>2020</v>
      </c>
      <c r="C173" s="61"/>
      <c r="D173" s="61"/>
      <c r="E173" s="61"/>
      <c r="F173" s="61"/>
      <c r="G173" s="61"/>
      <c r="H173" s="61"/>
      <c r="I173" s="143">
        <v>2141852031.509998</v>
      </c>
      <c r="J173" s="61"/>
      <c r="K173" s="61"/>
      <c r="L173" s="61"/>
      <c r="M173" s="61"/>
      <c r="N173" s="61"/>
      <c r="O173" s="61"/>
      <c r="P173" s="61"/>
      <c r="Q173" s="61"/>
      <c r="R173" s="141">
        <v>0.13657603466086554</v>
      </c>
      <c r="S173" s="61"/>
      <c r="T173" s="61"/>
      <c r="U173" s="61"/>
      <c r="V173" s="61"/>
      <c r="W173" s="61"/>
      <c r="X173" s="61"/>
      <c r="Y173" s="61"/>
      <c r="Z173" s="60">
        <v>22107</v>
      </c>
      <c r="AA173" s="61"/>
      <c r="AB173" s="61"/>
      <c r="AC173" s="61"/>
      <c r="AD173" s="61"/>
      <c r="AE173" s="141">
        <v>0.09733021036040398</v>
      </c>
      <c r="AF173" s="61"/>
      <c r="AG173" s="61"/>
      <c r="AH173" s="61"/>
      <c r="AI173" s="61"/>
    </row>
    <row r="174" spans="2:35" ht="12" customHeight="1">
      <c r="B174" s="149"/>
      <c r="C174" s="145"/>
      <c r="D174" s="145"/>
      <c r="E174" s="145"/>
      <c r="F174" s="145"/>
      <c r="G174" s="145"/>
      <c r="H174" s="145"/>
      <c r="I174" s="146">
        <v>15682488050.180035</v>
      </c>
      <c r="J174" s="145"/>
      <c r="K174" s="145"/>
      <c r="L174" s="145"/>
      <c r="M174" s="145"/>
      <c r="N174" s="145"/>
      <c r="O174" s="145"/>
      <c r="P174" s="145"/>
      <c r="Q174" s="145"/>
      <c r="R174" s="147">
        <v>0.9999999999999916</v>
      </c>
      <c r="S174" s="145"/>
      <c r="T174" s="145"/>
      <c r="U174" s="145"/>
      <c r="V174" s="145"/>
      <c r="W174" s="145"/>
      <c r="X174" s="145"/>
      <c r="Y174" s="145"/>
      <c r="Z174" s="148">
        <v>227134</v>
      </c>
      <c r="AA174" s="145"/>
      <c r="AB174" s="145"/>
      <c r="AC174" s="145"/>
      <c r="AD174" s="145"/>
      <c r="AE174" s="147">
        <v>1</v>
      </c>
      <c r="AF174" s="145"/>
      <c r="AG174" s="145"/>
      <c r="AH174" s="145"/>
      <c r="AI174" s="145"/>
    </row>
    <row r="175" spans="2:35"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8.75" customHeight="1">
      <c r="B176" s="70" t="s">
        <v>1171</v>
      </c>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2"/>
    </row>
    <row r="177" spans="2:35"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1.25" customHeight="1">
      <c r="B178" s="57" t="s">
        <v>1227</v>
      </c>
      <c r="C178" s="58"/>
      <c r="D178" s="58"/>
      <c r="E178" s="58"/>
      <c r="F178" s="58"/>
      <c r="G178" s="58"/>
      <c r="H178" s="57" t="s">
        <v>1181</v>
      </c>
      <c r="I178" s="58"/>
      <c r="J178" s="58"/>
      <c r="K178" s="58"/>
      <c r="L178" s="58"/>
      <c r="M178" s="58"/>
      <c r="N178" s="58"/>
      <c r="O178" s="58"/>
      <c r="P178" s="58"/>
      <c r="Q178" s="58"/>
      <c r="R178" s="58"/>
      <c r="S178" s="57" t="s">
        <v>1182</v>
      </c>
      <c r="T178" s="58"/>
      <c r="U178" s="58"/>
      <c r="V178" s="58"/>
      <c r="W178" s="58"/>
      <c r="X178" s="58"/>
      <c r="Y178" s="58"/>
      <c r="Z178" s="57" t="s">
        <v>1228</v>
      </c>
      <c r="AA178" s="58"/>
      <c r="AB178" s="58"/>
      <c r="AC178" s="58"/>
      <c r="AD178" s="58"/>
      <c r="AE178" s="58"/>
      <c r="AF178" s="57" t="s">
        <v>1182</v>
      </c>
      <c r="AG178" s="58"/>
      <c r="AH178" s="58"/>
      <c r="AI178" s="58"/>
    </row>
    <row r="179" spans="2:35" ht="10.5" customHeight="1">
      <c r="B179" s="63" t="s">
        <v>1229</v>
      </c>
      <c r="C179" s="61"/>
      <c r="D179" s="61"/>
      <c r="E179" s="61"/>
      <c r="F179" s="61"/>
      <c r="G179" s="61"/>
      <c r="H179" s="143">
        <v>2511426172.4400067</v>
      </c>
      <c r="I179" s="61"/>
      <c r="J179" s="61"/>
      <c r="K179" s="61"/>
      <c r="L179" s="61"/>
      <c r="M179" s="61"/>
      <c r="N179" s="61"/>
      <c r="O179" s="61"/>
      <c r="P179" s="61"/>
      <c r="Q179" s="61"/>
      <c r="R179" s="61"/>
      <c r="S179" s="141">
        <v>0.16014207467616648</v>
      </c>
      <c r="T179" s="61"/>
      <c r="U179" s="61"/>
      <c r="V179" s="61"/>
      <c r="W179" s="61"/>
      <c r="X179" s="61"/>
      <c r="Y179" s="61"/>
      <c r="Z179" s="60">
        <v>56193</v>
      </c>
      <c r="AA179" s="61"/>
      <c r="AB179" s="61"/>
      <c r="AC179" s="61"/>
      <c r="AD179" s="61"/>
      <c r="AE179" s="61"/>
      <c r="AF179" s="141">
        <v>0.47631277813095996</v>
      </c>
      <c r="AG179" s="61"/>
      <c r="AH179" s="61"/>
      <c r="AI179" s="61"/>
    </row>
    <row r="180" spans="2:35" ht="10.5" customHeight="1">
      <c r="B180" s="63" t="s">
        <v>1230</v>
      </c>
      <c r="C180" s="61"/>
      <c r="D180" s="61"/>
      <c r="E180" s="61"/>
      <c r="F180" s="61"/>
      <c r="G180" s="61"/>
      <c r="H180" s="143">
        <v>5362373043.2399645</v>
      </c>
      <c r="I180" s="61"/>
      <c r="J180" s="61"/>
      <c r="K180" s="61"/>
      <c r="L180" s="61"/>
      <c r="M180" s="61"/>
      <c r="N180" s="61"/>
      <c r="O180" s="61"/>
      <c r="P180" s="61"/>
      <c r="Q180" s="61"/>
      <c r="R180" s="61"/>
      <c r="S180" s="141">
        <v>0.3419338198174767</v>
      </c>
      <c r="T180" s="61"/>
      <c r="U180" s="61"/>
      <c r="V180" s="61"/>
      <c r="W180" s="61"/>
      <c r="X180" s="61"/>
      <c r="Y180" s="61"/>
      <c r="Z180" s="60">
        <v>36698</v>
      </c>
      <c r="AA180" s="61"/>
      <c r="AB180" s="61"/>
      <c r="AC180" s="61"/>
      <c r="AD180" s="61"/>
      <c r="AE180" s="61"/>
      <c r="AF180" s="141">
        <v>0.3110659037931765</v>
      </c>
      <c r="AG180" s="61"/>
      <c r="AH180" s="61"/>
      <c r="AI180" s="61"/>
    </row>
    <row r="181" spans="2:35" ht="10.5" customHeight="1">
      <c r="B181" s="63" t="s">
        <v>1231</v>
      </c>
      <c r="C181" s="61"/>
      <c r="D181" s="61"/>
      <c r="E181" s="61"/>
      <c r="F181" s="61"/>
      <c r="G181" s="61"/>
      <c r="H181" s="143">
        <v>4069194922.289982</v>
      </c>
      <c r="I181" s="61"/>
      <c r="J181" s="61"/>
      <c r="K181" s="61"/>
      <c r="L181" s="61"/>
      <c r="M181" s="61"/>
      <c r="N181" s="61"/>
      <c r="O181" s="61"/>
      <c r="P181" s="61"/>
      <c r="Q181" s="61"/>
      <c r="R181" s="61"/>
      <c r="S181" s="141">
        <v>0.2594738098488963</v>
      </c>
      <c r="T181" s="61"/>
      <c r="U181" s="61"/>
      <c r="V181" s="61"/>
      <c r="W181" s="61"/>
      <c r="X181" s="61"/>
      <c r="Y181" s="61"/>
      <c r="Z181" s="60">
        <v>16825</v>
      </c>
      <c r="AA181" s="61"/>
      <c r="AB181" s="61"/>
      <c r="AC181" s="61"/>
      <c r="AD181" s="61"/>
      <c r="AE181" s="61"/>
      <c r="AF181" s="141">
        <v>0.142614960796779</v>
      </c>
      <c r="AG181" s="61"/>
      <c r="AH181" s="61"/>
      <c r="AI181" s="61"/>
    </row>
    <row r="182" spans="2:35" ht="10.5" customHeight="1">
      <c r="B182" s="63" t="s">
        <v>1232</v>
      </c>
      <c r="C182" s="61"/>
      <c r="D182" s="61"/>
      <c r="E182" s="61"/>
      <c r="F182" s="61"/>
      <c r="G182" s="61"/>
      <c r="H182" s="143">
        <v>1697617172.780001</v>
      </c>
      <c r="I182" s="61"/>
      <c r="J182" s="61"/>
      <c r="K182" s="61"/>
      <c r="L182" s="61"/>
      <c r="M182" s="61"/>
      <c r="N182" s="61"/>
      <c r="O182" s="61"/>
      <c r="P182" s="61"/>
      <c r="Q182" s="61"/>
      <c r="R182" s="61"/>
      <c r="S182" s="141">
        <v>0.10824922469878885</v>
      </c>
      <c r="T182" s="61"/>
      <c r="U182" s="61"/>
      <c r="V182" s="61"/>
      <c r="W182" s="61"/>
      <c r="X182" s="61"/>
      <c r="Y182" s="61"/>
      <c r="Z182" s="60">
        <v>5009</v>
      </c>
      <c r="AA182" s="61"/>
      <c r="AB182" s="61"/>
      <c r="AC182" s="61"/>
      <c r="AD182" s="61"/>
      <c r="AE182" s="61"/>
      <c r="AF182" s="141">
        <v>0.04245814791269337</v>
      </c>
      <c r="AG182" s="61"/>
      <c r="AH182" s="61"/>
      <c r="AI182" s="61"/>
    </row>
    <row r="183" spans="2:35" ht="10.5" customHeight="1">
      <c r="B183" s="63" t="s">
        <v>1233</v>
      </c>
      <c r="C183" s="61"/>
      <c r="D183" s="61"/>
      <c r="E183" s="61"/>
      <c r="F183" s="61"/>
      <c r="G183" s="61"/>
      <c r="H183" s="143">
        <v>2041876739.4300005</v>
      </c>
      <c r="I183" s="61"/>
      <c r="J183" s="61"/>
      <c r="K183" s="61"/>
      <c r="L183" s="61"/>
      <c r="M183" s="61"/>
      <c r="N183" s="61"/>
      <c r="O183" s="61"/>
      <c r="P183" s="61"/>
      <c r="Q183" s="61"/>
      <c r="R183" s="61"/>
      <c r="S183" s="141">
        <v>0.13020107095867164</v>
      </c>
      <c r="T183" s="61"/>
      <c r="U183" s="61"/>
      <c r="V183" s="61"/>
      <c r="W183" s="61"/>
      <c r="X183" s="61"/>
      <c r="Y183" s="61"/>
      <c r="Z183" s="60">
        <v>3250</v>
      </c>
      <c r="AA183" s="61"/>
      <c r="AB183" s="61"/>
      <c r="AC183" s="61"/>
      <c r="AD183" s="61"/>
      <c r="AE183" s="61"/>
      <c r="AF183" s="141">
        <v>0.027548209366391185</v>
      </c>
      <c r="AG183" s="61"/>
      <c r="AH183" s="61"/>
      <c r="AI183" s="61"/>
    </row>
    <row r="184" spans="2:35" ht="12" customHeight="1">
      <c r="B184" s="149"/>
      <c r="C184" s="145"/>
      <c r="D184" s="145"/>
      <c r="E184" s="145"/>
      <c r="F184" s="145"/>
      <c r="G184" s="145"/>
      <c r="H184" s="146">
        <v>15682488050.179955</v>
      </c>
      <c r="I184" s="145"/>
      <c r="J184" s="145"/>
      <c r="K184" s="145"/>
      <c r="L184" s="145"/>
      <c r="M184" s="145"/>
      <c r="N184" s="145"/>
      <c r="O184" s="145"/>
      <c r="P184" s="145"/>
      <c r="Q184" s="145"/>
      <c r="R184" s="145"/>
      <c r="S184" s="147">
        <v>1.0000000000000084</v>
      </c>
      <c r="T184" s="145"/>
      <c r="U184" s="145"/>
      <c r="V184" s="145"/>
      <c r="W184" s="145"/>
      <c r="X184" s="145"/>
      <c r="Y184" s="145"/>
      <c r="Z184" s="148">
        <v>117975</v>
      </c>
      <c r="AA184" s="145"/>
      <c r="AB184" s="145"/>
      <c r="AC184" s="145"/>
      <c r="AD184" s="145"/>
      <c r="AE184" s="145"/>
      <c r="AF184" s="147">
        <v>1</v>
      </c>
      <c r="AG184" s="145"/>
      <c r="AH184" s="145"/>
      <c r="AI184" s="145"/>
    </row>
    <row r="185" spans="2:35"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2:35" ht="18.75" customHeight="1">
      <c r="B186" s="70" t="s">
        <v>1172</v>
      </c>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2"/>
    </row>
    <row r="187" spans="2:35"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1.25" customHeight="1">
      <c r="B188" s="57"/>
      <c r="C188" s="58"/>
      <c r="D188" s="58"/>
      <c r="E188" s="58"/>
      <c r="F188" s="58"/>
      <c r="G188" s="57" t="s">
        <v>1181</v>
      </c>
      <c r="H188" s="58"/>
      <c r="I188" s="58"/>
      <c r="J188" s="58"/>
      <c r="K188" s="58"/>
      <c r="L188" s="58"/>
      <c r="M188" s="58"/>
      <c r="N188" s="58"/>
      <c r="O188" s="58"/>
      <c r="P188" s="58"/>
      <c r="Q188" s="58"/>
      <c r="R188" s="57" t="s">
        <v>1182</v>
      </c>
      <c r="S188" s="58"/>
      <c r="T188" s="58"/>
      <c r="U188" s="58"/>
      <c r="V188" s="58"/>
      <c r="W188" s="58"/>
      <c r="X188" s="58"/>
      <c r="Y188" s="57" t="s">
        <v>1183</v>
      </c>
      <c r="Z188" s="58"/>
      <c r="AA188" s="58"/>
      <c r="AB188" s="58"/>
      <c r="AC188" s="58"/>
      <c r="AD188" s="58"/>
      <c r="AE188" s="58"/>
      <c r="AF188" s="57" t="s">
        <v>1182</v>
      </c>
      <c r="AG188" s="58"/>
      <c r="AH188" s="58"/>
      <c r="AI188" s="1"/>
    </row>
    <row r="189" spans="2:35" ht="11.25" customHeight="1">
      <c r="B189" s="63" t="s">
        <v>1234</v>
      </c>
      <c r="C189" s="61"/>
      <c r="D189" s="61"/>
      <c r="E189" s="61"/>
      <c r="F189" s="61"/>
      <c r="G189" s="143">
        <v>74332634.59000014</v>
      </c>
      <c r="H189" s="61"/>
      <c r="I189" s="61"/>
      <c r="J189" s="61"/>
      <c r="K189" s="61"/>
      <c r="L189" s="61"/>
      <c r="M189" s="61"/>
      <c r="N189" s="61"/>
      <c r="O189" s="61"/>
      <c r="P189" s="61"/>
      <c r="Q189" s="61"/>
      <c r="R189" s="141">
        <v>0.0047398495922429005</v>
      </c>
      <c r="S189" s="61"/>
      <c r="T189" s="61"/>
      <c r="U189" s="61"/>
      <c r="V189" s="61"/>
      <c r="W189" s="61"/>
      <c r="X189" s="61"/>
      <c r="Y189" s="60">
        <v>1701</v>
      </c>
      <c r="Z189" s="61"/>
      <c r="AA189" s="61"/>
      <c r="AB189" s="61"/>
      <c r="AC189" s="61"/>
      <c r="AD189" s="61"/>
      <c r="AE189" s="61"/>
      <c r="AF189" s="141">
        <v>0.007488971268062025</v>
      </c>
      <c r="AG189" s="61"/>
      <c r="AH189" s="61"/>
      <c r="AI189" s="1"/>
    </row>
    <row r="190" spans="2:35" ht="11.25" customHeight="1">
      <c r="B190" s="63" t="s">
        <v>1235</v>
      </c>
      <c r="C190" s="61"/>
      <c r="D190" s="61"/>
      <c r="E190" s="61"/>
      <c r="F190" s="61"/>
      <c r="G190" s="143">
        <v>623747937.8599995</v>
      </c>
      <c r="H190" s="61"/>
      <c r="I190" s="61"/>
      <c r="J190" s="61"/>
      <c r="K190" s="61"/>
      <c r="L190" s="61"/>
      <c r="M190" s="61"/>
      <c r="N190" s="61"/>
      <c r="O190" s="61"/>
      <c r="P190" s="61"/>
      <c r="Q190" s="61"/>
      <c r="R190" s="141">
        <v>0.03977353184419214</v>
      </c>
      <c r="S190" s="61"/>
      <c r="T190" s="61"/>
      <c r="U190" s="61"/>
      <c r="V190" s="61"/>
      <c r="W190" s="61"/>
      <c r="X190" s="61"/>
      <c r="Y190" s="60">
        <v>10226</v>
      </c>
      <c r="Z190" s="61"/>
      <c r="AA190" s="61"/>
      <c r="AB190" s="61"/>
      <c r="AC190" s="61"/>
      <c r="AD190" s="61"/>
      <c r="AE190" s="61"/>
      <c r="AF190" s="141">
        <v>0.04502188135637993</v>
      </c>
      <c r="AG190" s="61"/>
      <c r="AH190" s="61"/>
      <c r="AI190" s="1"/>
    </row>
    <row r="191" spans="2:35" ht="11.25" customHeight="1">
      <c r="B191" s="63" t="s">
        <v>1236</v>
      </c>
      <c r="C191" s="61"/>
      <c r="D191" s="61"/>
      <c r="E191" s="61"/>
      <c r="F191" s="61"/>
      <c r="G191" s="143">
        <v>4317863885.2500515</v>
      </c>
      <c r="H191" s="61"/>
      <c r="I191" s="61"/>
      <c r="J191" s="61"/>
      <c r="K191" s="61"/>
      <c r="L191" s="61"/>
      <c r="M191" s="61"/>
      <c r="N191" s="61"/>
      <c r="O191" s="61"/>
      <c r="P191" s="61"/>
      <c r="Q191" s="61"/>
      <c r="R191" s="141">
        <v>0.27533028378111685</v>
      </c>
      <c r="S191" s="61"/>
      <c r="T191" s="61"/>
      <c r="U191" s="61"/>
      <c r="V191" s="61"/>
      <c r="W191" s="61"/>
      <c r="X191" s="61"/>
      <c r="Y191" s="60">
        <v>54547</v>
      </c>
      <c r="Z191" s="61"/>
      <c r="AA191" s="61"/>
      <c r="AB191" s="61"/>
      <c r="AC191" s="61"/>
      <c r="AD191" s="61"/>
      <c r="AE191" s="61"/>
      <c r="AF191" s="141">
        <v>0.24015338962902957</v>
      </c>
      <c r="AG191" s="61"/>
      <c r="AH191" s="61"/>
      <c r="AI191" s="1"/>
    </row>
    <row r="192" spans="2:35" ht="11.25" customHeight="1">
      <c r="B192" s="63" t="s">
        <v>1237</v>
      </c>
      <c r="C192" s="61"/>
      <c r="D192" s="61"/>
      <c r="E192" s="61"/>
      <c r="F192" s="61"/>
      <c r="G192" s="143">
        <v>8723893818.330015</v>
      </c>
      <c r="H192" s="61"/>
      <c r="I192" s="61"/>
      <c r="J192" s="61"/>
      <c r="K192" s="61"/>
      <c r="L192" s="61"/>
      <c r="M192" s="61"/>
      <c r="N192" s="61"/>
      <c r="O192" s="61"/>
      <c r="P192" s="61"/>
      <c r="Q192" s="61"/>
      <c r="R192" s="141">
        <v>0.5562825101741332</v>
      </c>
      <c r="S192" s="61"/>
      <c r="T192" s="61"/>
      <c r="U192" s="61"/>
      <c r="V192" s="61"/>
      <c r="W192" s="61"/>
      <c r="X192" s="61"/>
      <c r="Y192" s="60">
        <v>118630</v>
      </c>
      <c r="Z192" s="61"/>
      <c r="AA192" s="61"/>
      <c r="AB192" s="61"/>
      <c r="AC192" s="61"/>
      <c r="AD192" s="61"/>
      <c r="AE192" s="61"/>
      <c r="AF192" s="141">
        <v>0.5222908063081705</v>
      </c>
      <c r="AG192" s="61"/>
      <c r="AH192" s="61"/>
      <c r="AI192" s="1"/>
    </row>
    <row r="193" spans="2:35" ht="11.25" customHeight="1">
      <c r="B193" s="63" t="s">
        <v>1238</v>
      </c>
      <c r="C193" s="61"/>
      <c r="D193" s="61"/>
      <c r="E193" s="61"/>
      <c r="F193" s="61"/>
      <c r="G193" s="143">
        <v>1189726398.83</v>
      </c>
      <c r="H193" s="61"/>
      <c r="I193" s="61"/>
      <c r="J193" s="61"/>
      <c r="K193" s="61"/>
      <c r="L193" s="61"/>
      <c r="M193" s="61"/>
      <c r="N193" s="61"/>
      <c r="O193" s="61"/>
      <c r="P193" s="61"/>
      <c r="Q193" s="61"/>
      <c r="R193" s="141">
        <v>0.07586337034169394</v>
      </c>
      <c r="S193" s="61"/>
      <c r="T193" s="61"/>
      <c r="U193" s="61"/>
      <c r="V193" s="61"/>
      <c r="W193" s="61"/>
      <c r="X193" s="61"/>
      <c r="Y193" s="60">
        <v>21760</v>
      </c>
      <c r="Z193" s="61"/>
      <c r="AA193" s="61"/>
      <c r="AB193" s="61"/>
      <c r="AC193" s="61"/>
      <c r="AD193" s="61"/>
      <c r="AE193" s="61"/>
      <c r="AF193" s="141">
        <v>0.09580247783246894</v>
      </c>
      <c r="AG193" s="61"/>
      <c r="AH193" s="61"/>
      <c r="AI193" s="1"/>
    </row>
    <row r="194" spans="2:35" ht="11.25" customHeight="1">
      <c r="B194" s="63" t="s">
        <v>1239</v>
      </c>
      <c r="C194" s="61"/>
      <c r="D194" s="61"/>
      <c r="E194" s="61"/>
      <c r="F194" s="61"/>
      <c r="G194" s="143">
        <v>543340899.1799996</v>
      </c>
      <c r="H194" s="61"/>
      <c r="I194" s="61"/>
      <c r="J194" s="61"/>
      <c r="K194" s="61"/>
      <c r="L194" s="61"/>
      <c r="M194" s="61"/>
      <c r="N194" s="61"/>
      <c r="O194" s="61"/>
      <c r="P194" s="61"/>
      <c r="Q194" s="61"/>
      <c r="R194" s="141">
        <v>0.034646345493230646</v>
      </c>
      <c r="S194" s="61"/>
      <c r="T194" s="61"/>
      <c r="U194" s="61"/>
      <c r="V194" s="61"/>
      <c r="W194" s="61"/>
      <c r="X194" s="61"/>
      <c r="Y194" s="60">
        <v>13070</v>
      </c>
      <c r="Z194" s="61"/>
      <c r="AA194" s="61"/>
      <c r="AB194" s="61"/>
      <c r="AC194" s="61"/>
      <c r="AD194" s="61"/>
      <c r="AE194" s="61"/>
      <c r="AF194" s="141">
        <v>0.057543124323086815</v>
      </c>
      <c r="AG194" s="61"/>
      <c r="AH194" s="61"/>
      <c r="AI194" s="1"/>
    </row>
    <row r="195" spans="2:35" ht="11.25" customHeight="1">
      <c r="B195" s="63" t="s">
        <v>1240</v>
      </c>
      <c r="C195" s="61"/>
      <c r="D195" s="61"/>
      <c r="E195" s="61"/>
      <c r="F195" s="61"/>
      <c r="G195" s="143">
        <v>131045464.23000003</v>
      </c>
      <c r="H195" s="61"/>
      <c r="I195" s="61"/>
      <c r="J195" s="61"/>
      <c r="K195" s="61"/>
      <c r="L195" s="61"/>
      <c r="M195" s="61"/>
      <c r="N195" s="61"/>
      <c r="O195" s="61"/>
      <c r="P195" s="61"/>
      <c r="Q195" s="61"/>
      <c r="R195" s="141">
        <v>0.008356165412700275</v>
      </c>
      <c r="S195" s="61"/>
      <c r="T195" s="61"/>
      <c r="U195" s="61"/>
      <c r="V195" s="61"/>
      <c r="W195" s="61"/>
      <c r="X195" s="61"/>
      <c r="Y195" s="60">
        <v>4372</v>
      </c>
      <c r="Z195" s="61"/>
      <c r="AA195" s="61"/>
      <c r="AB195" s="61"/>
      <c r="AC195" s="61"/>
      <c r="AD195" s="61"/>
      <c r="AE195" s="61"/>
      <c r="AF195" s="141">
        <v>0.01924854931450157</v>
      </c>
      <c r="AG195" s="61"/>
      <c r="AH195" s="61"/>
      <c r="AI195" s="1"/>
    </row>
    <row r="196" spans="2:35" ht="11.25" customHeight="1">
      <c r="B196" s="63" t="s">
        <v>1241</v>
      </c>
      <c r="C196" s="61"/>
      <c r="D196" s="61"/>
      <c r="E196" s="61"/>
      <c r="F196" s="61"/>
      <c r="G196" s="143">
        <v>49887120.59999998</v>
      </c>
      <c r="H196" s="61"/>
      <c r="I196" s="61"/>
      <c r="J196" s="61"/>
      <c r="K196" s="61"/>
      <c r="L196" s="61"/>
      <c r="M196" s="61"/>
      <c r="N196" s="61"/>
      <c r="O196" s="61"/>
      <c r="P196" s="61"/>
      <c r="Q196" s="61"/>
      <c r="R196" s="141">
        <v>0.0031810718069973072</v>
      </c>
      <c r="S196" s="61"/>
      <c r="T196" s="61"/>
      <c r="U196" s="61"/>
      <c r="V196" s="61"/>
      <c r="W196" s="61"/>
      <c r="X196" s="61"/>
      <c r="Y196" s="60">
        <v>1607</v>
      </c>
      <c r="Z196" s="61"/>
      <c r="AA196" s="61"/>
      <c r="AB196" s="61"/>
      <c r="AC196" s="61"/>
      <c r="AD196" s="61"/>
      <c r="AE196" s="61"/>
      <c r="AF196" s="141">
        <v>0.00707511865242544</v>
      </c>
      <c r="AG196" s="61"/>
      <c r="AH196" s="61"/>
      <c r="AI196" s="1"/>
    </row>
    <row r="197" spans="2:35" ht="11.25" customHeight="1">
      <c r="B197" s="63" t="s">
        <v>1242</v>
      </c>
      <c r="C197" s="61"/>
      <c r="D197" s="61"/>
      <c r="E197" s="61"/>
      <c r="F197" s="61"/>
      <c r="G197" s="143">
        <v>17520728.96000001</v>
      </c>
      <c r="H197" s="61"/>
      <c r="I197" s="61"/>
      <c r="J197" s="61"/>
      <c r="K197" s="61"/>
      <c r="L197" s="61"/>
      <c r="M197" s="61"/>
      <c r="N197" s="61"/>
      <c r="O197" s="61"/>
      <c r="P197" s="61"/>
      <c r="Q197" s="61"/>
      <c r="R197" s="141">
        <v>0.0011172161524330851</v>
      </c>
      <c r="S197" s="61"/>
      <c r="T197" s="61"/>
      <c r="U197" s="61"/>
      <c r="V197" s="61"/>
      <c r="W197" s="61"/>
      <c r="X197" s="61"/>
      <c r="Y197" s="60">
        <v>687</v>
      </c>
      <c r="Z197" s="61"/>
      <c r="AA197" s="61"/>
      <c r="AB197" s="61"/>
      <c r="AC197" s="61"/>
      <c r="AD197" s="61"/>
      <c r="AE197" s="61"/>
      <c r="AF197" s="141">
        <v>0.003024646244067379</v>
      </c>
      <c r="AG197" s="61"/>
      <c r="AH197" s="61"/>
      <c r="AI197" s="1"/>
    </row>
    <row r="198" spans="2:35" ht="11.25" customHeight="1">
      <c r="B198" s="63" t="s">
        <v>1243</v>
      </c>
      <c r="C198" s="61"/>
      <c r="D198" s="61"/>
      <c r="E198" s="61"/>
      <c r="F198" s="61"/>
      <c r="G198" s="143">
        <v>7729729.969999997</v>
      </c>
      <c r="H198" s="61"/>
      <c r="I198" s="61"/>
      <c r="J198" s="61"/>
      <c r="K198" s="61"/>
      <c r="L198" s="61"/>
      <c r="M198" s="61"/>
      <c r="N198" s="61"/>
      <c r="O198" s="61"/>
      <c r="P198" s="61"/>
      <c r="Q198" s="61"/>
      <c r="R198" s="141">
        <v>0.0004928892625498442</v>
      </c>
      <c r="S198" s="61"/>
      <c r="T198" s="61"/>
      <c r="U198" s="61"/>
      <c r="V198" s="61"/>
      <c r="W198" s="61"/>
      <c r="X198" s="61"/>
      <c r="Y198" s="60">
        <v>343</v>
      </c>
      <c r="Z198" s="61"/>
      <c r="AA198" s="61"/>
      <c r="AB198" s="61"/>
      <c r="AC198" s="61"/>
      <c r="AD198" s="61"/>
      <c r="AE198" s="61"/>
      <c r="AF198" s="141">
        <v>0.0015101217783334948</v>
      </c>
      <c r="AG198" s="61"/>
      <c r="AH198" s="61"/>
      <c r="AI198" s="1"/>
    </row>
    <row r="199" spans="2:35" ht="11.25" customHeight="1">
      <c r="B199" s="63" t="s">
        <v>1244</v>
      </c>
      <c r="C199" s="61"/>
      <c r="D199" s="61"/>
      <c r="E199" s="61"/>
      <c r="F199" s="61"/>
      <c r="G199" s="143">
        <v>2697354.529999999</v>
      </c>
      <c r="H199" s="61"/>
      <c r="I199" s="61"/>
      <c r="J199" s="61"/>
      <c r="K199" s="61"/>
      <c r="L199" s="61"/>
      <c r="M199" s="61"/>
      <c r="N199" s="61"/>
      <c r="O199" s="61"/>
      <c r="P199" s="61"/>
      <c r="Q199" s="61"/>
      <c r="R199" s="141">
        <v>0.00017199786930295337</v>
      </c>
      <c r="S199" s="61"/>
      <c r="T199" s="61"/>
      <c r="U199" s="61"/>
      <c r="V199" s="61"/>
      <c r="W199" s="61"/>
      <c r="X199" s="61"/>
      <c r="Y199" s="60">
        <v>126</v>
      </c>
      <c r="Z199" s="61"/>
      <c r="AA199" s="61"/>
      <c r="AB199" s="61"/>
      <c r="AC199" s="61"/>
      <c r="AD199" s="61"/>
      <c r="AE199" s="61"/>
      <c r="AF199" s="141">
        <v>0.0005547386124490389</v>
      </c>
      <c r="AG199" s="61"/>
      <c r="AH199" s="61"/>
      <c r="AI199" s="1"/>
    </row>
    <row r="200" spans="2:35" ht="11.25" customHeight="1">
      <c r="B200" s="63" t="s">
        <v>1245</v>
      </c>
      <c r="C200" s="61"/>
      <c r="D200" s="61"/>
      <c r="E200" s="61"/>
      <c r="F200" s="61"/>
      <c r="G200" s="143">
        <v>374124.3499999999</v>
      </c>
      <c r="H200" s="61"/>
      <c r="I200" s="61"/>
      <c r="J200" s="61"/>
      <c r="K200" s="61"/>
      <c r="L200" s="61"/>
      <c r="M200" s="61"/>
      <c r="N200" s="61"/>
      <c r="O200" s="61"/>
      <c r="P200" s="61"/>
      <c r="Q200" s="61"/>
      <c r="R200" s="141">
        <v>2.3856185880894342E-05</v>
      </c>
      <c r="S200" s="61"/>
      <c r="T200" s="61"/>
      <c r="U200" s="61"/>
      <c r="V200" s="61"/>
      <c r="W200" s="61"/>
      <c r="X200" s="61"/>
      <c r="Y200" s="60">
        <v>35</v>
      </c>
      <c r="Z200" s="61"/>
      <c r="AA200" s="61"/>
      <c r="AB200" s="61"/>
      <c r="AC200" s="61"/>
      <c r="AD200" s="61"/>
      <c r="AE200" s="61"/>
      <c r="AF200" s="141">
        <v>0.00015409405901362192</v>
      </c>
      <c r="AG200" s="61"/>
      <c r="AH200" s="61"/>
      <c r="AI200" s="1"/>
    </row>
    <row r="201" spans="2:35" ht="11.25" customHeight="1">
      <c r="B201" s="63" t="s">
        <v>1246</v>
      </c>
      <c r="C201" s="61"/>
      <c r="D201" s="61"/>
      <c r="E201" s="61"/>
      <c r="F201" s="61"/>
      <c r="G201" s="143">
        <v>83986.65</v>
      </c>
      <c r="H201" s="61"/>
      <c r="I201" s="61"/>
      <c r="J201" s="61"/>
      <c r="K201" s="61"/>
      <c r="L201" s="61"/>
      <c r="M201" s="61"/>
      <c r="N201" s="61"/>
      <c r="O201" s="61"/>
      <c r="P201" s="61"/>
      <c r="Q201" s="61"/>
      <c r="R201" s="141">
        <v>5.355441670432879E-06</v>
      </c>
      <c r="S201" s="61"/>
      <c r="T201" s="61"/>
      <c r="U201" s="61"/>
      <c r="V201" s="61"/>
      <c r="W201" s="61"/>
      <c r="X201" s="61"/>
      <c r="Y201" s="60">
        <v>17</v>
      </c>
      <c r="Z201" s="61"/>
      <c r="AA201" s="61"/>
      <c r="AB201" s="61"/>
      <c r="AC201" s="61"/>
      <c r="AD201" s="61"/>
      <c r="AE201" s="61"/>
      <c r="AF201" s="141">
        <v>7.484568580661636E-05</v>
      </c>
      <c r="AG201" s="61"/>
      <c r="AH201" s="61"/>
      <c r="AI201" s="1"/>
    </row>
    <row r="202" spans="2:35" ht="11.25" customHeight="1">
      <c r="B202" s="63" t="s">
        <v>1247</v>
      </c>
      <c r="C202" s="61"/>
      <c r="D202" s="61"/>
      <c r="E202" s="61"/>
      <c r="F202" s="61"/>
      <c r="G202" s="143">
        <v>136000.15</v>
      </c>
      <c r="H202" s="61"/>
      <c r="I202" s="61"/>
      <c r="J202" s="61"/>
      <c r="K202" s="61"/>
      <c r="L202" s="61"/>
      <c r="M202" s="61"/>
      <c r="N202" s="61"/>
      <c r="O202" s="61"/>
      <c r="P202" s="61"/>
      <c r="Q202" s="61"/>
      <c r="R202" s="141">
        <v>8.672102893675628E-06</v>
      </c>
      <c r="S202" s="61"/>
      <c r="T202" s="61"/>
      <c r="U202" s="61"/>
      <c r="V202" s="61"/>
      <c r="W202" s="61"/>
      <c r="X202" s="61"/>
      <c r="Y202" s="60">
        <v>7</v>
      </c>
      <c r="Z202" s="61"/>
      <c r="AA202" s="61"/>
      <c r="AB202" s="61"/>
      <c r="AC202" s="61"/>
      <c r="AD202" s="61"/>
      <c r="AE202" s="61"/>
      <c r="AF202" s="141">
        <v>3.081881180272438E-05</v>
      </c>
      <c r="AG202" s="61"/>
      <c r="AH202" s="61"/>
      <c r="AI202" s="1"/>
    </row>
    <row r="203" spans="2:35" ht="11.25" customHeight="1">
      <c r="B203" s="63" t="s">
        <v>1248</v>
      </c>
      <c r="C203" s="61"/>
      <c r="D203" s="61"/>
      <c r="E203" s="61"/>
      <c r="F203" s="61"/>
      <c r="G203" s="143">
        <v>42473.23</v>
      </c>
      <c r="H203" s="61"/>
      <c r="I203" s="61"/>
      <c r="J203" s="61"/>
      <c r="K203" s="61"/>
      <c r="L203" s="61"/>
      <c r="M203" s="61"/>
      <c r="N203" s="61"/>
      <c r="O203" s="61"/>
      <c r="P203" s="61"/>
      <c r="Q203" s="61"/>
      <c r="R203" s="141">
        <v>2.7083221657237183E-06</v>
      </c>
      <c r="S203" s="61"/>
      <c r="T203" s="61"/>
      <c r="U203" s="61"/>
      <c r="V203" s="61"/>
      <c r="W203" s="61"/>
      <c r="X203" s="61"/>
      <c r="Y203" s="60">
        <v>3</v>
      </c>
      <c r="Z203" s="61"/>
      <c r="AA203" s="61"/>
      <c r="AB203" s="61"/>
      <c r="AC203" s="61"/>
      <c r="AD203" s="61"/>
      <c r="AE203" s="61"/>
      <c r="AF203" s="141">
        <v>1.3208062201167593E-05</v>
      </c>
      <c r="AG203" s="61"/>
      <c r="AH203" s="61"/>
      <c r="AI203" s="1"/>
    </row>
    <row r="204" spans="2:35" ht="11.25" customHeight="1">
      <c r="B204" s="63" t="s">
        <v>1249</v>
      </c>
      <c r="C204" s="61"/>
      <c r="D204" s="61"/>
      <c r="E204" s="61"/>
      <c r="F204" s="61"/>
      <c r="G204" s="143">
        <v>25086.82</v>
      </c>
      <c r="H204" s="61"/>
      <c r="I204" s="61"/>
      <c r="J204" s="61"/>
      <c r="K204" s="61"/>
      <c r="L204" s="61"/>
      <c r="M204" s="61"/>
      <c r="N204" s="61"/>
      <c r="O204" s="61"/>
      <c r="P204" s="61"/>
      <c r="Q204" s="61"/>
      <c r="R204" s="141">
        <v>1.599670914444724E-06</v>
      </c>
      <c r="S204" s="61"/>
      <c r="T204" s="61"/>
      <c r="U204" s="61"/>
      <c r="V204" s="61"/>
      <c r="W204" s="61"/>
      <c r="X204" s="61"/>
      <c r="Y204" s="60">
        <v>1</v>
      </c>
      <c r="Z204" s="61"/>
      <c r="AA204" s="61"/>
      <c r="AB204" s="61"/>
      <c r="AC204" s="61"/>
      <c r="AD204" s="61"/>
      <c r="AE204" s="61"/>
      <c r="AF204" s="141">
        <v>4.4026874003891975E-06</v>
      </c>
      <c r="AG204" s="61"/>
      <c r="AH204" s="61"/>
      <c r="AI204" s="1"/>
    </row>
    <row r="205" spans="2:35" ht="11.25" customHeight="1">
      <c r="B205" s="63" t="s">
        <v>1250</v>
      </c>
      <c r="C205" s="61"/>
      <c r="D205" s="61"/>
      <c r="E205" s="61"/>
      <c r="F205" s="61"/>
      <c r="G205" s="143">
        <v>18096.23</v>
      </c>
      <c r="H205" s="61"/>
      <c r="I205" s="61"/>
      <c r="J205" s="61"/>
      <c r="K205" s="61"/>
      <c r="L205" s="61"/>
      <c r="M205" s="61"/>
      <c r="N205" s="61"/>
      <c r="O205" s="61"/>
      <c r="P205" s="61"/>
      <c r="Q205" s="61"/>
      <c r="R205" s="141">
        <v>1.1539132019164664E-06</v>
      </c>
      <c r="S205" s="61"/>
      <c r="T205" s="61"/>
      <c r="U205" s="61"/>
      <c r="V205" s="61"/>
      <c r="W205" s="61"/>
      <c r="X205" s="61"/>
      <c r="Y205" s="60">
        <v>1</v>
      </c>
      <c r="Z205" s="61"/>
      <c r="AA205" s="61"/>
      <c r="AB205" s="61"/>
      <c r="AC205" s="61"/>
      <c r="AD205" s="61"/>
      <c r="AE205" s="61"/>
      <c r="AF205" s="141">
        <v>4.4026874003891975E-06</v>
      </c>
      <c r="AG205" s="61"/>
      <c r="AH205" s="61"/>
      <c r="AI205" s="1"/>
    </row>
    <row r="206" spans="2:35" ht="11.25" customHeight="1">
      <c r="B206" s="63" t="s">
        <v>1251</v>
      </c>
      <c r="C206" s="61"/>
      <c r="D206" s="61"/>
      <c r="E206" s="61"/>
      <c r="F206" s="61"/>
      <c r="G206" s="143">
        <v>22310.42</v>
      </c>
      <c r="H206" s="61"/>
      <c r="I206" s="61"/>
      <c r="J206" s="61"/>
      <c r="K206" s="61"/>
      <c r="L206" s="61"/>
      <c r="M206" s="61"/>
      <c r="N206" s="61"/>
      <c r="O206" s="61"/>
      <c r="P206" s="61"/>
      <c r="Q206" s="61"/>
      <c r="R206" s="141">
        <v>1.4226326797515929E-06</v>
      </c>
      <c r="S206" s="61"/>
      <c r="T206" s="61"/>
      <c r="U206" s="61"/>
      <c r="V206" s="61"/>
      <c r="W206" s="61"/>
      <c r="X206" s="61"/>
      <c r="Y206" s="60">
        <v>1</v>
      </c>
      <c r="Z206" s="61"/>
      <c r="AA206" s="61"/>
      <c r="AB206" s="61"/>
      <c r="AC206" s="61"/>
      <c r="AD206" s="61"/>
      <c r="AE206" s="61"/>
      <c r="AF206" s="141">
        <v>4.4026874003891975E-06</v>
      </c>
      <c r="AG206" s="61"/>
      <c r="AH206" s="61"/>
      <c r="AI206" s="1"/>
    </row>
    <row r="207" spans="2:35" ht="11.25" customHeight="1">
      <c r="B207" s="149"/>
      <c r="C207" s="145"/>
      <c r="D207" s="145"/>
      <c r="E207" s="145"/>
      <c r="F207" s="145"/>
      <c r="G207" s="146">
        <v>15682488050.180065</v>
      </c>
      <c r="H207" s="145"/>
      <c r="I207" s="145"/>
      <c r="J207" s="145"/>
      <c r="K207" s="145"/>
      <c r="L207" s="145"/>
      <c r="M207" s="145"/>
      <c r="N207" s="145"/>
      <c r="O207" s="145"/>
      <c r="P207" s="145"/>
      <c r="Q207" s="145"/>
      <c r="R207" s="147">
        <v>0.9999999999999897</v>
      </c>
      <c r="S207" s="145"/>
      <c r="T207" s="145"/>
      <c r="U207" s="145"/>
      <c r="V207" s="145"/>
      <c r="W207" s="145"/>
      <c r="X207" s="145"/>
      <c r="Y207" s="148">
        <v>227134</v>
      </c>
      <c r="Z207" s="145"/>
      <c r="AA207" s="145"/>
      <c r="AB207" s="145"/>
      <c r="AC207" s="145"/>
      <c r="AD207" s="145"/>
      <c r="AE207" s="145"/>
      <c r="AF207" s="147">
        <v>1</v>
      </c>
      <c r="AG207" s="145"/>
      <c r="AH207" s="145"/>
      <c r="AI207" s="1"/>
    </row>
    <row r="208" spans="2:35"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8.75" customHeight="1">
      <c r="B209" s="70" t="s">
        <v>1173</v>
      </c>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2"/>
    </row>
    <row r="210" spans="2:35"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ustomHeight="1">
      <c r="B211" s="57"/>
      <c r="C211" s="58"/>
      <c r="D211" s="58"/>
      <c r="E211" s="58"/>
      <c r="F211" s="57" t="s">
        <v>1181</v>
      </c>
      <c r="G211" s="58"/>
      <c r="H211" s="58"/>
      <c r="I211" s="58"/>
      <c r="J211" s="58"/>
      <c r="K211" s="58"/>
      <c r="L211" s="58"/>
      <c r="M211" s="58"/>
      <c r="N211" s="58"/>
      <c r="O211" s="58"/>
      <c r="P211" s="58"/>
      <c r="Q211" s="57" t="s">
        <v>1182</v>
      </c>
      <c r="R211" s="58"/>
      <c r="S211" s="58"/>
      <c r="T211" s="58"/>
      <c r="U211" s="58"/>
      <c r="V211" s="58"/>
      <c r="W211" s="58"/>
      <c r="X211" s="57" t="s">
        <v>1183</v>
      </c>
      <c r="Y211" s="58"/>
      <c r="Z211" s="58"/>
      <c r="AA211" s="58"/>
      <c r="AB211" s="58"/>
      <c r="AC211" s="58"/>
      <c r="AD211" s="58"/>
      <c r="AE211" s="58"/>
      <c r="AF211" s="57" t="s">
        <v>1182</v>
      </c>
      <c r="AG211" s="58"/>
      <c r="AH211" s="58"/>
      <c r="AI211" s="58"/>
    </row>
    <row r="212" spans="2:35" ht="11.25" customHeight="1">
      <c r="B212" s="63" t="s">
        <v>1029</v>
      </c>
      <c r="C212" s="61"/>
      <c r="D212" s="61"/>
      <c r="E212" s="61"/>
      <c r="F212" s="143">
        <v>12773768580.500233</v>
      </c>
      <c r="G212" s="61"/>
      <c r="H212" s="61"/>
      <c r="I212" s="61"/>
      <c r="J212" s="61"/>
      <c r="K212" s="61"/>
      <c r="L212" s="61"/>
      <c r="M212" s="61"/>
      <c r="N212" s="61"/>
      <c r="O212" s="61"/>
      <c r="P212" s="61"/>
      <c r="Q212" s="141">
        <v>0.8145243624370817</v>
      </c>
      <c r="R212" s="61"/>
      <c r="S212" s="61"/>
      <c r="T212" s="61"/>
      <c r="U212" s="61"/>
      <c r="V212" s="61"/>
      <c r="W212" s="61"/>
      <c r="X212" s="60">
        <v>183341</v>
      </c>
      <c r="Y212" s="61"/>
      <c r="Z212" s="61"/>
      <c r="AA212" s="61"/>
      <c r="AB212" s="61"/>
      <c r="AC212" s="61"/>
      <c r="AD212" s="61"/>
      <c r="AE212" s="61"/>
      <c r="AF212" s="141">
        <v>0.8071931106747559</v>
      </c>
      <c r="AG212" s="61"/>
      <c r="AH212" s="61"/>
      <c r="AI212" s="61"/>
    </row>
    <row r="213" spans="2:35" ht="11.25" customHeight="1">
      <c r="B213" s="63" t="s">
        <v>1252</v>
      </c>
      <c r="C213" s="61"/>
      <c r="D213" s="61"/>
      <c r="E213" s="61"/>
      <c r="F213" s="143">
        <v>36359945.669999994</v>
      </c>
      <c r="G213" s="61"/>
      <c r="H213" s="61"/>
      <c r="I213" s="61"/>
      <c r="J213" s="61"/>
      <c r="K213" s="61"/>
      <c r="L213" s="61"/>
      <c r="M213" s="61"/>
      <c r="N213" s="61"/>
      <c r="O213" s="61"/>
      <c r="P213" s="61"/>
      <c r="Q213" s="141">
        <v>0.002318506193255607</v>
      </c>
      <c r="R213" s="61"/>
      <c r="S213" s="61"/>
      <c r="T213" s="61"/>
      <c r="U213" s="61"/>
      <c r="V213" s="61"/>
      <c r="W213" s="61"/>
      <c r="X213" s="60">
        <v>1238</v>
      </c>
      <c r="Y213" s="61"/>
      <c r="Z213" s="61"/>
      <c r="AA213" s="61"/>
      <c r="AB213" s="61"/>
      <c r="AC213" s="61"/>
      <c r="AD213" s="61"/>
      <c r="AE213" s="61"/>
      <c r="AF213" s="141">
        <v>0.005450527001681827</v>
      </c>
      <c r="AG213" s="61"/>
      <c r="AH213" s="61"/>
      <c r="AI213" s="61"/>
    </row>
    <row r="214" spans="2:35" ht="11.25" customHeight="1">
      <c r="B214" s="63" t="s">
        <v>1253</v>
      </c>
      <c r="C214" s="61"/>
      <c r="D214" s="61"/>
      <c r="E214" s="61"/>
      <c r="F214" s="143">
        <v>2872359524.010033</v>
      </c>
      <c r="G214" s="61"/>
      <c r="H214" s="61"/>
      <c r="I214" s="61"/>
      <c r="J214" s="61"/>
      <c r="K214" s="61"/>
      <c r="L214" s="61"/>
      <c r="M214" s="61"/>
      <c r="N214" s="61"/>
      <c r="O214" s="61"/>
      <c r="P214" s="61"/>
      <c r="Q214" s="141">
        <v>0.18315713136966275</v>
      </c>
      <c r="R214" s="61"/>
      <c r="S214" s="61"/>
      <c r="T214" s="61"/>
      <c r="U214" s="61"/>
      <c r="V214" s="61"/>
      <c r="W214" s="61"/>
      <c r="X214" s="60">
        <v>42555</v>
      </c>
      <c r="Y214" s="61"/>
      <c r="Z214" s="61"/>
      <c r="AA214" s="61"/>
      <c r="AB214" s="61"/>
      <c r="AC214" s="61"/>
      <c r="AD214" s="61"/>
      <c r="AE214" s="61"/>
      <c r="AF214" s="141">
        <v>0.18735636232356231</v>
      </c>
      <c r="AG214" s="61"/>
      <c r="AH214" s="61"/>
      <c r="AI214" s="61"/>
    </row>
    <row r="215" spans="2:35" ht="12.75" customHeight="1">
      <c r="B215" s="149"/>
      <c r="C215" s="145"/>
      <c r="D215" s="145"/>
      <c r="E215" s="145"/>
      <c r="F215" s="146">
        <v>15682488050.180265</v>
      </c>
      <c r="G215" s="145"/>
      <c r="H215" s="145"/>
      <c r="I215" s="145"/>
      <c r="J215" s="145"/>
      <c r="K215" s="145"/>
      <c r="L215" s="145"/>
      <c r="M215" s="145"/>
      <c r="N215" s="145"/>
      <c r="O215" s="145"/>
      <c r="P215" s="145"/>
      <c r="Q215" s="147">
        <v>0.9999999999999769</v>
      </c>
      <c r="R215" s="145"/>
      <c r="S215" s="145"/>
      <c r="T215" s="145"/>
      <c r="U215" s="145"/>
      <c r="V215" s="145"/>
      <c r="W215" s="145"/>
      <c r="X215" s="148">
        <v>227134</v>
      </c>
      <c r="Y215" s="145"/>
      <c r="Z215" s="145"/>
      <c r="AA215" s="145"/>
      <c r="AB215" s="145"/>
      <c r="AC215" s="145"/>
      <c r="AD215" s="145"/>
      <c r="AE215" s="145"/>
      <c r="AF215" s="147">
        <v>1</v>
      </c>
      <c r="AG215" s="145"/>
      <c r="AH215" s="145"/>
      <c r="AI215" s="145"/>
    </row>
    <row r="216" spans="2:35"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8.75" customHeight="1">
      <c r="B217" s="70" t="s">
        <v>1174</v>
      </c>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2"/>
    </row>
    <row r="218" spans="2:35"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ustomHeight="1">
      <c r="B219" s="57"/>
      <c r="C219" s="58"/>
      <c r="D219" s="58"/>
      <c r="E219" s="58"/>
      <c r="F219" s="57" t="s">
        <v>1181</v>
      </c>
      <c r="G219" s="58"/>
      <c r="H219" s="58"/>
      <c r="I219" s="58"/>
      <c r="J219" s="58"/>
      <c r="K219" s="58"/>
      <c r="L219" s="58"/>
      <c r="M219" s="58"/>
      <c r="N219" s="58"/>
      <c r="O219" s="58"/>
      <c r="P219" s="58"/>
      <c r="Q219" s="57" t="s">
        <v>1182</v>
      </c>
      <c r="R219" s="58"/>
      <c r="S219" s="58"/>
      <c r="T219" s="58"/>
      <c r="U219" s="58"/>
      <c r="V219" s="58"/>
      <c r="W219" s="58"/>
      <c r="X219" s="57" t="s">
        <v>1183</v>
      </c>
      <c r="Y219" s="58"/>
      <c r="Z219" s="58"/>
      <c r="AA219" s="58"/>
      <c r="AB219" s="58"/>
      <c r="AC219" s="58"/>
      <c r="AD219" s="58"/>
      <c r="AE219" s="58"/>
      <c r="AF219" s="57" t="s">
        <v>1182</v>
      </c>
      <c r="AG219" s="58"/>
      <c r="AH219" s="58"/>
      <c r="AI219" s="58"/>
    </row>
    <row r="220" spans="2:35" ht="12" customHeight="1">
      <c r="B220" s="63" t="s">
        <v>1254</v>
      </c>
      <c r="C220" s="61"/>
      <c r="D220" s="61"/>
      <c r="E220" s="61"/>
      <c r="F220" s="143">
        <v>983078511.7500021</v>
      </c>
      <c r="G220" s="61"/>
      <c r="H220" s="61"/>
      <c r="I220" s="61"/>
      <c r="J220" s="61"/>
      <c r="K220" s="61"/>
      <c r="L220" s="61"/>
      <c r="M220" s="61"/>
      <c r="N220" s="61"/>
      <c r="O220" s="61"/>
      <c r="P220" s="61"/>
      <c r="Q220" s="141">
        <v>0.06268638679043674</v>
      </c>
      <c r="R220" s="61"/>
      <c r="S220" s="61"/>
      <c r="T220" s="61"/>
      <c r="U220" s="61"/>
      <c r="V220" s="61"/>
      <c r="W220" s="61"/>
      <c r="X220" s="60">
        <v>19869</v>
      </c>
      <c r="Y220" s="61"/>
      <c r="Z220" s="61"/>
      <c r="AA220" s="61"/>
      <c r="AB220" s="61"/>
      <c r="AC220" s="61"/>
      <c r="AD220" s="61"/>
      <c r="AE220" s="61"/>
      <c r="AF220" s="141">
        <v>0.08747699595833297</v>
      </c>
      <c r="AG220" s="61"/>
      <c r="AH220" s="61"/>
      <c r="AI220" s="61"/>
    </row>
    <row r="221" spans="2:35" ht="12" customHeight="1">
      <c r="B221" s="63" t="s">
        <v>1255</v>
      </c>
      <c r="C221" s="61"/>
      <c r="D221" s="61"/>
      <c r="E221" s="61"/>
      <c r="F221" s="143">
        <v>292713456.38000023</v>
      </c>
      <c r="G221" s="61"/>
      <c r="H221" s="61"/>
      <c r="I221" s="61"/>
      <c r="J221" s="61"/>
      <c r="K221" s="61"/>
      <c r="L221" s="61"/>
      <c r="M221" s="61"/>
      <c r="N221" s="61"/>
      <c r="O221" s="61"/>
      <c r="P221" s="61"/>
      <c r="Q221" s="141">
        <v>0.018664988326047894</v>
      </c>
      <c r="R221" s="61"/>
      <c r="S221" s="61"/>
      <c r="T221" s="61"/>
      <c r="U221" s="61"/>
      <c r="V221" s="61"/>
      <c r="W221" s="61"/>
      <c r="X221" s="60">
        <v>4718</v>
      </c>
      <c r="Y221" s="61"/>
      <c r="Z221" s="61"/>
      <c r="AA221" s="61"/>
      <c r="AB221" s="61"/>
      <c r="AC221" s="61"/>
      <c r="AD221" s="61"/>
      <c r="AE221" s="61"/>
      <c r="AF221" s="141">
        <v>0.020771879155036234</v>
      </c>
      <c r="AG221" s="61"/>
      <c r="AH221" s="61"/>
      <c r="AI221" s="61"/>
    </row>
    <row r="222" spans="2:35" ht="12" customHeight="1">
      <c r="B222" s="63" t="s">
        <v>1256</v>
      </c>
      <c r="C222" s="61"/>
      <c r="D222" s="61"/>
      <c r="E222" s="61"/>
      <c r="F222" s="143">
        <v>372417632.29999965</v>
      </c>
      <c r="G222" s="61"/>
      <c r="H222" s="61"/>
      <c r="I222" s="61"/>
      <c r="J222" s="61"/>
      <c r="K222" s="61"/>
      <c r="L222" s="61"/>
      <c r="M222" s="61"/>
      <c r="N222" s="61"/>
      <c r="O222" s="61"/>
      <c r="P222" s="61"/>
      <c r="Q222" s="141">
        <v>0.023747356357508517</v>
      </c>
      <c r="R222" s="61"/>
      <c r="S222" s="61"/>
      <c r="T222" s="61"/>
      <c r="U222" s="61"/>
      <c r="V222" s="61"/>
      <c r="W222" s="61"/>
      <c r="X222" s="60">
        <v>4089</v>
      </c>
      <c r="Y222" s="61"/>
      <c r="Z222" s="61"/>
      <c r="AA222" s="61"/>
      <c r="AB222" s="61"/>
      <c r="AC222" s="61"/>
      <c r="AD222" s="61"/>
      <c r="AE222" s="61"/>
      <c r="AF222" s="141">
        <v>0.01800258878019143</v>
      </c>
      <c r="AG222" s="61"/>
      <c r="AH222" s="61"/>
      <c r="AI222" s="61"/>
    </row>
    <row r="223" spans="2:35" ht="12" customHeight="1">
      <c r="B223" s="63" t="s">
        <v>1257</v>
      </c>
      <c r="C223" s="61"/>
      <c r="D223" s="61"/>
      <c r="E223" s="61"/>
      <c r="F223" s="143">
        <v>291519757.3900001</v>
      </c>
      <c r="G223" s="61"/>
      <c r="H223" s="61"/>
      <c r="I223" s="61"/>
      <c r="J223" s="61"/>
      <c r="K223" s="61"/>
      <c r="L223" s="61"/>
      <c r="M223" s="61"/>
      <c r="N223" s="61"/>
      <c r="O223" s="61"/>
      <c r="P223" s="61"/>
      <c r="Q223" s="141">
        <v>0.01858887164187249</v>
      </c>
      <c r="R223" s="61"/>
      <c r="S223" s="61"/>
      <c r="T223" s="61"/>
      <c r="U223" s="61"/>
      <c r="V223" s="61"/>
      <c r="W223" s="61"/>
      <c r="X223" s="60">
        <v>3220</v>
      </c>
      <c r="Y223" s="61"/>
      <c r="Z223" s="61"/>
      <c r="AA223" s="61"/>
      <c r="AB223" s="61"/>
      <c r="AC223" s="61"/>
      <c r="AD223" s="61"/>
      <c r="AE223" s="61"/>
      <c r="AF223" s="141">
        <v>0.014176653429253215</v>
      </c>
      <c r="AG223" s="61"/>
      <c r="AH223" s="61"/>
      <c r="AI223" s="61"/>
    </row>
    <row r="224" spans="2:35" ht="12" customHeight="1">
      <c r="B224" s="63" t="s">
        <v>1258</v>
      </c>
      <c r="C224" s="61"/>
      <c r="D224" s="61"/>
      <c r="E224" s="61"/>
      <c r="F224" s="143">
        <v>134584556.72999996</v>
      </c>
      <c r="G224" s="61"/>
      <c r="H224" s="61"/>
      <c r="I224" s="61"/>
      <c r="J224" s="61"/>
      <c r="K224" s="61"/>
      <c r="L224" s="61"/>
      <c r="M224" s="61"/>
      <c r="N224" s="61"/>
      <c r="O224" s="61"/>
      <c r="P224" s="61"/>
      <c r="Q224" s="141">
        <v>0.008581837033725842</v>
      </c>
      <c r="R224" s="61"/>
      <c r="S224" s="61"/>
      <c r="T224" s="61"/>
      <c r="U224" s="61"/>
      <c r="V224" s="61"/>
      <c r="W224" s="61"/>
      <c r="X224" s="60">
        <v>1766</v>
      </c>
      <c r="Y224" s="61"/>
      <c r="Z224" s="61"/>
      <c r="AA224" s="61"/>
      <c r="AB224" s="61"/>
      <c r="AC224" s="61"/>
      <c r="AD224" s="61"/>
      <c r="AE224" s="61"/>
      <c r="AF224" s="141">
        <v>0.007775145949087323</v>
      </c>
      <c r="AG224" s="61"/>
      <c r="AH224" s="61"/>
      <c r="AI224" s="61"/>
    </row>
    <row r="225" spans="2:35" ht="12" customHeight="1">
      <c r="B225" s="63" t="s">
        <v>1259</v>
      </c>
      <c r="C225" s="61"/>
      <c r="D225" s="61"/>
      <c r="E225" s="61"/>
      <c r="F225" s="143">
        <v>104583507.22000003</v>
      </c>
      <c r="G225" s="61"/>
      <c r="H225" s="61"/>
      <c r="I225" s="61"/>
      <c r="J225" s="61"/>
      <c r="K225" s="61"/>
      <c r="L225" s="61"/>
      <c r="M225" s="61"/>
      <c r="N225" s="61"/>
      <c r="O225" s="61"/>
      <c r="P225" s="61"/>
      <c r="Q225" s="141">
        <v>0.006668808347588562</v>
      </c>
      <c r="R225" s="61"/>
      <c r="S225" s="61"/>
      <c r="T225" s="61"/>
      <c r="U225" s="61"/>
      <c r="V225" s="61"/>
      <c r="W225" s="61"/>
      <c r="X225" s="60">
        <v>1203</v>
      </c>
      <c r="Y225" s="61"/>
      <c r="Z225" s="61"/>
      <c r="AA225" s="61"/>
      <c r="AB225" s="61"/>
      <c r="AC225" s="61"/>
      <c r="AD225" s="61"/>
      <c r="AE225" s="61"/>
      <c r="AF225" s="141">
        <v>0.005296432942668205</v>
      </c>
      <c r="AG225" s="61"/>
      <c r="AH225" s="61"/>
      <c r="AI225" s="61"/>
    </row>
    <row r="226" spans="2:35" ht="12" customHeight="1">
      <c r="B226" s="63" t="s">
        <v>1260</v>
      </c>
      <c r="C226" s="61"/>
      <c r="D226" s="61"/>
      <c r="E226" s="61"/>
      <c r="F226" s="143">
        <v>92386611.93000005</v>
      </c>
      <c r="G226" s="61"/>
      <c r="H226" s="61"/>
      <c r="I226" s="61"/>
      <c r="J226" s="61"/>
      <c r="K226" s="61"/>
      <c r="L226" s="61"/>
      <c r="M226" s="61"/>
      <c r="N226" s="61"/>
      <c r="O226" s="61"/>
      <c r="P226" s="61"/>
      <c r="Q226" s="141">
        <v>0.005891068536726103</v>
      </c>
      <c r="R226" s="61"/>
      <c r="S226" s="61"/>
      <c r="T226" s="61"/>
      <c r="U226" s="61"/>
      <c r="V226" s="61"/>
      <c r="W226" s="61"/>
      <c r="X226" s="60">
        <v>998</v>
      </c>
      <c r="Y226" s="61"/>
      <c r="Z226" s="61"/>
      <c r="AA226" s="61"/>
      <c r="AB226" s="61"/>
      <c r="AC226" s="61"/>
      <c r="AD226" s="61"/>
      <c r="AE226" s="61"/>
      <c r="AF226" s="141">
        <v>0.004393882025588419</v>
      </c>
      <c r="AG226" s="61"/>
      <c r="AH226" s="61"/>
      <c r="AI226" s="61"/>
    </row>
    <row r="227" spans="2:35" ht="12" customHeight="1">
      <c r="B227" s="63" t="s">
        <v>1261</v>
      </c>
      <c r="C227" s="61"/>
      <c r="D227" s="61"/>
      <c r="E227" s="61"/>
      <c r="F227" s="143">
        <v>52400467.16000003</v>
      </c>
      <c r="G227" s="61"/>
      <c r="H227" s="61"/>
      <c r="I227" s="61"/>
      <c r="J227" s="61"/>
      <c r="K227" s="61"/>
      <c r="L227" s="61"/>
      <c r="M227" s="61"/>
      <c r="N227" s="61"/>
      <c r="O227" s="61"/>
      <c r="P227" s="61"/>
      <c r="Q227" s="141">
        <v>0.0033413363359392264</v>
      </c>
      <c r="R227" s="61"/>
      <c r="S227" s="61"/>
      <c r="T227" s="61"/>
      <c r="U227" s="61"/>
      <c r="V227" s="61"/>
      <c r="W227" s="61"/>
      <c r="X227" s="60">
        <v>588</v>
      </c>
      <c r="Y227" s="61"/>
      <c r="Z227" s="61"/>
      <c r="AA227" s="61"/>
      <c r="AB227" s="61"/>
      <c r="AC227" s="61"/>
      <c r="AD227" s="61"/>
      <c r="AE227" s="61"/>
      <c r="AF227" s="141">
        <v>0.002588780191428848</v>
      </c>
      <c r="AG227" s="61"/>
      <c r="AH227" s="61"/>
      <c r="AI227" s="61"/>
    </row>
    <row r="228" spans="2:35" ht="12" customHeight="1">
      <c r="B228" s="63" t="s">
        <v>1262</v>
      </c>
      <c r="C228" s="61"/>
      <c r="D228" s="61"/>
      <c r="E228" s="61"/>
      <c r="F228" s="143">
        <v>99156640.05999991</v>
      </c>
      <c r="G228" s="61"/>
      <c r="H228" s="61"/>
      <c r="I228" s="61"/>
      <c r="J228" s="61"/>
      <c r="K228" s="61"/>
      <c r="L228" s="61"/>
      <c r="M228" s="61"/>
      <c r="N228" s="61"/>
      <c r="O228" s="61"/>
      <c r="P228" s="61"/>
      <c r="Q228" s="141">
        <v>0.006322762035126189</v>
      </c>
      <c r="R228" s="61"/>
      <c r="S228" s="61"/>
      <c r="T228" s="61"/>
      <c r="U228" s="61"/>
      <c r="V228" s="61"/>
      <c r="W228" s="61"/>
      <c r="X228" s="60">
        <v>943</v>
      </c>
      <c r="Y228" s="61"/>
      <c r="Z228" s="61"/>
      <c r="AA228" s="61"/>
      <c r="AB228" s="61"/>
      <c r="AC228" s="61"/>
      <c r="AD228" s="61"/>
      <c r="AE228" s="61"/>
      <c r="AF228" s="141">
        <v>0.004151734218567013</v>
      </c>
      <c r="AG228" s="61"/>
      <c r="AH228" s="61"/>
      <c r="AI228" s="61"/>
    </row>
    <row r="229" spans="2:35" ht="12" customHeight="1">
      <c r="B229" s="63" t="s">
        <v>1263</v>
      </c>
      <c r="C229" s="61"/>
      <c r="D229" s="61"/>
      <c r="E229" s="61"/>
      <c r="F229" s="143">
        <v>9972636.62</v>
      </c>
      <c r="G229" s="61"/>
      <c r="H229" s="61"/>
      <c r="I229" s="61"/>
      <c r="J229" s="61"/>
      <c r="K229" s="61"/>
      <c r="L229" s="61"/>
      <c r="M229" s="61"/>
      <c r="N229" s="61"/>
      <c r="O229" s="61"/>
      <c r="P229" s="61"/>
      <c r="Q229" s="141">
        <v>0.0006359090845846598</v>
      </c>
      <c r="R229" s="61"/>
      <c r="S229" s="61"/>
      <c r="T229" s="61"/>
      <c r="U229" s="61"/>
      <c r="V229" s="61"/>
      <c r="W229" s="61"/>
      <c r="X229" s="60">
        <v>100</v>
      </c>
      <c r="Y229" s="61"/>
      <c r="Z229" s="61"/>
      <c r="AA229" s="61"/>
      <c r="AB229" s="61"/>
      <c r="AC229" s="61"/>
      <c r="AD229" s="61"/>
      <c r="AE229" s="61"/>
      <c r="AF229" s="141">
        <v>0.00044026874003891975</v>
      </c>
      <c r="AG229" s="61"/>
      <c r="AH229" s="61"/>
      <c r="AI229" s="61"/>
    </row>
    <row r="230" spans="2:35" ht="12" customHeight="1">
      <c r="B230" s="63" t="s">
        <v>1264</v>
      </c>
      <c r="C230" s="61"/>
      <c r="D230" s="61"/>
      <c r="E230" s="61"/>
      <c r="F230" s="143">
        <v>95401427.84000011</v>
      </c>
      <c r="G230" s="61"/>
      <c r="H230" s="61"/>
      <c r="I230" s="61"/>
      <c r="J230" s="61"/>
      <c r="K230" s="61"/>
      <c r="L230" s="61"/>
      <c r="M230" s="61"/>
      <c r="N230" s="61"/>
      <c r="O230" s="61"/>
      <c r="P230" s="61"/>
      <c r="Q230" s="141">
        <v>0.00608330945540899</v>
      </c>
      <c r="R230" s="61"/>
      <c r="S230" s="61"/>
      <c r="T230" s="61"/>
      <c r="U230" s="61"/>
      <c r="V230" s="61"/>
      <c r="W230" s="61"/>
      <c r="X230" s="60">
        <v>1204</v>
      </c>
      <c r="Y230" s="61"/>
      <c r="Z230" s="61"/>
      <c r="AA230" s="61"/>
      <c r="AB230" s="61"/>
      <c r="AC230" s="61"/>
      <c r="AD230" s="61"/>
      <c r="AE230" s="61"/>
      <c r="AF230" s="141">
        <v>0.005300835630068594</v>
      </c>
      <c r="AG230" s="61"/>
      <c r="AH230" s="61"/>
      <c r="AI230" s="61"/>
    </row>
    <row r="231" spans="2:35" ht="12" customHeight="1">
      <c r="B231" s="63" t="s">
        <v>1265</v>
      </c>
      <c r="C231" s="61"/>
      <c r="D231" s="61"/>
      <c r="E231" s="61"/>
      <c r="F231" s="143">
        <v>287518599.4099998</v>
      </c>
      <c r="G231" s="61"/>
      <c r="H231" s="61"/>
      <c r="I231" s="61"/>
      <c r="J231" s="61"/>
      <c r="K231" s="61"/>
      <c r="L231" s="61"/>
      <c r="M231" s="61"/>
      <c r="N231" s="61"/>
      <c r="O231" s="61"/>
      <c r="P231" s="61"/>
      <c r="Q231" s="141">
        <v>0.018333736234327616</v>
      </c>
      <c r="R231" s="61"/>
      <c r="S231" s="61"/>
      <c r="T231" s="61"/>
      <c r="U231" s="61"/>
      <c r="V231" s="61"/>
      <c r="W231" s="61"/>
      <c r="X231" s="60">
        <v>3009</v>
      </c>
      <c r="Y231" s="61"/>
      <c r="Z231" s="61"/>
      <c r="AA231" s="61"/>
      <c r="AB231" s="61"/>
      <c r="AC231" s="61"/>
      <c r="AD231" s="61"/>
      <c r="AE231" s="61"/>
      <c r="AF231" s="141">
        <v>0.013247686387771096</v>
      </c>
      <c r="AG231" s="61"/>
      <c r="AH231" s="61"/>
      <c r="AI231" s="61"/>
    </row>
    <row r="232" spans="2:35" ht="12" customHeight="1">
      <c r="B232" s="63" t="s">
        <v>1266</v>
      </c>
      <c r="C232" s="61"/>
      <c r="D232" s="61"/>
      <c r="E232" s="61"/>
      <c r="F232" s="143">
        <v>19084737.069999997</v>
      </c>
      <c r="G232" s="61"/>
      <c r="H232" s="61"/>
      <c r="I232" s="61"/>
      <c r="J232" s="61"/>
      <c r="K232" s="61"/>
      <c r="L232" s="61"/>
      <c r="M232" s="61"/>
      <c r="N232" s="61"/>
      <c r="O232" s="61"/>
      <c r="P232" s="61"/>
      <c r="Q232" s="141">
        <v>0.0012169457428523674</v>
      </c>
      <c r="R232" s="61"/>
      <c r="S232" s="61"/>
      <c r="T232" s="61"/>
      <c r="U232" s="61"/>
      <c r="V232" s="61"/>
      <c r="W232" s="61"/>
      <c r="X232" s="60">
        <v>165</v>
      </c>
      <c r="Y232" s="61"/>
      <c r="Z232" s="61"/>
      <c r="AA232" s="61"/>
      <c r="AB232" s="61"/>
      <c r="AC232" s="61"/>
      <c r="AD232" s="61"/>
      <c r="AE232" s="61"/>
      <c r="AF232" s="141">
        <v>0.0007264434210642176</v>
      </c>
      <c r="AG232" s="61"/>
      <c r="AH232" s="61"/>
      <c r="AI232" s="61"/>
    </row>
    <row r="233" spans="2:35" ht="12" customHeight="1">
      <c r="B233" s="63" t="s">
        <v>1267</v>
      </c>
      <c r="C233" s="61"/>
      <c r="D233" s="61"/>
      <c r="E233" s="61"/>
      <c r="F233" s="143">
        <v>12847669508.320263</v>
      </c>
      <c r="G233" s="61"/>
      <c r="H233" s="61"/>
      <c r="I233" s="61"/>
      <c r="J233" s="61"/>
      <c r="K233" s="61"/>
      <c r="L233" s="61"/>
      <c r="M233" s="61"/>
      <c r="N233" s="61"/>
      <c r="O233" s="61"/>
      <c r="P233" s="61"/>
      <c r="Q233" s="141">
        <v>0.8192366840778548</v>
      </c>
      <c r="R233" s="61"/>
      <c r="S233" s="61"/>
      <c r="T233" s="61"/>
      <c r="U233" s="61"/>
      <c r="V233" s="61"/>
      <c r="W233" s="61"/>
      <c r="X233" s="60">
        <v>185262</v>
      </c>
      <c r="Y233" s="61"/>
      <c r="Z233" s="61"/>
      <c r="AA233" s="61"/>
      <c r="AB233" s="61"/>
      <c r="AC233" s="61"/>
      <c r="AD233" s="61"/>
      <c r="AE233" s="61"/>
      <c r="AF233" s="141">
        <v>0.8156506731709036</v>
      </c>
      <c r="AG233" s="61"/>
      <c r="AH233" s="61"/>
      <c r="AI233" s="61"/>
    </row>
    <row r="234" spans="2:35" ht="12.75" customHeight="1">
      <c r="B234" s="149"/>
      <c r="C234" s="145"/>
      <c r="D234" s="145"/>
      <c r="E234" s="145"/>
      <c r="F234" s="146">
        <v>15682488050.180265</v>
      </c>
      <c r="G234" s="145"/>
      <c r="H234" s="145"/>
      <c r="I234" s="145"/>
      <c r="J234" s="145"/>
      <c r="K234" s="145"/>
      <c r="L234" s="145"/>
      <c r="M234" s="145"/>
      <c r="N234" s="145"/>
      <c r="O234" s="145"/>
      <c r="P234" s="145"/>
      <c r="Q234" s="147">
        <v>0.9999999999999769</v>
      </c>
      <c r="R234" s="145"/>
      <c r="S234" s="145"/>
      <c r="T234" s="145"/>
      <c r="U234" s="145"/>
      <c r="V234" s="145"/>
      <c r="W234" s="145"/>
      <c r="X234" s="148">
        <v>227134</v>
      </c>
      <c r="Y234" s="145"/>
      <c r="Z234" s="145"/>
      <c r="AA234" s="145"/>
      <c r="AB234" s="145"/>
      <c r="AC234" s="145"/>
      <c r="AD234" s="145"/>
      <c r="AE234" s="145"/>
      <c r="AF234" s="147">
        <v>1</v>
      </c>
      <c r="AG234" s="145"/>
      <c r="AH234" s="145"/>
      <c r="AI234" s="145"/>
    </row>
    <row r="235" spans="2:35" ht="9"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2:35" ht="18.75" customHeight="1">
      <c r="B236" s="70" t="s">
        <v>1175</v>
      </c>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2"/>
    </row>
    <row r="237" spans="2:35" ht="8.2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2" customHeight="1">
      <c r="B238" s="57"/>
      <c r="C238" s="58"/>
      <c r="D238" s="58"/>
      <c r="E238" s="57" t="s">
        <v>1181</v>
      </c>
      <c r="F238" s="58"/>
      <c r="G238" s="58"/>
      <c r="H238" s="58"/>
      <c r="I238" s="58"/>
      <c r="J238" s="58"/>
      <c r="K238" s="58"/>
      <c r="L238" s="58"/>
      <c r="M238" s="58"/>
      <c r="N238" s="58"/>
      <c r="O238" s="58"/>
      <c r="P238" s="57" t="s">
        <v>1182</v>
      </c>
      <c r="Q238" s="58"/>
      <c r="R238" s="58"/>
      <c r="S238" s="58"/>
      <c r="T238" s="58"/>
      <c r="U238" s="58"/>
      <c r="V238" s="58"/>
      <c r="W238" s="57" t="s">
        <v>1183</v>
      </c>
      <c r="X238" s="58"/>
      <c r="Y238" s="58"/>
      <c r="Z238" s="58"/>
      <c r="AA238" s="58"/>
      <c r="AB238" s="58"/>
      <c r="AC238" s="58"/>
      <c r="AD238" s="58"/>
      <c r="AE238" s="57" t="s">
        <v>1182</v>
      </c>
      <c r="AF238" s="58"/>
      <c r="AG238" s="58"/>
      <c r="AH238" s="58"/>
      <c r="AI238" s="1"/>
    </row>
    <row r="239" spans="2:35" ht="12" customHeight="1">
      <c r="B239" s="63" t="s">
        <v>1268</v>
      </c>
      <c r="C239" s="61"/>
      <c r="D239" s="61"/>
      <c r="E239" s="143">
        <v>15682350248.30024</v>
      </c>
      <c r="F239" s="61"/>
      <c r="G239" s="61"/>
      <c r="H239" s="61"/>
      <c r="I239" s="61"/>
      <c r="J239" s="61"/>
      <c r="K239" s="61"/>
      <c r="L239" s="61"/>
      <c r="M239" s="61"/>
      <c r="N239" s="61"/>
      <c r="O239" s="61"/>
      <c r="P239" s="141">
        <v>0.9999912130090864</v>
      </c>
      <c r="Q239" s="61"/>
      <c r="R239" s="61"/>
      <c r="S239" s="61"/>
      <c r="T239" s="61"/>
      <c r="U239" s="61"/>
      <c r="V239" s="61"/>
      <c r="W239" s="60">
        <v>227122</v>
      </c>
      <c r="X239" s="61"/>
      <c r="Y239" s="61"/>
      <c r="Z239" s="61"/>
      <c r="AA239" s="61"/>
      <c r="AB239" s="61"/>
      <c r="AC239" s="61"/>
      <c r="AD239" s="61"/>
      <c r="AE239" s="141">
        <v>0.9999471677511953</v>
      </c>
      <c r="AF239" s="61"/>
      <c r="AG239" s="61"/>
      <c r="AH239" s="61"/>
      <c r="AI239" s="1"/>
    </row>
    <row r="240" spans="2:35" ht="12" customHeight="1">
      <c r="B240" s="63" t="s">
        <v>1269</v>
      </c>
      <c r="C240" s="61"/>
      <c r="D240" s="61"/>
      <c r="E240" s="143">
        <v>137801.88</v>
      </c>
      <c r="F240" s="61"/>
      <c r="G240" s="61"/>
      <c r="H240" s="61"/>
      <c r="I240" s="61"/>
      <c r="J240" s="61"/>
      <c r="K240" s="61"/>
      <c r="L240" s="61"/>
      <c r="M240" s="61"/>
      <c r="N240" s="61"/>
      <c r="O240" s="61"/>
      <c r="P240" s="141">
        <v>8.786990913627143E-06</v>
      </c>
      <c r="Q240" s="61"/>
      <c r="R240" s="61"/>
      <c r="S240" s="61"/>
      <c r="T240" s="61"/>
      <c r="U240" s="61"/>
      <c r="V240" s="61"/>
      <c r="W240" s="60">
        <v>12</v>
      </c>
      <c r="X240" s="61"/>
      <c r="Y240" s="61"/>
      <c r="Z240" s="61"/>
      <c r="AA240" s="61"/>
      <c r="AB240" s="61"/>
      <c r="AC240" s="61"/>
      <c r="AD240" s="61"/>
      <c r="AE240" s="141">
        <v>5.283224880467037E-05</v>
      </c>
      <c r="AF240" s="61"/>
      <c r="AG240" s="61"/>
      <c r="AH240" s="61"/>
      <c r="AI240" s="1"/>
    </row>
    <row r="241" spans="2:35" ht="12" customHeight="1">
      <c r="B241" s="149"/>
      <c r="C241" s="145"/>
      <c r="D241" s="145"/>
      <c r="E241" s="146">
        <v>15682488050.180239</v>
      </c>
      <c r="F241" s="145"/>
      <c r="G241" s="145"/>
      <c r="H241" s="145"/>
      <c r="I241" s="145"/>
      <c r="J241" s="145"/>
      <c r="K241" s="145"/>
      <c r="L241" s="145"/>
      <c r="M241" s="145"/>
      <c r="N241" s="145"/>
      <c r="O241" s="145"/>
      <c r="P241" s="147">
        <v>0.9999999999999786</v>
      </c>
      <c r="Q241" s="145"/>
      <c r="R241" s="145"/>
      <c r="S241" s="145"/>
      <c r="T241" s="145"/>
      <c r="U241" s="145"/>
      <c r="V241" s="145"/>
      <c r="W241" s="148">
        <v>227134</v>
      </c>
      <c r="X241" s="145"/>
      <c r="Y241" s="145"/>
      <c r="Z241" s="145"/>
      <c r="AA241" s="145"/>
      <c r="AB241" s="145"/>
      <c r="AC241" s="145"/>
      <c r="AD241" s="145"/>
      <c r="AE241" s="147">
        <v>1</v>
      </c>
      <c r="AF241" s="145"/>
      <c r="AG241" s="145"/>
      <c r="AH241" s="145"/>
      <c r="AI241" s="1"/>
    </row>
    <row r="242" spans="2:35" ht="16.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8.75" customHeight="1">
      <c r="B243" s="70" t="s">
        <v>1176</v>
      </c>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2"/>
    </row>
    <row r="244" spans="2:35" ht="6.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3.5" customHeight="1">
      <c r="B245" s="57"/>
      <c r="C245" s="58"/>
      <c r="D245" s="57" t="s">
        <v>1181</v>
      </c>
      <c r="E245" s="58"/>
      <c r="F245" s="58"/>
      <c r="G245" s="58"/>
      <c r="H245" s="58"/>
      <c r="I245" s="58"/>
      <c r="J245" s="58"/>
      <c r="K245" s="58"/>
      <c r="L245" s="58"/>
      <c r="M245" s="58"/>
      <c r="N245" s="58"/>
      <c r="O245" s="57" t="s">
        <v>1182</v>
      </c>
      <c r="P245" s="58"/>
      <c r="Q245" s="58"/>
      <c r="R245" s="58"/>
      <c r="S245" s="58"/>
      <c r="T245" s="58"/>
      <c r="U245" s="58"/>
      <c r="V245" s="57" t="s">
        <v>1183</v>
      </c>
      <c r="W245" s="58"/>
      <c r="X245" s="58"/>
      <c r="Y245" s="58"/>
      <c r="Z245" s="58"/>
      <c r="AA245" s="58"/>
      <c r="AB245" s="58"/>
      <c r="AC245" s="58"/>
      <c r="AD245" s="57" t="s">
        <v>1182</v>
      </c>
      <c r="AE245" s="58"/>
      <c r="AF245" s="58"/>
      <c r="AG245" s="58"/>
      <c r="AH245" s="58"/>
      <c r="AI245" s="1"/>
    </row>
    <row r="246" spans="2:35" ht="12" customHeight="1">
      <c r="B246" s="63" t="s">
        <v>1270</v>
      </c>
      <c r="C246" s="61"/>
      <c r="D246" s="143">
        <v>14751587217.790178</v>
      </c>
      <c r="E246" s="61"/>
      <c r="F246" s="61"/>
      <c r="G246" s="61"/>
      <c r="H246" s="61"/>
      <c r="I246" s="61"/>
      <c r="J246" s="61"/>
      <c r="K246" s="61"/>
      <c r="L246" s="61"/>
      <c r="M246" s="61"/>
      <c r="N246" s="61"/>
      <c r="O246" s="141">
        <v>0.9406407433940749</v>
      </c>
      <c r="P246" s="61"/>
      <c r="Q246" s="61"/>
      <c r="R246" s="61"/>
      <c r="S246" s="61"/>
      <c r="T246" s="61"/>
      <c r="U246" s="61"/>
      <c r="V246" s="60">
        <v>218255</v>
      </c>
      <c r="W246" s="61"/>
      <c r="X246" s="61"/>
      <c r="Y246" s="61"/>
      <c r="Z246" s="61"/>
      <c r="AA246" s="61"/>
      <c r="AB246" s="61"/>
      <c r="AC246" s="61"/>
      <c r="AD246" s="141">
        <v>0.9609085385719444</v>
      </c>
      <c r="AE246" s="61"/>
      <c r="AF246" s="61"/>
      <c r="AG246" s="61"/>
      <c r="AH246" s="61"/>
      <c r="AI246" s="1"/>
    </row>
    <row r="247" spans="2:35" ht="12" customHeight="1">
      <c r="B247" s="63" t="s">
        <v>1271</v>
      </c>
      <c r="C247" s="61"/>
      <c r="D247" s="143">
        <v>761146396.5599997</v>
      </c>
      <c r="E247" s="61"/>
      <c r="F247" s="61"/>
      <c r="G247" s="61"/>
      <c r="H247" s="61"/>
      <c r="I247" s="61"/>
      <c r="J247" s="61"/>
      <c r="K247" s="61"/>
      <c r="L247" s="61"/>
      <c r="M247" s="61"/>
      <c r="N247" s="61"/>
      <c r="O247" s="141">
        <v>0.04853479844043336</v>
      </c>
      <c r="P247" s="61"/>
      <c r="Q247" s="61"/>
      <c r="R247" s="61"/>
      <c r="S247" s="61"/>
      <c r="T247" s="61"/>
      <c r="U247" s="61"/>
      <c r="V247" s="60">
        <v>5013</v>
      </c>
      <c r="W247" s="61"/>
      <c r="X247" s="61"/>
      <c r="Y247" s="61"/>
      <c r="Z247" s="61"/>
      <c r="AA247" s="61"/>
      <c r="AB247" s="61"/>
      <c r="AC247" s="61"/>
      <c r="AD247" s="141">
        <v>0.022070671938151046</v>
      </c>
      <c r="AE247" s="61"/>
      <c r="AF247" s="61"/>
      <c r="AG247" s="61"/>
      <c r="AH247" s="61"/>
      <c r="AI247" s="1"/>
    </row>
    <row r="248" spans="2:35" ht="12" customHeight="1">
      <c r="B248" s="63" t="s">
        <v>1272</v>
      </c>
      <c r="C248" s="61"/>
      <c r="D248" s="143">
        <v>169754435.83000016</v>
      </c>
      <c r="E248" s="61"/>
      <c r="F248" s="61"/>
      <c r="G248" s="61"/>
      <c r="H248" s="61"/>
      <c r="I248" s="61"/>
      <c r="J248" s="61"/>
      <c r="K248" s="61"/>
      <c r="L248" s="61"/>
      <c r="M248" s="61"/>
      <c r="N248" s="61"/>
      <c r="O248" s="141">
        <v>0.010824458165491786</v>
      </c>
      <c r="P248" s="61"/>
      <c r="Q248" s="61"/>
      <c r="R248" s="61"/>
      <c r="S248" s="61"/>
      <c r="T248" s="61"/>
      <c r="U248" s="61"/>
      <c r="V248" s="60">
        <v>3866</v>
      </c>
      <c r="W248" s="61"/>
      <c r="X248" s="61"/>
      <c r="Y248" s="61"/>
      <c r="Z248" s="61"/>
      <c r="AA248" s="61"/>
      <c r="AB248" s="61"/>
      <c r="AC248" s="61"/>
      <c r="AD248" s="141">
        <v>0.01702078948990464</v>
      </c>
      <c r="AE248" s="61"/>
      <c r="AF248" s="61"/>
      <c r="AG248" s="61"/>
      <c r="AH248" s="61"/>
      <c r="AI248" s="1"/>
    </row>
    <row r="249" spans="2:35" ht="12" customHeight="1">
      <c r="B249" s="149"/>
      <c r="C249" s="145"/>
      <c r="D249" s="146">
        <v>15682488050.180178</v>
      </c>
      <c r="E249" s="145"/>
      <c r="F249" s="145"/>
      <c r="G249" s="145"/>
      <c r="H249" s="145"/>
      <c r="I249" s="145"/>
      <c r="J249" s="145"/>
      <c r="K249" s="145"/>
      <c r="L249" s="145"/>
      <c r="M249" s="145"/>
      <c r="N249" s="145"/>
      <c r="O249" s="147">
        <v>0.9999999999999825</v>
      </c>
      <c r="P249" s="145"/>
      <c r="Q249" s="145"/>
      <c r="R249" s="145"/>
      <c r="S249" s="145"/>
      <c r="T249" s="145"/>
      <c r="U249" s="145"/>
      <c r="V249" s="148">
        <v>227134</v>
      </c>
      <c r="W249" s="145"/>
      <c r="X249" s="145"/>
      <c r="Y249" s="145"/>
      <c r="Z249" s="145"/>
      <c r="AA249" s="145"/>
      <c r="AB249" s="145"/>
      <c r="AC249" s="145"/>
      <c r="AD249" s="147">
        <v>1</v>
      </c>
      <c r="AE249" s="145"/>
      <c r="AF249" s="145"/>
      <c r="AG249" s="145"/>
      <c r="AH249" s="145"/>
      <c r="AI249" s="1"/>
    </row>
    <row r="250" spans="2:35" ht="9"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8.75" customHeight="1">
      <c r="B251" s="70" t="s">
        <v>1177</v>
      </c>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2"/>
    </row>
    <row r="252" spans="2:35" ht="8.2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2.75" customHeight="1">
      <c r="B253" s="6"/>
      <c r="C253" s="57" t="s">
        <v>1181</v>
      </c>
      <c r="D253" s="58"/>
      <c r="E253" s="58"/>
      <c r="F253" s="58"/>
      <c r="G253" s="58"/>
      <c r="H253" s="58"/>
      <c r="I253" s="58"/>
      <c r="J253" s="58"/>
      <c r="K253" s="58"/>
      <c r="L253" s="58"/>
      <c r="M253" s="58"/>
      <c r="N253" s="57" t="s">
        <v>1182</v>
      </c>
      <c r="O253" s="58"/>
      <c r="P253" s="58"/>
      <c r="Q253" s="58"/>
      <c r="R253" s="58"/>
      <c r="S253" s="58"/>
      <c r="T253" s="58"/>
      <c r="U253" s="57" t="s">
        <v>1183</v>
      </c>
      <c r="V253" s="58"/>
      <c r="W253" s="58"/>
      <c r="X253" s="58"/>
      <c r="Y253" s="58"/>
      <c r="Z253" s="58"/>
      <c r="AA253" s="58"/>
      <c r="AB253" s="58"/>
      <c r="AC253" s="57" t="s">
        <v>1182</v>
      </c>
      <c r="AD253" s="58"/>
      <c r="AE253" s="58"/>
      <c r="AF253" s="58"/>
      <c r="AG253" s="58"/>
      <c r="AH253" s="58"/>
      <c r="AI253" s="1"/>
    </row>
    <row r="254" spans="2:35" ht="12" customHeight="1">
      <c r="B254" s="9" t="s">
        <v>86</v>
      </c>
      <c r="C254" s="143">
        <v>18477461.6</v>
      </c>
      <c r="D254" s="61"/>
      <c r="E254" s="61"/>
      <c r="F254" s="61"/>
      <c r="G254" s="61"/>
      <c r="H254" s="61"/>
      <c r="I254" s="61"/>
      <c r="J254" s="61"/>
      <c r="K254" s="61"/>
      <c r="L254" s="61"/>
      <c r="M254" s="61"/>
      <c r="N254" s="141">
        <v>0.001178222584380538</v>
      </c>
      <c r="O254" s="61"/>
      <c r="P254" s="61"/>
      <c r="Q254" s="61"/>
      <c r="R254" s="61"/>
      <c r="S254" s="61"/>
      <c r="T254" s="61"/>
      <c r="U254" s="60">
        <v>1236</v>
      </c>
      <c r="V254" s="61"/>
      <c r="W254" s="61"/>
      <c r="X254" s="61"/>
      <c r="Y254" s="61"/>
      <c r="Z254" s="61"/>
      <c r="AA254" s="61"/>
      <c r="AB254" s="61"/>
      <c r="AC254" s="141">
        <v>0.005441721626881048</v>
      </c>
      <c r="AD254" s="61"/>
      <c r="AE254" s="61"/>
      <c r="AF254" s="61"/>
      <c r="AG254" s="61"/>
      <c r="AH254" s="61"/>
      <c r="AI254" s="1"/>
    </row>
    <row r="255" spans="2:35" ht="12" customHeight="1">
      <c r="B255" s="9" t="s">
        <v>1273</v>
      </c>
      <c r="C255" s="143">
        <v>1448691223.219993</v>
      </c>
      <c r="D255" s="61"/>
      <c r="E255" s="61"/>
      <c r="F255" s="61"/>
      <c r="G255" s="61"/>
      <c r="H255" s="61"/>
      <c r="I255" s="61"/>
      <c r="J255" s="61"/>
      <c r="K255" s="61"/>
      <c r="L255" s="61"/>
      <c r="M255" s="61"/>
      <c r="N255" s="141">
        <v>0.0923763639152503</v>
      </c>
      <c r="O255" s="61"/>
      <c r="P255" s="61"/>
      <c r="Q255" s="61"/>
      <c r="R255" s="61"/>
      <c r="S255" s="61"/>
      <c r="T255" s="61"/>
      <c r="U255" s="60">
        <v>30990</v>
      </c>
      <c r="V255" s="61"/>
      <c r="W255" s="61"/>
      <c r="X255" s="61"/>
      <c r="Y255" s="61"/>
      <c r="Z255" s="61"/>
      <c r="AA255" s="61"/>
      <c r="AB255" s="61"/>
      <c r="AC255" s="141">
        <v>0.13643928253806123</v>
      </c>
      <c r="AD255" s="61"/>
      <c r="AE255" s="61"/>
      <c r="AF255" s="61"/>
      <c r="AG255" s="61"/>
      <c r="AH255" s="61"/>
      <c r="AI255" s="1"/>
    </row>
    <row r="256" spans="2:35" ht="12" customHeight="1">
      <c r="B256" s="9" t="s">
        <v>1274</v>
      </c>
      <c r="C256" s="143">
        <v>1165915798.87001</v>
      </c>
      <c r="D256" s="61"/>
      <c r="E256" s="61"/>
      <c r="F256" s="61"/>
      <c r="G256" s="61"/>
      <c r="H256" s="61"/>
      <c r="I256" s="61"/>
      <c r="J256" s="61"/>
      <c r="K256" s="61"/>
      <c r="L256" s="61"/>
      <c r="M256" s="61"/>
      <c r="N256" s="141">
        <v>0.07434507809853722</v>
      </c>
      <c r="O256" s="61"/>
      <c r="P256" s="61"/>
      <c r="Q256" s="61"/>
      <c r="R256" s="61"/>
      <c r="S256" s="61"/>
      <c r="T256" s="61"/>
      <c r="U256" s="60">
        <v>25177</v>
      </c>
      <c r="V256" s="61"/>
      <c r="W256" s="61"/>
      <c r="X256" s="61"/>
      <c r="Y256" s="61"/>
      <c r="Z256" s="61"/>
      <c r="AA256" s="61"/>
      <c r="AB256" s="61"/>
      <c r="AC256" s="141">
        <v>0.11084646067959883</v>
      </c>
      <c r="AD256" s="61"/>
      <c r="AE256" s="61"/>
      <c r="AF256" s="61"/>
      <c r="AG256" s="61"/>
      <c r="AH256" s="61"/>
      <c r="AI256" s="1"/>
    </row>
    <row r="257" spans="2:35" ht="12" customHeight="1">
      <c r="B257" s="9" t="s">
        <v>1275</v>
      </c>
      <c r="C257" s="143">
        <v>1313182058.5100083</v>
      </c>
      <c r="D257" s="61"/>
      <c r="E257" s="61"/>
      <c r="F257" s="61"/>
      <c r="G257" s="61"/>
      <c r="H257" s="61"/>
      <c r="I257" s="61"/>
      <c r="J257" s="61"/>
      <c r="K257" s="61"/>
      <c r="L257" s="61"/>
      <c r="M257" s="61"/>
      <c r="N257" s="141">
        <v>0.08373556889111958</v>
      </c>
      <c r="O257" s="61"/>
      <c r="P257" s="61"/>
      <c r="Q257" s="61"/>
      <c r="R257" s="61"/>
      <c r="S257" s="61"/>
      <c r="T257" s="61"/>
      <c r="U257" s="60">
        <v>25099</v>
      </c>
      <c r="V257" s="61"/>
      <c r="W257" s="61"/>
      <c r="X257" s="61"/>
      <c r="Y257" s="61"/>
      <c r="Z257" s="61"/>
      <c r="AA257" s="61"/>
      <c r="AB257" s="61"/>
      <c r="AC257" s="141">
        <v>0.11050305106236848</v>
      </c>
      <c r="AD257" s="61"/>
      <c r="AE257" s="61"/>
      <c r="AF257" s="61"/>
      <c r="AG257" s="61"/>
      <c r="AH257" s="61"/>
      <c r="AI257" s="1"/>
    </row>
    <row r="258" spans="2:35" ht="12" customHeight="1">
      <c r="B258" s="9" t="s">
        <v>1276</v>
      </c>
      <c r="C258" s="143">
        <v>1445885345.7800038</v>
      </c>
      <c r="D258" s="61"/>
      <c r="E258" s="61"/>
      <c r="F258" s="61"/>
      <c r="G258" s="61"/>
      <c r="H258" s="61"/>
      <c r="I258" s="61"/>
      <c r="J258" s="61"/>
      <c r="K258" s="61"/>
      <c r="L258" s="61"/>
      <c r="M258" s="61"/>
      <c r="N258" s="141">
        <v>0.09219744604003743</v>
      </c>
      <c r="O258" s="61"/>
      <c r="P258" s="61"/>
      <c r="Q258" s="61"/>
      <c r="R258" s="61"/>
      <c r="S258" s="61"/>
      <c r="T258" s="61"/>
      <c r="U258" s="60">
        <v>24592</v>
      </c>
      <c r="V258" s="61"/>
      <c r="W258" s="61"/>
      <c r="X258" s="61"/>
      <c r="Y258" s="61"/>
      <c r="Z258" s="61"/>
      <c r="AA258" s="61"/>
      <c r="AB258" s="61"/>
      <c r="AC258" s="141">
        <v>0.10827088855037115</v>
      </c>
      <c r="AD258" s="61"/>
      <c r="AE258" s="61"/>
      <c r="AF258" s="61"/>
      <c r="AG258" s="61"/>
      <c r="AH258" s="61"/>
      <c r="AI258" s="1"/>
    </row>
    <row r="259" spans="2:35" ht="12" customHeight="1">
      <c r="B259" s="9" t="s">
        <v>1277</v>
      </c>
      <c r="C259" s="143">
        <v>1531318250.2900052</v>
      </c>
      <c r="D259" s="61"/>
      <c r="E259" s="61"/>
      <c r="F259" s="61"/>
      <c r="G259" s="61"/>
      <c r="H259" s="61"/>
      <c r="I259" s="61"/>
      <c r="J259" s="61"/>
      <c r="K259" s="61"/>
      <c r="L259" s="61"/>
      <c r="M259" s="61"/>
      <c r="N259" s="141">
        <v>0.0976451086964117</v>
      </c>
      <c r="O259" s="61"/>
      <c r="P259" s="61"/>
      <c r="Q259" s="61"/>
      <c r="R259" s="61"/>
      <c r="S259" s="61"/>
      <c r="T259" s="61"/>
      <c r="U259" s="60">
        <v>23175</v>
      </c>
      <c r="V259" s="61"/>
      <c r="W259" s="61"/>
      <c r="X259" s="61"/>
      <c r="Y259" s="61"/>
      <c r="Z259" s="61"/>
      <c r="AA259" s="61"/>
      <c r="AB259" s="61"/>
      <c r="AC259" s="141">
        <v>0.10203228050401965</v>
      </c>
      <c r="AD259" s="61"/>
      <c r="AE259" s="61"/>
      <c r="AF259" s="61"/>
      <c r="AG259" s="61"/>
      <c r="AH259" s="61"/>
      <c r="AI259" s="1"/>
    </row>
    <row r="260" spans="2:35" ht="12" customHeight="1">
      <c r="B260" s="9" t="s">
        <v>1278</v>
      </c>
      <c r="C260" s="143">
        <v>1563073845.4299955</v>
      </c>
      <c r="D260" s="61"/>
      <c r="E260" s="61"/>
      <c r="F260" s="61"/>
      <c r="G260" s="61"/>
      <c r="H260" s="61"/>
      <c r="I260" s="61"/>
      <c r="J260" s="61"/>
      <c r="K260" s="61"/>
      <c r="L260" s="61"/>
      <c r="M260" s="61"/>
      <c r="N260" s="141">
        <v>0.09967001667264483</v>
      </c>
      <c r="O260" s="61"/>
      <c r="P260" s="61"/>
      <c r="Q260" s="61"/>
      <c r="R260" s="61"/>
      <c r="S260" s="61"/>
      <c r="T260" s="61"/>
      <c r="U260" s="60">
        <v>21948</v>
      </c>
      <c r="V260" s="61"/>
      <c r="W260" s="61"/>
      <c r="X260" s="61"/>
      <c r="Y260" s="61"/>
      <c r="Z260" s="61"/>
      <c r="AA260" s="61"/>
      <c r="AB260" s="61"/>
      <c r="AC260" s="141">
        <v>0.0966301830637421</v>
      </c>
      <c r="AD260" s="61"/>
      <c r="AE260" s="61"/>
      <c r="AF260" s="61"/>
      <c r="AG260" s="61"/>
      <c r="AH260" s="61"/>
      <c r="AI260" s="1"/>
    </row>
    <row r="261" spans="2:35" ht="12" customHeight="1">
      <c r="B261" s="9" t="s">
        <v>1279</v>
      </c>
      <c r="C261" s="143">
        <v>1740412856.0599997</v>
      </c>
      <c r="D261" s="61"/>
      <c r="E261" s="61"/>
      <c r="F261" s="61"/>
      <c r="G261" s="61"/>
      <c r="H261" s="61"/>
      <c r="I261" s="61"/>
      <c r="J261" s="61"/>
      <c r="K261" s="61"/>
      <c r="L261" s="61"/>
      <c r="M261" s="61"/>
      <c r="N261" s="141">
        <v>0.11097810822435296</v>
      </c>
      <c r="O261" s="61"/>
      <c r="P261" s="61"/>
      <c r="Q261" s="61"/>
      <c r="R261" s="61"/>
      <c r="S261" s="61"/>
      <c r="T261" s="61"/>
      <c r="U261" s="60">
        <v>21641</v>
      </c>
      <c r="V261" s="61"/>
      <c r="W261" s="61"/>
      <c r="X261" s="61"/>
      <c r="Y261" s="61"/>
      <c r="Z261" s="61"/>
      <c r="AA261" s="61"/>
      <c r="AB261" s="61"/>
      <c r="AC261" s="141">
        <v>0.09527855803182263</v>
      </c>
      <c r="AD261" s="61"/>
      <c r="AE261" s="61"/>
      <c r="AF261" s="61"/>
      <c r="AG261" s="61"/>
      <c r="AH261" s="61"/>
      <c r="AI261" s="1"/>
    </row>
    <row r="262" spans="2:35" ht="12" customHeight="1">
      <c r="B262" s="9" t="s">
        <v>1280</v>
      </c>
      <c r="C262" s="143">
        <v>1873156589.3599963</v>
      </c>
      <c r="D262" s="61"/>
      <c r="E262" s="61"/>
      <c r="F262" s="61"/>
      <c r="G262" s="61"/>
      <c r="H262" s="61"/>
      <c r="I262" s="61"/>
      <c r="J262" s="61"/>
      <c r="K262" s="61"/>
      <c r="L262" s="61"/>
      <c r="M262" s="61"/>
      <c r="N262" s="141">
        <v>0.11944256443023368</v>
      </c>
      <c r="O262" s="61"/>
      <c r="P262" s="61"/>
      <c r="Q262" s="61"/>
      <c r="R262" s="61"/>
      <c r="S262" s="61"/>
      <c r="T262" s="61"/>
      <c r="U262" s="60">
        <v>20913</v>
      </c>
      <c r="V262" s="61"/>
      <c r="W262" s="61"/>
      <c r="X262" s="61"/>
      <c r="Y262" s="61"/>
      <c r="Z262" s="61"/>
      <c r="AA262" s="61"/>
      <c r="AB262" s="61"/>
      <c r="AC262" s="141">
        <v>0.09207340160433929</v>
      </c>
      <c r="AD262" s="61"/>
      <c r="AE262" s="61"/>
      <c r="AF262" s="61"/>
      <c r="AG262" s="61"/>
      <c r="AH262" s="61"/>
      <c r="AI262" s="1"/>
    </row>
    <row r="263" spans="2:35" ht="12" customHeight="1">
      <c r="B263" s="9" t="s">
        <v>1281</v>
      </c>
      <c r="C263" s="143">
        <v>1895582809.0299947</v>
      </c>
      <c r="D263" s="61"/>
      <c r="E263" s="61"/>
      <c r="F263" s="61"/>
      <c r="G263" s="61"/>
      <c r="H263" s="61"/>
      <c r="I263" s="61"/>
      <c r="J263" s="61"/>
      <c r="K263" s="61"/>
      <c r="L263" s="61"/>
      <c r="M263" s="61"/>
      <c r="N263" s="141">
        <v>0.12087258112135056</v>
      </c>
      <c r="O263" s="61"/>
      <c r="P263" s="61"/>
      <c r="Q263" s="61"/>
      <c r="R263" s="61"/>
      <c r="S263" s="61"/>
      <c r="T263" s="61"/>
      <c r="U263" s="60">
        <v>18545</v>
      </c>
      <c r="V263" s="61"/>
      <c r="W263" s="61"/>
      <c r="X263" s="61"/>
      <c r="Y263" s="61"/>
      <c r="Z263" s="61"/>
      <c r="AA263" s="61"/>
      <c r="AB263" s="61"/>
      <c r="AC263" s="141">
        <v>0.08164783784021767</v>
      </c>
      <c r="AD263" s="61"/>
      <c r="AE263" s="61"/>
      <c r="AF263" s="61"/>
      <c r="AG263" s="61"/>
      <c r="AH263" s="61"/>
      <c r="AI263" s="1"/>
    </row>
    <row r="264" spans="2:35" ht="12" customHeight="1">
      <c r="B264" s="9" t="s">
        <v>1282</v>
      </c>
      <c r="C264" s="143">
        <v>1304560587.9300086</v>
      </c>
      <c r="D264" s="61"/>
      <c r="E264" s="61"/>
      <c r="F264" s="61"/>
      <c r="G264" s="61"/>
      <c r="H264" s="61"/>
      <c r="I264" s="61"/>
      <c r="J264" s="61"/>
      <c r="K264" s="61"/>
      <c r="L264" s="61"/>
      <c r="M264" s="61"/>
      <c r="N264" s="141">
        <v>0.08318581743890019</v>
      </c>
      <c r="O264" s="61"/>
      <c r="P264" s="61"/>
      <c r="Q264" s="61"/>
      <c r="R264" s="61"/>
      <c r="S264" s="61"/>
      <c r="T264" s="61"/>
      <c r="U264" s="60">
        <v>10243</v>
      </c>
      <c r="V264" s="61"/>
      <c r="W264" s="61"/>
      <c r="X264" s="61"/>
      <c r="Y264" s="61"/>
      <c r="Z264" s="61"/>
      <c r="AA264" s="61"/>
      <c r="AB264" s="61"/>
      <c r="AC264" s="141">
        <v>0.04509672704218655</v>
      </c>
      <c r="AD264" s="61"/>
      <c r="AE264" s="61"/>
      <c r="AF264" s="61"/>
      <c r="AG264" s="61"/>
      <c r="AH264" s="61"/>
      <c r="AI264" s="1"/>
    </row>
    <row r="265" spans="2:35" ht="12" customHeight="1">
      <c r="B265" s="9" t="s">
        <v>1283</v>
      </c>
      <c r="C265" s="143">
        <v>80494334.01000002</v>
      </c>
      <c r="D265" s="61"/>
      <c r="E265" s="61"/>
      <c r="F265" s="61"/>
      <c r="G265" s="61"/>
      <c r="H265" s="61"/>
      <c r="I265" s="61"/>
      <c r="J265" s="61"/>
      <c r="K265" s="61"/>
      <c r="L265" s="61"/>
      <c r="M265" s="61"/>
      <c r="N265" s="141">
        <v>0.00513275277190956</v>
      </c>
      <c r="O265" s="61"/>
      <c r="P265" s="61"/>
      <c r="Q265" s="61"/>
      <c r="R265" s="61"/>
      <c r="S265" s="61"/>
      <c r="T265" s="61"/>
      <c r="U265" s="60">
        <v>911</v>
      </c>
      <c r="V265" s="61"/>
      <c r="W265" s="61"/>
      <c r="X265" s="61"/>
      <c r="Y265" s="61"/>
      <c r="Z265" s="61"/>
      <c r="AA265" s="61"/>
      <c r="AB265" s="61"/>
      <c r="AC265" s="141">
        <v>0.004010848221754559</v>
      </c>
      <c r="AD265" s="61"/>
      <c r="AE265" s="61"/>
      <c r="AF265" s="61"/>
      <c r="AG265" s="61"/>
      <c r="AH265" s="61"/>
      <c r="AI265" s="1"/>
    </row>
    <row r="266" spans="2:35" ht="12" customHeight="1">
      <c r="B266" s="9" t="s">
        <v>1284</v>
      </c>
      <c r="C266" s="143">
        <v>42181019.77000002</v>
      </c>
      <c r="D266" s="61"/>
      <c r="E266" s="61"/>
      <c r="F266" s="61"/>
      <c r="G266" s="61"/>
      <c r="H266" s="61"/>
      <c r="I266" s="61"/>
      <c r="J266" s="61"/>
      <c r="K266" s="61"/>
      <c r="L266" s="61"/>
      <c r="M266" s="61"/>
      <c r="N266" s="141">
        <v>0.0026896892658251274</v>
      </c>
      <c r="O266" s="61"/>
      <c r="P266" s="61"/>
      <c r="Q266" s="61"/>
      <c r="R266" s="61"/>
      <c r="S266" s="61"/>
      <c r="T266" s="61"/>
      <c r="U266" s="60">
        <v>501</v>
      </c>
      <c r="V266" s="61"/>
      <c r="W266" s="61"/>
      <c r="X266" s="61"/>
      <c r="Y266" s="61"/>
      <c r="Z266" s="61"/>
      <c r="AA266" s="61"/>
      <c r="AB266" s="61"/>
      <c r="AC266" s="141">
        <v>0.002205746387594988</v>
      </c>
      <c r="AD266" s="61"/>
      <c r="AE266" s="61"/>
      <c r="AF266" s="61"/>
      <c r="AG266" s="61"/>
      <c r="AH266" s="61"/>
      <c r="AI266" s="1"/>
    </row>
    <row r="267" spans="2:35" ht="12" customHeight="1">
      <c r="B267" s="9" t="s">
        <v>1285</v>
      </c>
      <c r="C267" s="143">
        <v>259555870.3199999</v>
      </c>
      <c r="D267" s="61"/>
      <c r="E267" s="61"/>
      <c r="F267" s="61"/>
      <c r="G267" s="61"/>
      <c r="H267" s="61"/>
      <c r="I267" s="61"/>
      <c r="J267" s="61"/>
      <c r="K267" s="61"/>
      <c r="L267" s="61"/>
      <c r="M267" s="61"/>
      <c r="N267" s="141">
        <v>0.0165506818490463</v>
      </c>
      <c r="O267" s="61"/>
      <c r="P267" s="61"/>
      <c r="Q267" s="61"/>
      <c r="R267" s="61"/>
      <c r="S267" s="61"/>
      <c r="T267" s="61"/>
      <c r="U267" s="60">
        <v>2163</v>
      </c>
      <c r="V267" s="61"/>
      <c r="W267" s="61"/>
      <c r="X267" s="61"/>
      <c r="Y267" s="61"/>
      <c r="Z267" s="61"/>
      <c r="AA267" s="61"/>
      <c r="AB267" s="61"/>
      <c r="AC267" s="141">
        <v>0.009523012847041835</v>
      </c>
      <c r="AD267" s="61"/>
      <c r="AE267" s="61"/>
      <c r="AF267" s="61"/>
      <c r="AG267" s="61"/>
      <c r="AH267" s="61"/>
      <c r="AI267" s="1"/>
    </row>
    <row r="268" spans="2:35" ht="12.75" customHeight="1">
      <c r="B268" s="24"/>
      <c r="C268" s="146">
        <v>15682488050.180016</v>
      </c>
      <c r="D268" s="145"/>
      <c r="E268" s="145"/>
      <c r="F268" s="145"/>
      <c r="G268" s="145"/>
      <c r="H268" s="145"/>
      <c r="I268" s="145"/>
      <c r="J268" s="145"/>
      <c r="K268" s="145"/>
      <c r="L268" s="145"/>
      <c r="M268" s="145"/>
      <c r="N268" s="147">
        <v>0.9999999999999928</v>
      </c>
      <c r="O268" s="145"/>
      <c r="P268" s="145"/>
      <c r="Q268" s="145"/>
      <c r="R268" s="145"/>
      <c r="S268" s="145"/>
      <c r="T268" s="145"/>
      <c r="U268" s="148">
        <v>227134</v>
      </c>
      <c r="V268" s="145"/>
      <c r="W268" s="145"/>
      <c r="X268" s="145"/>
      <c r="Y268" s="145"/>
      <c r="Z268" s="145"/>
      <c r="AA268" s="145"/>
      <c r="AB268" s="145"/>
      <c r="AC268" s="147">
        <v>1</v>
      </c>
      <c r="AD268" s="145"/>
      <c r="AE268" s="145"/>
      <c r="AF268" s="145"/>
      <c r="AG268" s="145"/>
      <c r="AH268" s="145"/>
      <c r="AI268" s="1"/>
    </row>
    <row r="269" spans="2:35" ht="9"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8.75" customHeight="1">
      <c r="B270" s="70" t="s">
        <v>1178</v>
      </c>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2"/>
    </row>
    <row r="271" spans="2:35" ht="8.2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3.5" customHeight="1">
      <c r="B272" s="57"/>
      <c r="C272" s="58"/>
      <c r="D272" s="57" t="s">
        <v>1181</v>
      </c>
      <c r="E272" s="58"/>
      <c r="F272" s="58"/>
      <c r="G272" s="58"/>
      <c r="H272" s="58"/>
      <c r="I272" s="58"/>
      <c r="J272" s="58"/>
      <c r="K272" s="58"/>
      <c r="L272" s="58"/>
      <c r="M272" s="58"/>
      <c r="N272" s="58"/>
      <c r="O272" s="57" t="s">
        <v>1182</v>
      </c>
      <c r="P272" s="58"/>
      <c r="Q272" s="58"/>
      <c r="R272" s="58"/>
      <c r="S272" s="58"/>
      <c r="T272" s="58"/>
      <c r="U272" s="58"/>
      <c r="V272" s="57" t="s">
        <v>1183</v>
      </c>
      <c r="W272" s="58"/>
      <c r="X272" s="58"/>
      <c r="Y272" s="58"/>
      <c r="Z272" s="58"/>
      <c r="AA272" s="58"/>
      <c r="AB272" s="58"/>
      <c r="AC272" s="58"/>
      <c r="AD272" s="57" t="s">
        <v>1182</v>
      </c>
      <c r="AE272" s="58"/>
      <c r="AF272" s="58"/>
      <c r="AG272" s="58"/>
      <c r="AH272" s="58"/>
      <c r="AI272" s="1"/>
    </row>
    <row r="273" spans="2:35" ht="11.25" customHeight="1">
      <c r="B273" s="63" t="s">
        <v>1286</v>
      </c>
      <c r="C273" s="61"/>
      <c r="D273" s="143">
        <v>272560201.9200001</v>
      </c>
      <c r="E273" s="61"/>
      <c r="F273" s="61"/>
      <c r="G273" s="61"/>
      <c r="H273" s="61"/>
      <c r="I273" s="61"/>
      <c r="J273" s="61"/>
      <c r="K273" s="61"/>
      <c r="L273" s="61"/>
      <c r="M273" s="61"/>
      <c r="N273" s="61"/>
      <c r="O273" s="141">
        <v>0.017379908152831105</v>
      </c>
      <c r="P273" s="61"/>
      <c r="Q273" s="61"/>
      <c r="R273" s="61"/>
      <c r="S273" s="61"/>
      <c r="T273" s="61"/>
      <c r="U273" s="61"/>
      <c r="V273" s="60">
        <v>18580</v>
      </c>
      <c r="W273" s="61"/>
      <c r="X273" s="61"/>
      <c r="Y273" s="61"/>
      <c r="Z273" s="61"/>
      <c r="AA273" s="61"/>
      <c r="AB273" s="61"/>
      <c r="AC273" s="61"/>
      <c r="AD273" s="141">
        <v>0.0818019318992313</v>
      </c>
      <c r="AE273" s="61"/>
      <c r="AF273" s="61"/>
      <c r="AG273" s="61"/>
      <c r="AH273" s="61"/>
      <c r="AI273" s="1"/>
    </row>
    <row r="274" spans="2:35" ht="11.25" customHeight="1">
      <c r="B274" s="63" t="s">
        <v>1287</v>
      </c>
      <c r="C274" s="61"/>
      <c r="D274" s="143">
        <v>415288014.16000026</v>
      </c>
      <c r="E274" s="61"/>
      <c r="F274" s="61"/>
      <c r="G274" s="61"/>
      <c r="H274" s="61"/>
      <c r="I274" s="61"/>
      <c r="J274" s="61"/>
      <c r="K274" s="61"/>
      <c r="L274" s="61"/>
      <c r="M274" s="61"/>
      <c r="N274" s="61"/>
      <c r="O274" s="141">
        <v>0.026481003067318338</v>
      </c>
      <c r="P274" s="61"/>
      <c r="Q274" s="61"/>
      <c r="R274" s="61"/>
      <c r="S274" s="61"/>
      <c r="T274" s="61"/>
      <c r="U274" s="61"/>
      <c r="V274" s="60">
        <v>14800</v>
      </c>
      <c r="W274" s="61"/>
      <c r="X274" s="61"/>
      <c r="Y274" s="61"/>
      <c r="Z274" s="61"/>
      <c r="AA274" s="61"/>
      <c r="AB274" s="61"/>
      <c r="AC274" s="61"/>
      <c r="AD274" s="141">
        <v>0.06515977352576012</v>
      </c>
      <c r="AE274" s="61"/>
      <c r="AF274" s="61"/>
      <c r="AG274" s="61"/>
      <c r="AH274" s="61"/>
      <c r="AI274" s="1"/>
    </row>
    <row r="275" spans="2:35" ht="11.25" customHeight="1">
      <c r="B275" s="63" t="s">
        <v>1288</v>
      </c>
      <c r="C275" s="61"/>
      <c r="D275" s="143">
        <v>756459151.7800034</v>
      </c>
      <c r="E275" s="61"/>
      <c r="F275" s="61"/>
      <c r="G275" s="61"/>
      <c r="H275" s="61"/>
      <c r="I275" s="61"/>
      <c r="J275" s="61"/>
      <c r="K275" s="61"/>
      <c r="L275" s="61"/>
      <c r="M275" s="61"/>
      <c r="N275" s="61"/>
      <c r="O275" s="141">
        <v>0.048235914439056116</v>
      </c>
      <c r="P275" s="61"/>
      <c r="Q275" s="61"/>
      <c r="R275" s="61"/>
      <c r="S275" s="61"/>
      <c r="T275" s="61"/>
      <c r="U275" s="61"/>
      <c r="V275" s="60">
        <v>17887</v>
      </c>
      <c r="W275" s="61"/>
      <c r="X275" s="61"/>
      <c r="Y275" s="61"/>
      <c r="Z275" s="61"/>
      <c r="AA275" s="61"/>
      <c r="AB275" s="61"/>
      <c r="AC275" s="61"/>
      <c r="AD275" s="141">
        <v>0.07875086953076157</v>
      </c>
      <c r="AE275" s="61"/>
      <c r="AF275" s="61"/>
      <c r="AG275" s="61"/>
      <c r="AH275" s="61"/>
      <c r="AI275" s="1"/>
    </row>
    <row r="276" spans="2:35" ht="11.25" customHeight="1">
      <c r="B276" s="63" t="s">
        <v>1289</v>
      </c>
      <c r="C276" s="61"/>
      <c r="D276" s="143">
        <v>1473309082.6999972</v>
      </c>
      <c r="E276" s="61"/>
      <c r="F276" s="61"/>
      <c r="G276" s="61"/>
      <c r="H276" s="61"/>
      <c r="I276" s="61"/>
      <c r="J276" s="61"/>
      <c r="K276" s="61"/>
      <c r="L276" s="61"/>
      <c r="M276" s="61"/>
      <c r="N276" s="61"/>
      <c r="O276" s="141">
        <v>0.09394613137824677</v>
      </c>
      <c r="P276" s="61"/>
      <c r="Q276" s="61"/>
      <c r="R276" s="61"/>
      <c r="S276" s="61"/>
      <c r="T276" s="61"/>
      <c r="U276" s="61"/>
      <c r="V276" s="60">
        <v>24335</v>
      </c>
      <c r="W276" s="61"/>
      <c r="X276" s="61"/>
      <c r="Y276" s="61"/>
      <c r="Z276" s="61"/>
      <c r="AA276" s="61"/>
      <c r="AB276" s="61"/>
      <c r="AC276" s="61"/>
      <c r="AD276" s="141">
        <v>0.10713939788847113</v>
      </c>
      <c r="AE276" s="61"/>
      <c r="AF276" s="61"/>
      <c r="AG276" s="61"/>
      <c r="AH276" s="61"/>
      <c r="AI276" s="1"/>
    </row>
    <row r="277" spans="2:35" ht="11.25" customHeight="1">
      <c r="B277" s="63" t="s">
        <v>1290</v>
      </c>
      <c r="C277" s="61"/>
      <c r="D277" s="143">
        <v>3078628202.5500197</v>
      </c>
      <c r="E277" s="61"/>
      <c r="F277" s="61"/>
      <c r="G277" s="61"/>
      <c r="H277" s="61"/>
      <c r="I277" s="61"/>
      <c r="J277" s="61"/>
      <c r="K277" s="61"/>
      <c r="L277" s="61"/>
      <c r="M277" s="61"/>
      <c r="N277" s="61"/>
      <c r="O277" s="141">
        <v>0.19630993453967147</v>
      </c>
      <c r="P277" s="61"/>
      <c r="Q277" s="61"/>
      <c r="R277" s="61"/>
      <c r="S277" s="61"/>
      <c r="T277" s="61"/>
      <c r="U277" s="61"/>
      <c r="V277" s="60">
        <v>36282</v>
      </c>
      <c r="W277" s="61"/>
      <c r="X277" s="61"/>
      <c r="Y277" s="61"/>
      <c r="Z277" s="61"/>
      <c r="AA277" s="61"/>
      <c r="AB277" s="61"/>
      <c r="AC277" s="61"/>
      <c r="AD277" s="141">
        <v>0.15973830426092087</v>
      </c>
      <c r="AE277" s="61"/>
      <c r="AF277" s="61"/>
      <c r="AG277" s="61"/>
      <c r="AH277" s="61"/>
      <c r="AI277" s="1"/>
    </row>
    <row r="278" spans="2:35" ht="11.25" customHeight="1">
      <c r="B278" s="63" t="s">
        <v>1291</v>
      </c>
      <c r="C278" s="61"/>
      <c r="D278" s="143">
        <v>745783648.3400007</v>
      </c>
      <c r="E278" s="61"/>
      <c r="F278" s="61"/>
      <c r="G278" s="61"/>
      <c r="H278" s="61"/>
      <c r="I278" s="61"/>
      <c r="J278" s="61"/>
      <c r="K278" s="61"/>
      <c r="L278" s="61"/>
      <c r="M278" s="61"/>
      <c r="N278" s="61"/>
      <c r="O278" s="141">
        <v>0.04755518677608302</v>
      </c>
      <c r="P278" s="61"/>
      <c r="Q278" s="61"/>
      <c r="R278" s="61"/>
      <c r="S278" s="61"/>
      <c r="T278" s="61"/>
      <c r="U278" s="61"/>
      <c r="V278" s="60">
        <v>14425</v>
      </c>
      <c r="W278" s="61"/>
      <c r="X278" s="61"/>
      <c r="Y278" s="61"/>
      <c r="Z278" s="61"/>
      <c r="AA278" s="61"/>
      <c r="AB278" s="61"/>
      <c r="AC278" s="61"/>
      <c r="AD278" s="141">
        <v>0.06350876575061418</v>
      </c>
      <c r="AE278" s="61"/>
      <c r="AF278" s="61"/>
      <c r="AG278" s="61"/>
      <c r="AH278" s="61"/>
      <c r="AI278" s="1"/>
    </row>
    <row r="279" spans="2:35" ht="11.25" customHeight="1">
      <c r="B279" s="63" t="s">
        <v>1292</v>
      </c>
      <c r="C279" s="61"/>
      <c r="D279" s="143">
        <v>763460586.0400023</v>
      </c>
      <c r="E279" s="61"/>
      <c r="F279" s="61"/>
      <c r="G279" s="61"/>
      <c r="H279" s="61"/>
      <c r="I279" s="61"/>
      <c r="J279" s="61"/>
      <c r="K279" s="61"/>
      <c r="L279" s="61"/>
      <c r="M279" s="61"/>
      <c r="N279" s="61"/>
      <c r="O279" s="141">
        <v>0.048682363640075506</v>
      </c>
      <c r="P279" s="61"/>
      <c r="Q279" s="61"/>
      <c r="R279" s="61"/>
      <c r="S279" s="61"/>
      <c r="T279" s="61"/>
      <c r="U279" s="61"/>
      <c r="V279" s="60">
        <v>12873</v>
      </c>
      <c r="W279" s="61"/>
      <c r="X279" s="61"/>
      <c r="Y279" s="61"/>
      <c r="Z279" s="61"/>
      <c r="AA279" s="61"/>
      <c r="AB279" s="61"/>
      <c r="AC279" s="61"/>
      <c r="AD279" s="141">
        <v>0.05667579490521014</v>
      </c>
      <c r="AE279" s="61"/>
      <c r="AF279" s="61"/>
      <c r="AG279" s="61"/>
      <c r="AH279" s="61"/>
      <c r="AI279" s="1"/>
    </row>
    <row r="280" spans="2:35" ht="11.25" customHeight="1">
      <c r="B280" s="63" t="s">
        <v>1293</v>
      </c>
      <c r="C280" s="61"/>
      <c r="D280" s="143">
        <v>824327256.9699979</v>
      </c>
      <c r="E280" s="61"/>
      <c r="F280" s="61"/>
      <c r="G280" s="61"/>
      <c r="H280" s="61"/>
      <c r="I280" s="61"/>
      <c r="J280" s="61"/>
      <c r="K280" s="61"/>
      <c r="L280" s="61"/>
      <c r="M280" s="61"/>
      <c r="N280" s="61"/>
      <c r="O280" s="141">
        <v>0.05256355077921041</v>
      </c>
      <c r="P280" s="61"/>
      <c r="Q280" s="61"/>
      <c r="R280" s="61"/>
      <c r="S280" s="61"/>
      <c r="T280" s="61"/>
      <c r="U280" s="61"/>
      <c r="V280" s="60">
        <v>12482</v>
      </c>
      <c r="W280" s="61"/>
      <c r="X280" s="61"/>
      <c r="Y280" s="61"/>
      <c r="Z280" s="61"/>
      <c r="AA280" s="61"/>
      <c r="AB280" s="61"/>
      <c r="AC280" s="61"/>
      <c r="AD280" s="141">
        <v>0.054954344131657965</v>
      </c>
      <c r="AE280" s="61"/>
      <c r="AF280" s="61"/>
      <c r="AG280" s="61"/>
      <c r="AH280" s="61"/>
      <c r="AI280" s="1"/>
    </row>
    <row r="281" spans="2:35" ht="11.25" customHeight="1">
      <c r="B281" s="63" t="s">
        <v>1294</v>
      </c>
      <c r="C281" s="61"/>
      <c r="D281" s="143">
        <v>926591763.5399989</v>
      </c>
      <c r="E281" s="61"/>
      <c r="F281" s="61"/>
      <c r="G281" s="61"/>
      <c r="H281" s="61"/>
      <c r="I281" s="61"/>
      <c r="J281" s="61"/>
      <c r="K281" s="61"/>
      <c r="L281" s="61"/>
      <c r="M281" s="61"/>
      <c r="N281" s="61"/>
      <c r="O281" s="141">
        <v>0.05908448714101603</v>
      </c>
      <c r="P281" s="61"/>
      <c r="Q281" s="61"/>
      <c r="R281" s="61"/>
      <c r="S281" s="61"/>
      <c r="T281" s="61"/>
      <c r="U281" s="61"/>
      <c r="V281" s="60">
        <v>12720</v>
      </c>
      <c r="W281" s="61"/>
      <c r="X281" s="61"/>
      <c r="Y281" s="61"/>
      <c r="Z281" s="61"/>
      <c r="AA281" s="61"/>
      <c r="AB281" s="61"/>
      <c r="AC281" s="61"/>
      <c r="AD281" s="141">
        <v>0.05600218373295059</v>
      </c>
      <c r="AE281" s="61"/>
      <c r="AF281" s="61"/>
      <c r="AG281" s="61"/>
      <c r="AH281" s="61"/>
      <c r="AI281" s="1"/>
    </row>
    <row r="282" spans="2:35" ht="11.25" customHeight="1">
      <c r="B282" s="63" t="s">
        <v>1295</v>
      </c>
      <c r="C282" s="61"/>
      <c r="D282" s="143">
        <v>908847018.3100003</v>
      </c>
      <c r="E282" s="61"/>
      <c r="F282" s="61"/>
      <c r="G282" s="61"/>
      <c r="H282" s="61"/>
      <c r="I282" s="61"/>
      <c r="J282" s="61"/>
      <c r="K282" s="61"/>
      <c r="L282" s="61"/>
      <c r="M282" s="61"/>
      <c r="N282" s="61"/>
      <c r="O282" s="141">
        <v>0.05795298650328432</v>
      </c>
      <c r="P282" s="61"/>
      <c r="Q282" s="61"/>
      <c r="R282" s="61"/>
      <c r="S282" s="61"/>
      <c r="T282" s="61"/>
      <c r="U282" s="61"/>
      <c r="V282" s="60">
        <v>10912</v>
      </c>
      <c r="W282" s="61"/>
      <c r="X282" s="61"/>
      <c r="Y282" s="61"/>
      <c r="Z282" s="61"/>
      <c r="AA282" s="61"/>
      <c r="AB282" s="61"/>
      <c r="AC282" s="61"/>
      <c r="AD282" s="141">
        <v>0.04804212491304692</v>
      </c>
      <c r="AE282" s="61"/>
      <c r="AF282" s="61"/>
      <c r="AG282" s="61"/>
      <c r="AH282" s="61"/>
      <c r="AI282" s="1"/>
    </row>
    <row r="283" spans="2:35" ht="11.25" customHeight="1">
      <c r="B283" s="63" t="s">
        <v>1296</v>
      </c>
      <c r="C283" s="61"/>
      <c r="D283" s="143">
        <v>2633332291.8600035</v>
      </c>
      <c r="E283" s="61"/>
      <c r="F283" s="61"/>
      <c r="G283" s="61"/>
      <c r="H283" s="61"/>
      <c r="I283" s="61"/>
      <c r="J283" s="61"/>
      <c r="K283" s="61"/>
      <c r="L283" s="61"/>
      <c r="M283" s="61"/>
      <c r="N283" s="61"/>
      <c r="O283" s="141">
        <v>0.1679154661832996</v>
      </c>
      <c r="P283" s="61"/>
      <c r="Q283" s="61"/>
      <c r="R283" s="61"/>
      <c r="S283" s="61"/>
      <c r="T283" s="61"/>
      <c r="U283" s="61"/>
      <c r="V283" s="60">
        <v>29141</v>
      </c>
      <c r="W283" s="61"/>
      <c r="X283" s="61"/>
      <c r="Y283" s="61"/>
      <c r="Z283" s="61"/>
      <c r="AA283" s="61"/>
      <c r="AB283" s="61"/>
      <c r="AC283" s="61"/>
      <c r="AD283" s="141">
        <v>0.1282987135347416</v>
      </c>
      <c r="AE283" s="61"/>
      <c r="AF283" s="61"/>
      <c r="AG283" s="61"/>
      <c r="AH283" s="61"/>
      <c r="AI283" s="1"/>
    </row>
    <row r="284" spans="2:35" ht="11.25" customHeight="1">
      <c r="B284" s="63" t="s">
        <v>1297</v>
      </c>
      <c r="C284" s="61"/>
      <c r="D284" s="143">
        <v>1158883338.0499961</v>
      </c>
      <c r="E284" s="61"/>
      <c r="F284" s="61"/>
      <c r="G284" s="61"/>
      <c r="H284" s="61"/>
      <c r="I284" s="61"/>
      <c r="J284" s="61"/>
      <c r="K284" s="61"/>
      <c r="L284" s="61"/>
      <c r="M284" s="61"/>
      <c r="N284" s="61"/>
      <c r="O284" s="141">
        <v>0.0738966504767522</v>
      </c>
      <c r="P284" s="61"/>
      <c r="Q284" s="61"/>
      <c r="R284" s="61"/>
      <c r="S284" s="61"/>
      <c r="T284" s="61"/>
      <c r="U284" s="61"/>
      <c r="V284" s="60">
        <v>10651</v>
      </c>
      <c r="W284" s="61"/>
      <c r="X284" s="61"/>
      <c r="Y284" s="61"/>
      <c r="Z284" s="61"/>
      <c r="AA284" s="61"/>
      <c r="AB284" s="61"/>
      <c r="AC284" s="61"/>
      <c r="AD284" s="141">
        <v>0.046893023501545346</v>
      </c>
      <c r="AE284" s="61"/>
      <c r="AF284" s="61"/>
      <c r="AG284" s="61"/>
      <c r="AH284" s="61"/>
      <c r="AI284" s="1"/>
    </row>
    <row r="285" spans="2:35" ht="11.25" customHeight="1">
      <c r="B285" s="63" t="s">
        <v>1298</v>
      </c>
      <c r="C285" s="61"/>
      <c r="D285" s="143">
        <v>475305353.0299994</v>
      </c>
      <c r="E285" s="61"/>
      <c r="F285" s="61"/>
      <c r="G285" s="61"/>
      <c r="H285" s="61"/>
      <c r="I285" s="61"/>
      <c r="J285" s="61"/>
      <c r="K285" s="61"/>
      <c r="L285" s="61"/>
      <c r="M285" s="61"/>
      <c r="N285" s="61"/>
      <c r="O285" s="141">
        <v>0.03030803221460407</v>
      </c>
      <c r="P285" s="61"/>
      <c r="Q285" s="61"/>
      <c r="R285" s="61"/>
      <c r="S285" s="61"/>
      <c r="T285" s="61"/>
      <c r="U285" s="61"/>
      <c r="V285" s="60">
        <v>4114</v>
      </c>
      <c r="W285" s="61"/>
      <c r="X285" s="61"/>
      <c r="Y285" s="61"/>
      <c r="Z285" s="61"/>
      <c r="AA285" s="61"/>
      <c r="AB285" s="61"/>
      <c r="AC285" s="61"/>
      <c r="AD285" s="141">
        <v>0.01811265596520116</v>
      </c>
      <c r="AE285" s="61"/>
      <c r="AF285" s="61"/>
      <c r="AG285" s="61"/>
      <c r="AH285" s="61"/>
      <c r="AI285" s="1"/>
    </row>
    <row r="286" spans="2:35" ht="11.25" customHeight="1">
      <c r="B286" s="63" t="s">
        <v>1299</v>
      </c>
      <c r="C286" s="61"/>
      <c r="D286" s="143">
        <v>1249712140.9299996</v>
      </c>
      <c r="E286" s="61"/>
      <c r="F286" s="61"/>
      <c r="G286" s="61"/>
      <c r="H286" s="61"/>
      <c r="I286" s="61"/>
      <c r="J286" s="61"/>
      <c r="K286" s="61"/>
      <c r="L286" s="61"/>
      <c r="M286" s="61"/>
      <c r="N286" s="61"/>
      <c r="O286" s="141">
        <v>0.07968838470855102</v>
      </c>
      <c r="P286" s="61"/>
      <c r="Q286" s="61"/>
      <c r="R286" s="61"/>
      <c r="S286" s="61"/>
      <c r="T286" s="61"/>
      <c r="U286" s="61"/>
      <c r="V286" s="60">
        <v>7932</v>
      </c>
      <c r="W286" s="61"/>
      <c r="X286" s="61"/>
      <c r="Y286" s="61"/>
      <c r="Z286" s="61"/>
      <c r="AA286" s="61"/>
      <c r="AB286" s="61"/>
      <c r="AC286" s="61"/>
      <c r="AD286" s="141">
        <v>0.03492211645988712</v>
      </c>
      <c r="AE286" s="61"/>
      <c r="AF286" s="61"/>
      <c r="AG286" s="61"/>
      <c r="AH286" s="61"/>
      <c r="AI286" s="1"/>
    </row>
    <row r="287" spans="2:35" ht="11.25" customHeight="1">
      <c r="B287" s="149"/>
      <c r="C287" s="145"/>
      <c r="D287" s="146">
        <v>15682488050.18002</v>
      </c>
      <c r="E287" s="145"/>
      <c r="F287" s="145"/>
      <c r="G287" s="145"/>
      <c r="H287" s="145"/>
      <c r="I287" s="145"/>
      <c r="J287" s="145"/>
      <c r="K287" s="145"/>
      <c r="L287" s="145"/>
      <c r="M287" s="145"/>
      <c r="N287" s="145"/>
      <c r="O287" s="147">
        <v>1.0000000000000044</v>
      </c>
      <c r="P287" s="145"/>
      <c r="Q287" s="145"/>
      <c r="R287" s="145"/>
      <c r="S287" s="145"/>
      <c r="T287" s="145"/>
      <c r="U287" s="145"/>
      <c r="V287" s="148">
        <v>227134</v>
      </c>
      <c r="W287" s="145"/>
      <c r="X287" s="145"/>
      <c r="Y287" s="145"/>
      <c r="Z287" s="145"/>
      <c r="AA287" s="145"/>
      <c r="AB287" s="145"/>
      <c r="AC287" s="145"/>
      <c r="AD287" s="147">
        <v>1</v>
      </c>
      <c r="AE287" s="145"/>
      <c r="AF287" s="145"/>
      <c r="AG287" s="145"/>
      <c r="AH287" s="145"/>
      <c r="AI287" s="1"/>
    </row>
    <row r="288" spans="2:35" ht="9"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8.75" customHeight="1">
      <c r="B289" s="70" t="s">
        <v>1179</v>
      </c>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2"/>
    </row>
    <row r="290" spans="2:35" ht="8.2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0.5" customHeight="1">
      <c r="B291" s="57" t="s">
        <v>1184</v>
      </c>
      <c r="C291" s="58"/>
      <c r="D291" s="57" t="s">
        <v>1181</v>
      </c>
      <c r="E291" s="58"/>
      <c r="F291" s="58"/>
      <c r="G291" s="58"/>
      <c r="H291" s="58"/>
      <c r="I291" s="58"/>
      <c r="J291" s="58"/>
      <c r="K291" s="58"/>
      <c r="L291" s="58"/>
      <c r="M291" s="58"/>
      <c r="N291" s="58"/>
      <c r="O291" s="57" t="s">
        <v>1182</v>
      </c>
      <c r="P291" s="58"/>
      <c r="Q291" s="58"/>
      <c r="R291" s="58"/>
      <c r="S291" s="58"/>
      <c r="T291" s="58"/>
      <c r="U291" s="58"/>
      <c r="V291" s="57" t="s">
        <v>1183</v>
      </c>
      <c r="W291" s="58"/>
      <c r="X291" s="58"/>
      <c r="Y291" s="58"/>
      <c r="Z291" s="58"/>
      <c r="AA291" s="58"/>
      <c r="AB291" s="58"/>
      <c r="AC291" s="58"/>
      <c r="AD291" s="57" t="s">
        <v>1182</v>
      </c>
      <c r="AE291" s="58"/>
      <c r="AF291" s="58"/>
      <c r="AG291" s="58"/>
      <c r="AH291" s="58"/>
      <c r="AI291" s="1"/>
    </row>
    <row r="292" spans="2:35" ht="10.5" customHeight="1">
      <c r="B292" s="63" t="s">
        <v>1300</v>
      </c>
      <c r="C292" s="61"/>
      <c r="D292" s="143">
        <v>324011854.9200001</v>
      </c>
      <c r="E292" s="61"/>
      <c r="F292" s="61"/>
      <c r="G292" s="61"/>
      <c r="H292" s="61"/>
      <c r="I292" s="61"/>
      <c r="J292" s="61"/>
      <c r="K292" s="61"/>
      <c r="L292" s="61"/>
      <c r="M292" s="61"/>
      <c r="N292" s="61"/>
      <c r="O292" s="141">
        <v>0.020660742981805213</v>
      </c>
      <c r="P292" s="61"/>
      <c r="Q292" s="61"/>
      <c r="R292" s="61"/>
      <c r="S292" s="61"/>
      <c r="T292" s="61"/>
      <c r="U292" s="61"/>
      <c r="V292" s="60">
        <v>13839</v>
      </c>
      <c r="W292" s="61"/>
      <c r="X292" s="61"/>
      <c r="Y292" s="61"/>
      <c r="Z292" s="61"/>
      <c r="AA292" s="61"/>
      <c r="AB292" s="61"/>
      <c r="AC292" s="61"/>
      <c r="AD292" s="141">
        <v>0.06092879093398611</v>
      </c>
      <c r="AE292" s="61"/>
      <c r="AF292" s="61"/>
      <c r="AG292" s="61"/>
      <c r="AH292" s="61"/>
      <c r="AI292" s="1"/>
    </row>
    <row r="293" spans="2:35" ht="10.5" customHeight="1">
      <c r="B293" s="63" t="s">
        <v>1186</v>
      </c>
      <c r="C293" s="61"/>
      <c r="D293" s="143">
        <v>389800332.77000046</v>
      </c>
      <c r="E293" s="61"/>
      <c r="F293" s="61"/>
      <c r="G293" s="61"/>
      <c r="H293" s="61"/>
      <c r="I293" s="61"/>
      <c r="J293" s="61"/>
      <c r="K293" s="61"/>
      <c r="L293" s="61"/>
      <c r="M293" s="61"/>
      <c r="N293" s="61"/>
      <c r="O293" s="141">
        <v>0.024855771069152956</v>
      </c>
      <c r="P293" s="61"/>
      <c r="Q293" s="61"/>
      <c r="R293" s="61"/>
      <c r="S293" s="61"/>
      <c r="T293" s="61"/>
      <c r="U293" s="61"/>
      <c r="V293" s="60">
        <v>10586</v>
      </c>
      <c r="W293" s="61"/>
      <c r="X293" s="61"/>
      <c r="Y293" s="61"/>
      <c r="Z293" s="61"/>
      <c r="AA293" s="61"/>
      <c r="AB293" s="61"/>
      <c r="AC293" s="61"/>
      <c r="AD293" s="141">
        <v>0.04660684882052005</v>
      </c>
      <c r="AE293" s="61"/>
      <c r="AF293" s="61"/>
      <c r="AG293" s="61"/>
      <c r="AH293" s="61"/>
      <c r="AI293" s="1"/>
    </row>
    <row r="294" spans="2:35" ht="10.5" customHeight="1">
      <c r="B294" s="63" t="s">
        <v>1187</v>
      </c>
      <c r="C294" s="61"/>
      <c r="D294" s="143">
        <v>689449230.1799998</v>
      </c>
      <c r="E294" s="61"/>
      <c r="F294" s="61"/>
      <c r="G294" s="61"/>
      <c r="H294" s="61"/>
      <c r="I294" s="61"/>
      <c r="J294" s="61"/>
      <c r="K294" s="61"/>
      <c r="L294" s="61"/>
      <c r="M294" s="61"/>
      <c r="N294" s="61"/>
      <c r="O294" s="141">
        <v>0.04396300051203211</v>
      </c>
      <c r="P294" s="61"/>
      <c r="Q294" s="61"/>
      <c r="R294" s="61"/>
      <c r="S294" s="61"/>
      <c r="T294" s="61"/>
      <c r="U294" s="61"/>
      <c r="V294" s="60">
        <v>19913</v>
      </c>
      <c r="W294" s="61"/>
      <c r="X294" s="61"/>
      <c r="Y294" s="61"/>
      <c r="Z294" s="61"/>
      <c r="AA294" s="61"/>
      <c r="AB294" s="61"/>
      <c r="AC294" s="61"/>
      <c r="AD294" s="141">
        <v>0.08767071420395009</v>
      </c>
      <c r="AE294" s="61"/>
      <c r="AF294" s="61"/>
      <c r="AG294" s="61"/>
      <c r="AH294" s="61"/>
      <c r="AI294" s="1"/>
    </row>
    <row r="295" spans="2:35" ht="10.5" customHeight="1">
      <c r="B295" s="63" t="s">
        <v>1188</v>
      </c>
      <c r="C295" s="61"/>
      <c r="D295" s="143">
        <v>849935561.3399984</v>
      </c>
      <c r="E295" s="61"/>
      <c r="F295" s="61"/>
      <c r="G295" s="61"/>
      <c r="H295" s="61"/>
      <c r="I295" s="61"/>
      <c r="J295" s="61"/>
      <c r="K295" s="61"/>
      <c r="L295" s="61"/>
      <c r="M295" s="61"/>
      <c r="N295" s="61"/>
      <c r="O295" s="141">
        <v>0.05419647434899491</v>
      </c>
      <c r="P295" s="61"/>
      <c r="Q295" s="61"/>
      <c r="R295" s="61"/>
      <c r="S295" s="61"/>
      <c r="T295" s="61"/>
      <c r="U295" s="61"/>
      <c r="V295" s="60">
        <v>19409</v>
      </c>
      <c r="W295" s="61"/>
      <c r="X295" s="61"/>
      <c r="Y295" s="61"/>
      <c r="Z295" s="61"/>
      <c r="AA295" s="61"/>
      <c r="AB295" s="61"/>
      <c r="AC295" s="61"/>
      <c r="AD295" s="141">
        <v>0.08545175975415394</v>
      </c>
      <c r="AE295" s="61"/>
      <c r="AF295" s="61"/>
      <c r="AG295" s="61"/>
      <c r="AH295" s="61"/>
      <c r="AI295" s="1"/>
    </row>
    <row r="296" spans="2:35" ht="10.5" customHeight="1">
      <c r="B296" s="63" t="s">
        <v>1189</v>
      </c>
      <c r="C296" s="61"/>
      <c r="D296" s="143">
        <v>1255067662.3400083</v>
      </c>
      <c r="E296" s="61"/>
      <c r="F296" s="61"/>
      <c r="G296" s="61"/>
      <c r="H296" s="61"/>
      <c r="I296" s="61"/>
      <c r="J296" s="61"/>
      <c r="K296" s="61"/>
      <c r="L296" s="61"/>
      <c r="M296" s="61"/>
      <c r="N296" s="61"/>
      <c r="O296" s="141">
        <v>0.08002988163128903</v>
      </c>
      <c r="P296" s="61"/>
      <c r="Q296" s="61"/>
      <c r="R296" s="61"/>
      <c r="S296" s="61"/>
      <c r="T296" s="61"/>
      <c r="U296" s="61"/>
      <c r="V296" s="60">
        <v>24463</v>
      </c>
      <c r="W296" s="61"/>
      <c r="X296" s="61"/>
      <c r="Y296" s="61"/>
      <c r="Z296" s="61"/>
      <c r="AA296" s="61"/>
      <c r="AB296" s="61"/>
      <c r="AC296" s="61"/>
      <c r="AD296" s="141">
        <v>0.10770294187572094</v>
      </c>
      <c r="AE296" s="61"/>
      <c r="AF296" s="61"/>
      <c r="AG296" s="61"/>
      <c r="AH296" s="61"/>
      <c r="AI296" s="1"/>
    </row>
    <row r="297" spans="2:35" ht="10.5" customHeight="1">
      <c r="B297" s="63" t="s">
        <v>1190</v>
      </c>
      <c r="C297" s="61"/>
      <c r="D297" s="143">
        <v>1125707902.6099951</v>
      </c>
      <c r="E297" s="61"/>
      <c r="F297" s="61"/>
      <c r="G297" s="61"/>
      <c r="H297" s="61"/>
      <c r="I297" s="61"/>
      <c r="J297" s="61"/>
      <c r="K297" s="61"/>
      <c r="L297" s="61"/>
      <c r="M297" s="61"/>
      <c r="N297" s="61"/>
      <c r="O297" s="141">
        <v>0.0717812058270356</v>
      </c>
      <c r="P297" s="61"/>
      <c r="Q297" s="61"/>
      <c r="R297" s="61"/>
      <c r="S297" s="61"/>
      <c r="T297" s="61"/>
      <c r="U297" s="61"/>
      <c r="V297" s="60">
        <v>18710</v>
      </c>
      <c r="W297" s="61"/>
      <c r="X297" s="61"/>
      <c r="Y297" s="61"/>
      <c r="Z297" s="61"/>
      <c r="AA297" s="61"/>
      <c r="AB297" s="61"/>
      <c r="AC297" s="61"/>
      <c r="AD297" s="141">
        <v>0.08237428126128189</v>
      </c>
      <c r="AE297" s="61"/>
      <c r="AF297" s="61"/>
      <c r="AG297" s="61"/>
      <c r="AH297" s="61"/>
      <c r="AI297" s="1"/>
    </row>
    <row r="298" spans="2:35" ht="10.5" customHeight="1">
      <c r="B298" s="63" t="s">
        <v>1191</v>
      </c>
      <c r="C298" s="61"/>
      <c r="D298" s="143">
        <v>1484220037.5000017</v>
      </c>
      <c r="E298" s="61"/>
      <c r="F298" s="61"/>
      <c r="G298" s="61"/>
      <c r="H298" s="61"/>
      <c r="I298" s="61"/>
      <c r="J298" s="61"/>
      <c r="K298" s="61"/>
      <c r="L298" s="61"/>
      <c r="M298" s="61"/>
      <c r="N298" s="61"/>
      <c r="O298" s="141">
        <v>0.09464187268951678</v>
      </c>
      <c r="P298" s="61"/>
      <c r="Q298" s="61"/>
      <c r="R298" s="61"/>
      <c r="S298" s="61"/>
      <c r="T298" s="61"/>
      <c r="U298" s="61"/>
      <c r="V298" s="60">
        <v>20622</v>
      </c>
      <c r="W298" s="61"/>
      <c r="X298" s="61"/>
      <c r="Y298" s="61"/>
      <c r="Z298" s="61"/>
      <c r="AA298" s="61"/>
      <c r="AB298" s="61"/>
      <c r="AC298" s="61"/>
      <c r="AD298" s="141">
        <v>0.09079221957082603</v>
      </c>
      <c r="AE298" s="61"/>
      <c r="AF298" s="61"/>
      <c r="AG298" s="61"/>
      <c r="AH298" s="61"/>
      <c r="AI298" s="1"/>
    </row>
    <row r="299" spans="2:35" ht="10.5" customHeight="1">
      <c r="B299" s="63" t="s">
        <v>1192</v>
      </c>
      <c r="C299" s="61"/>
      <c r="D299" s="143">
        <v>1400183065.459997</v>
      </c>
      <c r="E299" s="61"/>
      <c r="F299" s="61"/>
      <c r="G299" s="61"/>
      <c r="H299" s="61"/>
      <c r="I299" s="61"/>
      <c r="J299" s="61"/>
      <c r="K299" s="61"/>
      <c r="L299" s="61"/>
      <c r="M299" s="61"/>
      <c r="N299" s="61"/>
      <c r="O299" s="141">
        <v>0.08928322221447049</v>
      </c>
      <c r="P299" s="61"/>
      <c r="Q299" s="61"/>
      <c r="R299" s="61"/>
      <c r="S299" s="61"/>
      <c r="T299" s="61"/>
      <c r="U299" s="61"/>
      <c r="V299" s="60">
        <v>17876</v>
      </c>
      <c r="W299" s="61"/>
      <c r="X299" s="61"/>
      <c r="Y299" s="61"/>
      <c r="Z299" s="61"/>
      <c r="AA299" s="61"/>
      <c r="AB299" s="61"/>
      <c r="AC299" s="61"/>
      <c r="AD299" s="141">
        <v>0.0787024399693573</v>
      </c>
      <c r="AE299" s="61"/>
      <c r="AF299" s="61"/>
      <c r="AG299" s="61"/>
      <c r="AH299" s="61"/>
      <c r="AI299" s="1"/>
    </row>
    <row r="300" spans="2:35" ht="10.5" customHeight="1">
      <c r="B300" s="63" t="s">
        <v>1193</v>
      </c>
      <c r="C300" s="61"/>
      <c r="D300" s="143">
        <v>1546920321.6199982</v>
      </c>
      <c r="E300" s="61"/>
      <c r="F300" s="61"/>
      <c r="G300" s="61"/>
      <c r="H300" s="61"/>
      <c r="I300" s="61"/>
      <c r="J300" s="61"/>
      <c r="K300" s="61"/>
      <c r="L300" s="61"/>
      <c r="M300" s="61"/>
      <c r="N300" s="61"/>
      <c r="O300" s="141">
        <v>0.09863998089271589</v>
      </c>
      <c r="P300" s="61"/>
      <c r="Q300" s="61"/>
      <c r="R300" s="61"/>
      <c r="S300" s="61"/>
      <c r="T300" s="61"/>
      <c r="U300" s="61"/>
      <c r="V300" s="60">
        <v>17505</v>
      </c>
      <c r="W300" s="61"/>
      <c r="X300" s="61"/>
      <c r="Y300" s="61"/>
      <c r="Z300" s="61"/>
      <c r="AA300" s="61"/>
      <c r="AB300" s="61"/>
      <c r="AC300" s="61"/>
      <c r="AD300" s="141">
        <v>0.07706904294381291</v>
      </c>
      <c r="AE300" s="61"/>
      <c r="AF300" s="61"/>
      <c r="AG300" s="61"/>
      <c r="AH300" s="61"/>
      <c r="AI300" s="1"/>
    </row>
    <row r="301" spans="2:35" ht="10.5" customHeight="1">
      <c r="B301" s="63" t="s">
        <v>1194</v>
      </c>
      <c r="C301" s="61"/>
      <c r="D301" s="143">
        <v>2426474143.2199697</v>
      </c>
      <c r="E301" s="61"/>
      <c r="F301" s="61"/>
      <c r="G301" s="61"/>
      <c r="H301" s="61"/>
      <c r="I301" s="61"/>
      <c r="J301" s="61"/>
      <c r="K301" s="61"/>
      <c r="L301" s="61"/>
      <c r="M301" s="61"/>
      <c r="N301" s="61"/>
      <c r="O301" s="141">
        <v>0.1547250752212193</v>
      </c>
      <c r="P301" s="61"/>
      <c r="Q301" s="61"/>
      <c r="R301" s="61"/>
      <c r="S301" s="61"/>
      <c r="T301" s="61"/>
      <c r="U301" s="61"/>
      <c r="V301" s="60">
        <v>25724</v>
      </c>
      <c r="W301" s="61"/>
      <c r="X301" s="61"/>
      <c r="Y301" s="61"/>
      <c r="Z301" s="61"/>
      <c r="AA301" s="61"/>
      <c r="AB301" s="61"/>
      <c r="AC301" s="61"/>
      <c r="AD301" s="141">
        <v>0.11325473068761172</v>
      </c>
      <c r="AE301" s="61"/>
      <c r="AF301" s="61"/>
      <c r="AG301" s="61"/>
      <c r="AH301" s="61"/>
      <c r="AI301" s="1"/>
    </row>
    <row r="302" spans="2:35" ht="10.5" customHeight="1">
      <c r="B302" s="63" t="s">
        <v>1195</v>
      </c>
      <c r="C302" s="61"/>
      <c r="D302" s="143">
        <v>1084817605.6799958</v>
      </c>
      <c r="E302" s="61"/>
      <c r="F302" s="61"/>
      <c r="G302" s="61"/>
      <c r="H302" s="61"/>
      <c r="I302" s="61"/>
      <c r="J302" s="61"/>
      <c r="K302" s="61"/>
      <c r="L302" s="61"/>
      <c r="M302" s="61"/>
      <c r="N302" s="61"/>
      <c r="O302" s="141">
        <v>0.06917382000922653</v>
      </c>
      <c r="P302" s="61"/>
      <c r="Q302" s="61"/>
      <c r="R302" s="61"/>
      <c r="S302" s="61"/>
      <c r="T302" s="61"/>
      <c r="U302" s="61"/>
      <c r="V302" s="60">
        <v>11666</v>
      </c>
      <c r="W302" s="61"/>
      <c r="X302" s="61"/>
      <c r="Y302" s="61"/>
      <c r="Z302" s="61"/>
      <c r="AA302" s="61"/>
      <c r="AB302" s="61"/>
      <c r="AC302" s="61"/>
      <c r="AD302" s="141">
        <v>0.05136175121294038</v>
      </c>
      <c r="AE302" s="61"/>
      <c r="AF302" s="61"/>
      <c r="AG302" s="61"/>
      <c r="AH302" s="61"/>
      <c r="AI302" s="1"/>
    </row>
    <row r="303" spans="2:35" ht="10.5" customHeight="1">
      <c r="B303" s="63" t="s">
        <v>1196</v>
      </c>
      <c r="C303" s="61"/>
      <c r="D303" s="143">
        <v>1071457877.0900042</v>
      </c>
      <c r="E303" s="61"/>
      <c r="F303" s="61"/>
      <c r="G303" s="61"/>
      <c r="H303" s="61"/>
      <c r="I303" s="61"/>
      <c r="J303" s="61"/>
      <c r="K303" s="61"/>
      <c r="L303" s="61"/>
      <c r="M303" s="61"/>
      <c r="N303" s="61"/>
      <c r="O303" s="141">
        <v>0.06832193167701522</v>
      </c>
      <c r="P303" s="61"/>
      <c r="Q303" s="61"/>
      <c r="R303" s="61"/>
      <c r="S303" s="61"/>
      <c r="T303" s="61"/>
      <c r="U303" s="61"/>
      <c r="V303" s="60">
        <v>10367</v>
      </c>
      <c r="W303" s="61"/>
      <c r="X303" s="61"/>
      <c r="Y303" s="61"/>
      <c r="Z303" s="61"/>
      <c r="AA303" s="61"/>
      <c r="AB303" s="61"/>
      <c r="AC303" s="61"/>
      <c r="AD303" s="141">
        <v>0.04564266027983481</v>
      </c>
      <c r="AE303" s="61"/>
      <c r="AF303" s="61"/>
      <c r="AG303" s="61"/>
      <c r="AH303" s="61"/>
      <c r="AI303" s="1"/>
    </row>
    <row r="304" spans="2:35" ht="10.5" customHeight="1">
      <c r="B304" s="63" t="s">
        <v>1197</v>
      </c>
      <c r="C304" s="61"/>
      <c r="D304" s="143">
        <v>1949622441.4600089</v>
      </c>
      <c r="E304" s="61"/>
      <c r="F304" s="61"/>
      <c r="G304" s="61"/>
      <c r="H304" s="61"/>
      <c r="I304" s="61"/>
      <c r="J304" s="61"/>
      <c r="K304" s="61"/>
      <c r="L304" s="61"/>
      <c r="M304" s="61"/>
      <c r="N304" s="61"/>
      <c r="O304" s="141">
        <v>0.12431843947348867</v>
      </c>
      <c r="P304" s="61"/>
      <c r="Q304" s="61"/>
      <c r="R304" s="61"/>
      <c r="S304" s="61"/>
      <c r="T304" s="61"/>
      <c r="U304" s="61"/>
      <c r="V304" s="60">
        <v>15761</v>
      </c>
      <c r="W304" s="61"/>
      <c r="X304" s="61"/>
      <c r="Y304" s="61"/>
      <c r="Z304" s="61"/>
      <c r="AA304" s="61"/>
      <c r="AB304" s="61"/>
      <c r="AC304" s="61"/>
      <c r="AD304" s="141">
        <v>0.06939075611753415</v>
      </c>
      <c r="AE304" s="61"/>
      <c r="AF304" s="61"/>
      <c r="AG304" s="61"/>
      <c r="AH304" s="61"/>
      <c r="AI304" s="1"/>
    </row>
    <row r="305" spans="2:35" ht="10.5" customHeight="1">
      <c r="B305" s="63" t="s">
        <v>1198</v>
      </c>
      <c r="C305" s="61"/>
      <c r="D305" s="143">
        <v>57510082.68000001</v>
      </c>
      <c r="E305" s="61"/>
      <c r="F305" s="61"/>
      <c r="G305" s="61"/>
      <c r="H305" s="61"/>
      <c r="I305" s="61"/>
      <c r="J305" s="61"/>
      <c r="K305" s="61"/>
      <c r="L305" s="61"/>
      <c r="M305" s="61"/>
      <c r="N305" s="61"/>
      <c r="O305" s="141">
        <v>0.00366715297317507</v>
      </c>
      <c r="P305" s="61"/>
      <c r="Q305" s="61"/>
      <c r="R305" s="61"/>
      <c r="S305" s="61"/>
      <c r="T305" s="61"/>
      <c r="U305" s="61"/>
      <c r="V305" s="60">
        <v>454</v>
      </c>
      <c r="W305" s="61"/>
      <c r="X305" s="61"/>
      <c r="Y305" s="61"/>
      <c r="Z305" s="61"/>
      <c r="AA305" s="61"/>
      <c r="AB305" s="61"/>
      <c r="AC305" s="61"/>
      <c r="AD305" s="141">
        <v>0.0019988200797766958</v>
      </c>
      <c r="AE305" s="61"/>
      <c r="AF305" s="61"/>
      <c r="AG305" s="61"/>
      <c r="AH305" s="61"/>
      <c r="AI305" s="1"/>
    </row>
    <row r="306" spans="2:35" ht="10.5" customHeight="1">
      <c r="B306" s="63" t="s">
        <v>1199</v>
      </c>
      <c r="C306" s="61"/>
      <c r="D306" s="143">
        <v>18462882.519999996</v>
      </c>
      <c r="E306" s="61"/>
      <c r="F306" s="61"/>
      <c r="G306" s="61"/>
      <c r="H306" s="61"/>
      <c r="I306" s="61"/>
      <c r="J306" s="61"/>
      <c r="K306" s="61"/>
      <c r="L306" s="61"/>
      <c r="M306" s="61"/>
      <c r="N306" s="61"/>
      <c r="O306" s="141">
        <v>0.001177292943627533</v>
      </c>
      <c r="P306" s="61"/>
      <c r="Q306" s="61"/>
      <c r="R306" s="61"/>
      <c r="S306" s="61"/>
      <c r="T306" s="61"/>
      <c r="U306" s="61"/>
      <c r="V306" s="60">
        <v>158</v>
      </c>
      <c r="W306" s="61"/>
      <c r="X306" s="61"/>
      <c r="Y306" s="61"/>
      <c r="Z306" s="61"/>
      <c r="AA306" s="61"/>
      <c r="AB306" s="61"/>
      <c r="AC306" s="61"/>
      <c r="AD306" s="141">
        <v>0.0006956246092614932</v>
      </c>
      <c r="AE306" s="61"/>
      <c r="AF306" s="61"/>
      <c r="AG306" s="61"/>
      <c r="AH306" s="61"/>
      <c r="AI306" s="1"/>
    </row>
    <row r="307" spans="2:35" ht="10.5" customHeight="1">
      <c r="B307" s="63" t="s">
        <v>1200</v>
      </c>
      <c r="C307" s="61"/>
      <c r="D307" s="143">
        <v>8694362.55</v>
      </c>
      <c r="E307" s="61"/>
      <c r="F307" s="61"/>
      <c r="G307" s="61"/>
      <c r="H307" s="61"/>
      <c r="I307" s="61"/>
      <c r="J307" s="61"/>
      <c r="K307" s="61"/>
      <c r="L307" s="61"/>
      <c r="M307" s="61"/>
      <c r="N307" s="61"/>
      <c r="O307" s="141">
        <v>0.0005543994372691533</v>
      </c>
      <c r="P307" s="61"/>
      <c r="Q307" s="61"/>
      <c r="R307" s="61"/>
      <c r="S307" s="61"/>
      <c r="T307" s="61"/>
      <c r="U307" s="61"/>
      <c r="V307" s="60">
        <v>79</v>
      </c>
      <c r="W307" s="61"/>
      <c r="X307" s="61"/>
      <c r="Y307" s="61"/>
      <c r="Z307" s="61"/>
      <c r="AA307" s="61"/>
      <c r="AB307" s="61"/>
      <c r="AC307" s="61"/>
      <c r="AD307" s="141">
        <v>0.0003478123046307466</v>
      </c>
      <c r="AE307" s="61"/>
      <c r="AF307" s="61"/>
      <c r="AG307" s="61"/>
      <c r="AH307" s="61"/>
      <c r="AI307" s="1"/>
    </row>
    <row r="308" spans="2:35" ht="10.5" customHeight="1">
      <c r="B308" s="63" t="s">
        <v>1202</v>
      </c>
      <c r="C308" s="61"/>
      <c r="D308" s="143">
        <v>152686.24</v>
      </c>
      <c r="E308" s="61"/>
      <c r="F308" s="61"/>
      <c r="G308" s="61"/>
      <c r="H308" s="61"/>
      <c r="I308" s="61"/>
      <c r="J308" s="61"/>
      <c r="K308" s="61"/>
      <c r="L308" s="61"/>
      <c r="M308" s="61"/>
      <c r="N308" s="61"/>
      <c r="O308" s="141">
        <v>9.736097965542382E-06</v>
      </c>
      <c r="P308" s="61"/>
      <c r="Q308" s="61"/>
      <c r="R308" s="61"/>
      <c r="S308" s="61"/>
      <c r="T308" s="61"/>
      <c r="U308" s="61"/>
      <c r="V308" s="60">
        <v>2</v>
      </c>
      <c r="W308" s="61"/>
      <c r="X308" s="61"/>
      <c r="Y308" s="61"/>
      <c r="Z308" s="61"/>
      <c r="AA308" s="61"/>
      <c r="AB308" s="61"/>
      <c r="AC308" s="61"/>
      <c r="AD308" s="141">
        <v>8.805374800778395E-06</v>
      </c>
      <c r="AE308" s="61"/>
      <c r="AF308" s="61"/>
      <c r="AG308" s="61"/>
      <c r="AH308" s="61"/>
      <c r="AI308" s="1"/>
    </row>
    <row r="309" spans="2:35" ht="9.75" customHeight="1">
      <c r="B309" s="149"/>
      <c r="C309" s="145"/>
      <c r="D309" s="146">
        <v>15682488050.179977</v>
      </c>
      <c r="E309" s="145"/>
      <c r="F309" s="145"/>
      <c r="G309" s="145"/>
      <c r="H309" s="145"/>
      <c r="I309" s="145"/>
      <c r="J309" s="145"/>
      <c r="K309" s="145"/>
      <c r="L309" s="145"/>
      <c r="M309" s="145"/>
      <c r="N309" s="145"/>
      <c r="O309" s="147">
        <v>0.9999999999999952</v>
      </c>
      <c r="P309" s="145"/>
      <c r="Q309" s="145"/>
      <c r="R309" s="145"/>
      <c r="S309" s="145"/>
      <c r="T309" s="145"/>
      <c r="U309" s="145"/>
      <c r="V309" s="148">
        <v>227134</v>
      </c>
      <c r="W309" s="145"/>
      <c r="X309" s="145"/>
      <c r="Y309" s="145"/>
      <c r="Z309" s="145"/>
      <c r="AA309" s="145"/>
      <c r="AB309" s="145"/>
      <c r="AC309" s="145"/>
      <c r="AD309" s="147">
        <v>1</v>
      </c>
      <c r="AE309" s="145"/>
      <c r="AF309" s="145"/>
      <c r="AG309" s="145"/>
      <c r="AH309" s="145"/>
      <c r="AI309" s="1"/>
    </row>
    <row r="310" spans="2:35" ht="9"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2:35" ht="18.75" customHeight="1">
      <c r="B311" s="70" t="s">
        <v>1180</v>
      </c>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2"/>
    </row>
    <row r="312" spans="2:35" ht="8.2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2" customHeight="1">
      <c r="B313" s="57" t="s">
        <v>1184</v>
      </c>
      <c r="C313" s="58"/>
      <c r="D313" s="57" t="s">
        <v>1181</v>
      </c>
      <c r="E313" s="58"/>
      <c r="F313" s="58"/>
      <c r="G313" s="58"/>
      <c r="H313" s="58"/>
      <c r="I313" s="58"/>
      <c r="J313" s="58"/>
      <c r="K313" s="58"/>
      <c r="L313" s="58"/>
      <c r="M313" s="58"/>
      <c r="N313" s="58"/>
      <c r="O313" s="57" t="s">
        <v>1182</v>
      </c>
      <c r="P313" s="58"/>
      <c r="Q313" s="58"/>
      <c r="R313" s="58"/>
      <c r="S313" s="58"/>
      <c r="T313" s="58"/>
      <c r="U313" s="58"/>
      <c r="V313" s="57" t="s">
        <v>1183</v>
      </c>
      <c r="W313" s="58"/>
      <c r="X313" s="58"/>
      <c r="Y313" s="58"/>
      <c r="Z313" s="58"/>
      <c r="AA313" s="58"/>
      <c r="AB313" s="58"/>
      <c r="AC313" s="58"/>
      <c r="AD313" s="58"/>
      <c r="AE313" s="57" t="s">
        <v>1182</v>
      </c>
      <c r="AF313" s="58"/>
      <c r="AG313" s="58"/>
      <c r="AH313" s="58"/>
      <c r="AI313" s="1"/>
    </row>
    <row r="314" spans="2:35" ht="12" customHeight="1">
      <c r="B314" s="63" t="s">
        <v>1267</v>
      </c>
      <c r="C314" s="61"/>
      <c r="D314" s="143">
        <v>12847669508.320263</v>
      </c>
      <c r="E314" s="61"/>
      <c r="F314" s="61"/>
      <c r="G314" s="61"/>
      <c r="H314" s="61"/>
      <c r="I314" s="61"/>
      <c r="J314" s="61"/>
      <c r="K314" s="61"/>
      <c r="L314" s="61"/>
      <c r="M314" s="61"/>
      <c r="N314" s="61"/>
      <c r="O314" s="141">
        <v>0.8192366840778552</v>
      </c>
      <c r="P314" s="61"/>
      <c r="Q314" s="61"/>
      <c r="R314" s="61"/>
      <c r="S314" s="61"/>
      <c r="T314" s="61"/>
      <c r="U314" s="61"/>
      <c r="V314" s="60">
        <v>185262</v>
      </c>
      <c r="W314" s="61"/>
      <c r="X314" s="61"/>
      <c r="Y314" s="61"/>
      <c r="Z314" s="61"/>
      <c r="AA314" s="61"/>
      <c r="AB314" s="61"/>
      <c r="AC314" s="61"/>
      <c r="AD314" s="61"/>
      <c r="AE314" s="141">
        <v>0.8156506731709036</v>
      </c>
      <c r="AF314" s="61"/>
      <c r="AG314" s="61"/>
      <c r="AH314" s="61"/>
      <c r="AI314" s="1"/>
    </row>
    <row r="315" spans="2:35" ht="12" customHeight="1">
      <c r="B315" s="63" t="s">
        <v>1300</v>
      </c>
      <c r="C315" s="61"/>
      <c r="D315" s="143">
        <v>1317893756.4199965</v>
      </c>
      <c r="E315" s="61"/>
      <c r="F315" s="61"/>
      <c r="G315" s="61"/>
      <c r="H315" s="61"/>
      <c r="I315" s="61"/>
      <c r="J315" s="61"/>
      <c r="K315" s="61"/>
      <c r="L315" s="61"/>
      <c r="M315" s="61"/>
      <c r="N315" s="61"/>
      <c r="O315" s="141">
        <v>0.0840360121559186</v>
      </c>
      <c r="P315" s="61"/>
      <c r="Q315" s="61"/>
      <c r="R315" s="61"/>
      <c r="S315" s="61"/>
      <c r="T315" s="61"/>
      <c r="U315" s="61"/>
      <c r="V315" s="60">
        <v>25160</v>
      </c>
      <c r="W315" s="61"/>
      <c r="X315" s="61"/>
      <c r="Y315" s="61"/>
      <c r="Z315" s="61"/>
      <c r="AA315" s="61"/>
      <c r="AB315" s="61"/>
      <c r="AC315" s="61"/>
      <c r="AD315" s="61"/>
      <c r="AE315" s="141">
        <v>0.1107716149937922</v>
      </c>
      <c r="AF315" s="61"/>
      <c r="AG315" s="61"/>
      <c r="AH315" s="61"/>
      <c r="AI315" s="1"/>
    </row>
    <row r="316" spans="2:35" ht="12" customHeight="1">
      <c r="B316" s="63" t="s">
        <v>1186</v>
      </c>
      <c r="C316" s="61"/>
      <c r="D316" s="143">
        <v>642084116.8900002</v>
      </c>
      <c r="E316" s="61"/>
      <c r="F316" s="61"/>
      <c r="G316" s="61"/>
      <c r="H316" s="61"/>
      <c r="I316" s="61"/>
      <c r="J316" s="61"/>
      <c r="K316" s="61"/>
      <c r="L316" s="61"/>
      <c r="M316" s="61"/>
      <c r="N316" s="61"/>
      <c r="O316" s="141">
        <v>0.040942745490095876</v>
      </c>
      <c r="P316" s="61"/>
      <c r="Q316" s="61"/>
      <c r="R316" s="61"/>
      <c r="S316" s="61"/>
      <c r="T316" s="61"/>
      <c r="U316" s="61"/>
      <c r="V316" s="60">
        <v>7057</v>
      </c>
      <c r="W316" s="61"/>
      <c r="X316" s="61"/>
      <c r="Y316" s="61"/>
      <c r="Z316" s="61"/>
      <c r="AA316" s="61"/>
      <c r="AB316" s="61"/>
      <c r="AC316" s="61"/>
      <c r="AD316" s="61"/>
      <c r="AE316" s="141">
        <v>0.031069764984546566</v>
      </c>
      <c r="AF316" s="61"/>
      <c r="AG316" s="61"/>
      <c r="AH316" s="61"/>
      <c r="AI316" s="1"/>
    </row>
    <row r="317" spans="2:35" ht="12" customHeight="1">
      <c r="B317" s="63" t="s">
        <v>1187</v>
      </c>
      <c r="C317" s="61"/>
      <c r="D317" s="143">
        <v>231974810.90000015</v>
      </c>
      <c r="E317" s="61"/>
      <c r="F317" s="61"/>
      <c r="G317" s="61"/>
      <c r="H317" s="61"/>
      <c r="I317" s="61"/>
      <c r="J317" s="61"/>
      <c r="K317" s="61"/>
      <c r="L317" s="61"/>
      <c r="M317" s="61"/>
      <c r="N317" s="61"/>
      <c r="O317" s="141">
        <v>0.014791964779933869</v>
      </c>
      <c r="P317" s="61"/>
      <c r="Q317" s="61"/>
      <c r="R317" s="61"/>
      <c r="S317" s="61"/>
      <c r="T317" s="61"/>
      <c r="U317" s="61"/>
      <c r="V317" s="60">
        <v>2788</v>
      </c>
      <c r="W317" s="61"/>
      <c r="X317" s="61"/>
      <c r="Y317" s="61"/>
      <c r="Z317" s="61"/>
      <c r="AA317" s="61"/>
      <c r="AB317" s="61"/>
      <c r="AC317" s="61"/>
      <c r="AD317" s="61"/>
      <c r="AE317" s="141">
        <v>0.012274692472285083</v>
      </c>
      <c r="AF317" s="61"/>
      <c r="AG317" s="61"/>
      <c r="AH317" s="61"/>
      <c r="AI317" s="1"/>
    </row>
    <row r="318" spans="2:35" ht="12" customHeight="1">
      <c r="B318" s="63" t="s">
        <v>1188</v>
      </c>
      <c r="C318" s="61"/>
      <c r="D318" s="143">
        <v>131731816.65000017</v>
      </c>
      <c r="E318" s="61"/>
      <c r="F318" s="61"/>
      <c r="G318" s="61"/>
      <c r="H318" s="61"/>
      <c r="I318" s="61"/>
      <c r="J318" s="61"/>
      <c r="K318" s="61"/>
      <c r="L318" s="61"/>
      <c r="M318" s="61"/>
      <c r="N318" s="61"/>
      <c r="O318" s="141">
        <v>0.00839993094389675</v>
      </c>
      <c r="P318" s="61"/>
      <c r="Q318" s="61"/>
      <c r="R318" s="61"/>
      <c r="S318" s="61"/>
      <c r="T318" s="61"/>
      <c r="U318" s="61"/>
      <c r="V318" s="60">
        <v>1451</v>
      </c>
      <c r="W318" s="61"/>
      <c r="X318" s="61"/>
      <c r="Y318" s="61"/>
      <c r="Z318" s="61"/>
      <c r="AA318" s="61"/>
      <c r="AB318" s="61"/>
      <c r="AC318" s="61"/>
      <c r="AD318" s="61"/>
      <c r="AE318" s="141">
        <v>0.006388299417964725</v>
      </c>
      <c r="AF318" s="61"/>
      <c r="AG318" s="61"/>
      <c r="AH318" s="61"/>
      <c r="AI318" s="1"/>
    </row>
    <row r="319" spans="2:35" ht="12" customHeight="1">
      <c r="B319" s="63" t="s">
        <v>1189</v>
      </c>
      <c r="C319" s="61"/>
      <c r="D319" s="143">
        <v>109129276.6799999</v>
      </c>
      <c r="E319" s="61"/>
      <c r="F319" s="61"/>
      <c r="G319" s="61"/>
      <c r="H319" s="61"/>
      <c r="I319" s="61"/>
      <c r="J319" s="61"/>
      <c r="K319" s="61"/>
      <c r="L319" s="61"/>
      <c r="M319" s="61"/>
      <c r="N319" s="61"/>
      <c r="O319" s="141">
        <v>0.006958671119710851</v>
      </c>
      <c r="P319" s="61"/>
      <c r="Q319" s="61"/>
      <c r="R319" s="61"/>
      <c r="S319" s="61"/>
      <c r="T319" s="61"/>
      <c r="U319" s="61"/>
      <c r="V319" s="60">
        <v>1043</v>
      </c>
      <c r="W319" s="61"/>
      <c r="X319" s="61"/>
      <c r="Y319" s="61"/>
      <c r="Z319" s="61"/>
      <c r="AA319" s="61"/>
      <c r="AB319" s="61"/>
      <c r="AC319" s="61"/>
      <c r="AD319" s="61"/>
      <c r="AE319" s="141">
        <v>0.004592002958605933</v>
      </c>
      <c r="AF319" s="61"/>
      <c r="AG319" s="61"/>
      <c r="AH319" s="61"/>
      <c r="AI319" s="1"/>
    </row>
    <row r="320" spans="2:35" ht="12" customHeight="1">
      <c r="B320" s="63" t="s">
        <v>1191</v>
      </c>
      <c r="C320" s="61"/>
      <c r="D320" s="143">
        <v>305051367.5599994</v>
      </c>
      <c r="E320" s="61"/>
      <c r="F320" s="61"/>
      <c r="G320" s="61"/>
      <c r="H320" s="61"/>
      <c r="I320" s="61"/>
      <c r="J320" s="61"/>
      <c r="K320" s="61"/>
      <c r="L320" s="61"/>
      <c r="M320" s="61"/>
      <c r="N320" s="61"/>
      <c r="O320" s="141">
        <v>0.019451720070431878</v>
      </c>
      <c r="P320" s="61"/>
      <c r="Q320" s="61"/>
      <c r="R320" s="61"/>
      <c r="S320" s="61"/>
      <c r="T320" s="61"/>
      <c r="U320" s="61"/>
      <c r="V320" s="60">
        <v>3510</v>
      </c>
      <c r="W320" s="61"/>
      <c r="X320" s="61"/>
      <c r="Y320" s="61"/>
      <c r="Z320" s="61"/>
      <c r="AA320" s="61"/>
      <c r="AB320" s="61"/>
      <c r="AC320" s="61"/>
      <c r="AD320" s="61"/>
      <c r="AE320" s="141">
        <v>0.015453432775366083</v>
      </c>
      <c r="AF320" s="61"/>
      <c r="AG320" s="61"/>
      <c r="AH320" s="61"/>
      <c r="AI320" s="1"/>
    </row>
    <row r="321" spans="2:35" ht="12" customHeight="1">
      <c r="B321" s="63" t="s">
        <v>1192</v>
      </c>
      <c r="C321" s="61"/>
      <c r="D321" s="143">
        <v>96953396.75999993</v>
      </c>
      <c r="E321" s="61"/>
      <c r="F321" s="61"/>
      <c r="G321" s="61"/>
      <c r="H321" s="61"/>
      <c r="I321" s="61"/>
      <c r="J321" s="61"/>
      <c r="K321" s="61"/>
      <c r="L321" s="61"/>
      <c r="M321" s="61"/>
      <c r="N321" s="61"/>
      <c r="O321" s="141">
        <v>0.006182271362157074</v>
      </c>
      <c r="P321" s="61"/>
      <c r="Q321" s="61"/>
      <c r="R321" s="61"/>
      <c r="S321" s="61"/>
      <c r="T321" s="61"/>
      <c r="U321" s="61"/>
      <c r="V321" s="60">
        <v>863</v>
      </c>
      <c r="W321" s="61"/>
      <c r="X321" s="61"/>
      <c r="Y321" s="61"/>
      <c r="Z321" s="61"/>
      <c r="AA321" s="61"/>
      <c r="AB321" s="61"/>
      <c r="AC321" s="61"/>
      <c r="AD321" s="61"/>
      <c r="AE321" s="141">
        <v>0.0037995192265358776</v>
      </c>
      <c r="AF321" s="61"/>
      <c r="AG321" s="61"/>
      <c r="AH321" s="61"/>
      <c r="AI321" s="1"/>
    </row>
    <row r="322" spans="2:34" ht="9.75" customHeight="1">
      <c r="B322" s="149"/>
      <c r="C322" s="145"/>
      <c r="D322" s="146">
        <v>15682488050.180258</v>
      </c>
      <c r="E322" s="145"/>
      <c r="F322" s="145"/>
      <c r="G322" s="145"/>
      <c r="H322" s="145"/>
      <c r="I322" s="145"/>
      <c r="J322" s="145"/>
      <c r="K322" s="145"/>
      <c r="L322" s="145"/>
      <c r="M322" s="145"/>
      <c r="N322" s="145"/>
      <c r="O322" s="147">
        <v>0.9999999999999774</v>
      </c>
      <c r="P322" s="145"/>
      <c r="Q322" s="145"/>
      <c r="R322" s="145"/>
      <c r="S322" s="145"/>
      <c r="T322" s="145"/>
      <c r="U322" s="145"/>
      <c r="V322" s="148">
        <v>227134</v>
      </c>
      <c r="W322" s="145"/>
      <c r="X322" s="145"/>
      <c r="Y322" s="145"/>
      <c r="Z322" s="145"/>
      <c r="AA322" s="145"/>
      <c r="AB322" s="145"/>
      <c r="AC322" s="145"/>
      <c r="AD322" s="145"/>
      <c r="AE322" s="147">
        <v>1</v>
      </c>
      <c r="AF322" s="145"/>
      <c r="AG322" s="145"/>
      <c r="AH322" s="145"/>
    </row>
  </sheetData>
  <sheetProtection/>
  <mergeCells count="1353">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3:C313"/>
    <mergeCell ref="D313:N313"/>
    <mergeCell ref="O313:U313"/>
    <mergeCell ref="V313:AD313"/>
    <mergeCell ref="AE313:AH313"/>
    <mergeCell ref="B314:C314"/>
    <mergeCell ref="D314:N314"/>
    <mergeCell ref="O314:U314"/>
    <mergeCell ref="V314:AD314"/>
    <mergeCell ref="AE314:AH314"/>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91:C291"/>
    <mergeCell ref="D291:N291"/>
    <mergeCell ref="O291:U291"/>
    <mergeCell ref="V291:AC291"/>
    <mergeCell ref="AD291:AH291"/>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B272:C272"/>
    <mergeCell ref="D272:N272"/>
    <mergeCell ref="O272:U272"/>
    <mergeCell ref="V272:AC272"/>
    <mergeCell ref="AD272:AH272"/>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C253:M253"/>
    <mergeCell ref="N253:T253"/>
    <mergeCell ref="U253:AB253"/>
    <mergeCell ref="AC253:AH253"/>
    <mergeCell ref="B247:C247"/>
    <mergeCell ref="D247:N247"/>
    <mergeCell ref="O247:U247"/>
    <mergeCell ref="V247:AC247"/>
    <mergeCell ref="AD247:AH247"/>
    <mergeCell ref="B248:C248"/>
    <mergeCell ref="D248:N248"/>
    <mergeCell ref="O248:U248"/>
    <mergeCell ref="V248:AC248"/>
    <mergeCell ref="AD248:AH248"/>
    <mergeCell ref="B245:C245"/>
    <mergeCell ref="D245:N245"/>
    <mergeCell ref="O245:U245"/>
    <mergeCell ref="V245:AC245"/>
    <mergeCell ref="AD245:AH245"/>
    <mergeCell ref="B246:C246"/>
    <mergeCell ref="D246:N246"/>
    <mergeCell ref="O246:U246"/>
    <mergeCell ref="V246:AC246"/>
    <mergeCell ref="AD246:AH246"/>
    <mergeCell ref="B240:D240"/>
    <mergeCell ref="E240:O240"/>
    <mergeCell ref="P240:V240"/>
    <mergeCell ref="W240:AD240"/>
    <mergeCell ref="AE240:AH240"/>
    <mergeCell ref="B241:D241"/>
    <mergeCell ref="E241:O241"/>
    <mergeCell ref="P241:V241"/>
    <mergeCell ref="W241:AD241"/>
    <mergeCell ref="AE241:AH241"/>
    <mergeCell ref="AE238:AH238"/>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07:F207"/>
    <mergeCell ref="G207:Q207"/>
    <mergeCell ref="R207:X207"/>
    <mergeCell ref="Y207:AE207"/>
    <mergeCell ref="AF207:AH207"/>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4:G184"/>
    <mergeCell ref="H184:R184"/>
    <mergeCell ref="S184:Y184"/>
    <mergeCell ref="Z184:AE184"/>
    <mergeCell ref="AF184:AI184"/>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6:AI236"/>
    <mergeCell ref="B243:AI243"/>
    <mergeCell ref="B251:AI251"/>
    <mergeCell ref="B270:AI270"/>
    <mergeCell ref="B289:AI289"/>
    <mergeCell ref="B311:AI311"/>
    <mergeCell ref="B238:D238"/>
    <mergeCell ref="E238:O238"/>
    <mergeCell ref="P238:V238"/>
    <mergeCell ref="W238:AD238"/>
    <mergeCell ref="B97:AI97"/>
    <mergeCell ref="B142:AI142"/>
    <mergeCell ref="B176:AI176"/>
    <mergeCell ref="B186:AI186"/>
    <mergeCell ref="B209:AI209"/>
    <mergeCell ref="B217:AI217"/>
    <mergeCell ref="B100:H100"/>
    <mergeCell ref="I100:S100"/>
    <mergeCell ref="T100:Z100"/>
    <mergeCell ref="AA100:AE100"/>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6" manualBreakCount="6">
    <brk id="60" max="255" man="1"/>
    <brk id="96" max="255" man="1"/>
    <brk id="141" max="255" man="1"/>
    <brk id="185" max="255" man="1"/>
    <brk id="250" max="255" man="1"/>
    <brk id="31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1165</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1124</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44255</v>
      </c>
      <c r="J9" s="43"/>
      <c r="K9" s="43"/>
      <c r="L9" s="1"/>
      <c r="M9" s="1"/>
      <c r="N9" s="1"/>
      <c r="O9" s="1"/>
      <c r="P9" s="1"/>
      <c r="Q9" s="1"/>
      <c r="R9" s="1"/>
      <c r="S9" s="1"/>
    </row>
    <row r="10" spans="1:19" ht="21" customHeight="1">
      <c r="A10" s="1"/>
      <c r="B10" s="70" t="s">
        <v>1166</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1167</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1168</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1169</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1170</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1171</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1172</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1173</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1174</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1175</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1176</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1177</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1178</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1179</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1180</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46" r:id="rId2"/>
  <rowBreaks count="3" manualBreakCount="3">
    <brk id="16" max="255" man="1"/>
    <brk id="29" max="255" man="1"/>
    <brk id="49" max="18"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62</v>
      </c>
      <c r="B2">
        <v>45262311.75</v>
      </c>
      <c r="C2">
        <v>787</v>
      </c>
      <c r="D2">
        <v>0.0034649149841062985</v>
      </c>
    </row>
    <row r="3" spans="1:4" ht="12.75">
      <c r="A3" t="s">
        <v>534</v>
      </c>
      <c r="B3">
        <v>416136501.3500016</v>
      </c>
      <c r="C3">
        <v>5977</v>
      </c>
      <c r="D3">
        <v>0.026314862592126235</v>
      </c>
    </row>
    <row r="4" spans="1:4" ht="12.75">
      <c r="A4" t="s">
        <v>600</v>
      </c>
      <c r="B4">
        <v>675610347.8200029</v>
      </c>
      <c r="C4">
        <v>10443</v>
      </c>
      <c r="D4">
        <v>0.04597726452226439</v>
      </c>
    </row>
    <row r="5" spans="1:4" ht="12.75">
      <c r="A5" t="s">
        <v>598</v>
      </c>
      <c r="B5">
        <v>797384932.1700002</v>
      </c>
      <c r="C5">
        <v>9487</v>
      </c>
      <c r="D5">
        <v>0.04176829536749232</v>
      </c>
    </row>
    <row r="6" spans="1:4" ht="12.75">
      <c r="A6" t="s">
        <v>596</v>
      </c>
      <c r="B6">
        <v>1056115059.3899987</v>
      </c>
      <c r="C6">
        <v>16764</v>
      </c>
      <c r="D6">
        <v>0.0738066515801245</v>
      </c>
    </row>
    <row r="7" spans="1:4" ht="12.75">
      <c r="A7" t="s">
        <v>594</v>
      </c>
      <c r="B7">
        <v>1157891444.4400024</v>
      </c>
      <c r="C7">
        <v>17459</v>
      </c>
      <c r="D7">
        <v>0.076866519323395</v>
      </c>
    </row>
    <row r="8" spans="1:4" ht="12.75">
      <c r="A8" t="s">
        <v>592</v>
      </c>
      <c r="B8">
        <v>1262689500.2800078</v>
      </c>
      <c r="C8">
        <v>21566</v>
      </c>
      <c r="D8">
        <v>0.09494835647679344</v>
      </c>
    </row>
    <row r="9" spans="1:4" ht="12.75">
      <c r="A9" t="s">
        <v>588</v>
      </c>
      <c r="B9">
        <v>1373492670.4300013</v>
      </c>
      <c r="C9">
        <v>12996</v>
      </c>
      <c r="D9">
        <v>0.05721732545545801</v>
      </c>
    </row>
    <row r="10" spans="1:4" ht="12.75">
      <c r="A10" t="s">
        <v>590</v>
      </c>
      <c r="B10">
        <v>1749417507.5000038</v>
      </c>
      <c r="C10">
        <v>28236</v>
      </c>
      <c r="D10">
        <v>0.12431428143738939</v>
      </c>
    </row>
    <row r="11" spans="1:4" ht="12.75">
      <c r="A11" t="s">
        <v>584</v>
      </c>
      <c r="B11">
        <v>2241402444.1499968</v>
      </c>
      <c r="C11">
        <v>31223</v>
      </c>
      <c r="D11">
        <v>0.13746510870235193</v>
      </c>
    </row>
    <row r="12" spans="1:4" ht="12.75">
      <c r="A12" t="s">
        <v>586</v>
      </c>
      <c r="B12">
        <v>2448989756.259995</v>
      </c>
      <c r="C12">
        <v>37114</v>
      </c>
      <c r="D12">
        <v>0.16340134017804467</v>
      </c>
    </row>
    <row r="13" spans="1:4" ht="12.75">
      <c r="A13" t="s">
        <v>582</v>
      </c>
      <c r="B13">
        <v>2458095574.640006</v>
      </c>
      <c r="C13">
        <v>35082</v>
      </c>
      <c r="D13">
        <v>0.15445507938045383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1185</v>
      </c>
      <c r="B2">
        <v>0.09063871056759232</v>
      </c>
    </row>
    <row r="3" spans="1:2" ht="12.75">
      <c r="A3" t="s">
        <v>1186</v>
      </c>
      <c r="B3">
        <v>0.34470452665244844</v>
      </c>
    </row>
    <row r="4" spans="1:2" ht="12.75">
      <c r="A4" t="s">
        <v>1187</v>
      </c>
      <c r="B4">
        <v>0.15792535406150482</v>
      </c>
    </row>
    <row r="5" spans="1:2" ht="12.75">
      <c r="A5" t="s">
        <v>1188</v>
      </c>
      <c r="B5">
        <v>0.09767316692152064</v>
      </c>
    </row>
    <row r="6" spans="1:2" ht="12.75">
      <c r="A6" t="s">
        <v>1189</v>
      </c>
      <c r="B6">
        <v>0.15982416705564018</v>
      </c>
    </row>
    <row r="7" spans="1:2" ht="12.75">
      <c r="A7" t="s">
        <v>1190</v>
      </c>
      <c r="B7">
        <v>0.05786008917950917</v>
      </c>
    </row>
    <row r="8" spans="1:2" ht="12.75">
      <c r="A8" t="s">
        <v>1191</v>
      </c>
      <c r="B8">
        <v>0.02135665153822047</v>
      </c>
    </row>
    <row r="9" spans="1:2" ht="12.75">
      <c r="A9" t="s">
        <v>1192</v>
      </c>
      <c r="B9">
        <v>0.0058541181262973365</v>
      </c>
    </row>
    <row r="10" spans="1:2" ht="12.75">
      <c r="A10" t="s">
        <v>1193</v>
      </c>
      <c r="B10">
        <v>0.0038403634606505406</v>
      </c>
    </row>
    <row r="11" spans="1:2" ht="12.75">
      <c r="A11" t="s">
        <v>1194</v>
      </c>
      <c r="B11">
        <v>0.011659272516895173</v>
      </c>
    </row>
    <row r="12" spans="1:2" ht="12.75">
      <c r="A12" t="s">
        <v>1195</v>
      </c>
      <c r="B12">
        <v>0.019804303370499654</v>
      </c>
    </row>
    <row r="13" spans="1:2" ht="12.75">
      <c r="A13" t="s">
        <v>1196</v>
      </c>
      <c r="B13">
        <v>0.014023813820631361</v>
      </c>
    </row>
    <row r="14" spans="1:2" ht="12.75">
      <c r="A14" t="s">
        <v>1197</v>
      </c>
      <c r="B14">
        <v>0.002258007349770852</v>
      </c>
    </row>
    <row r="15" spans="1:2" ht="12.75">
      <c r="A15" t="s">
        <v>1198</v>
      </c>
      <c r="B15">
        <v>0.0008697191195910677</v>
      </c>
    </row>
    <row r="16" spans="1:2" ht="12.75">
      <c r="A16" t="s">
        <v>1199</v>
      </c>
      <c r="B16">
        <v>0.0012880935062959064</v>
      </c>
    </row>
    <row r="17" spans="1:2" ht="12.75">
      <c r="A17" t="s">
        <v>1200</v>
      </c>
      <c r="B17">
        <v>0.0050936938491136325</v>
      </c>
    </row>
    <row r="18" spans="1:2" ht="12.75">
      <c r="A18" t="s">
        <v>1201</v>
      </c>
      <c r="B18">
        <v>0.003404576426212373</v>
      </c>
    </row>
    <row r="19" spans="1:2" ht="12.75">
      <c r="A19" t="s">
        <v>1202</v>
      </c>
      <c r="B19">
        <v>0.0013138238794808772</v>
      </c>
    </row>
    <row r="20" spans="1:2" ht="12.75">
      <c r="A20" t="s">
        <v>1203</v>
      </c>
      <c r="B20">
        <v>0.0003070980117816648</v>
      </c>
    </row>
    <row r="21" spans="1:2" ht="12.75">
      <c r="A21" t="s">
        <v>1204</v>
      </c>
      <c r="B21">
        <v>6.930951814036447E-05</v>
      </c>
    </row>
    <row r="22" spans="1:2" ht="12.75">
      <c r="A22" t="s">
        <v>1205</v>
      </c>
      <c r="B22">
        <v>4.239782730090255E-05</v>
      </c>
    </row>
    <row r="23" spans="1:2" ht="12.75">
      <c r="A23" t="s">
        <v>1206</v>
      </c>
      <c r="B23">
        <v>0.00012985933057839145</v>
      </c>
    </row>
    <row r="24" spans="1:2" ht="12.75">
      <c r="A24" t="s">
        <v>1207</v>
      </c>
      <c r="B24">
        <v>1.665024893782736E-05</v>
      </c>
    </row>
    <row r="25" spans="1:2" ht="12.75">
      <c r="A25" t="s">
        <v>1208</v>
      </c>
      <c r="B25">
        <v>2.1152880776223026E-05</v>
      </c>
    </row>
    <row r="26" spans="1:2" ht="12.75">
      <c r="A26" t="s">
        <v>1209</v>
      </c>
      <c r="B26">
        <v>1.0553413429707687E-05</v>
      </c>
    </row>
    <row r="27" spans="1:2" ht="12.75">
      <c r="A27" t="s">
        <v>1210</v>
      </c>
      <c r="B27">
        <v>1.422632679751598E-06</v>
      </c>
    </row>
    <row r="28" spans="1:2" ht="12.75">
      <c r="A28" t="s">
        <v>1211</v>
      </c>
      <c r="B28">
        <v>2.680871802068258E-06</v>
      </c>
    </row>
    <row r="29" spans="1:2" ht="12.75">
      <c r="A29" t="s">
        <v>1212</v>
      </c>
      <c r="B29">
        <v>5.2985157542681E-06</v>
      </c>
    </row>
    <row r="30" spans="1:2" ht="12.75">
      <c r="A30" t="s">
        <v>1213</v>
      </c>
      <c r="B30">
        <v>3.177435866079173E-07</v>
      </c>
    </row>
    <row r="31" spans="1:2" ht="12.75">
      <c r="A31" t="s">
        <v>1214</v>
      </c>
      <c r="B31">
        <v>8.076033572909129E-07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1215</v>
      </c>
      <c r="B2">
        <v>0.00023810023562920147</v>
      </c>
    </row>
    <row r="3" spans="1:2" ht="12.75">
      <c r="A3" t="s">
        <v>1185</v>
      </c>
      <c r="B3">
        <v>0.007999956729988393</v>
      </c>
    </row>
    <row r="4" spans="1:2" ht="12.75">
      <c r="A4" t="s">
        <v>1186</v>
      </c>
      <c r="B4">
        <v>0.007798252189237034</v>
      </c>
    </row>
    <row r="5" spans="1:2" ht="12.75">
      <c r="A5" t="s">
        <v>1187</v>
      </c>
      <c r="B5">
        <v>0.010326822968511139</v>
      </c>
    </row>
    <row r="6" spans="1:2" ht="12.75">
      <c r="A6" t="s">
        <v>1188</v>
      </c>
      <c r="B6">
        <v>0.01663224030303067</v>
      </c>
    </row>
    <row r="7" spans="1:2" ht="12.75">
      <c r="A7" t="s">
        <v>1189</v>
      </c>
      <c r="B7">
        <v>0.018804394064666042</v>
      </c>
    </row>
    <row r="8" spans="1:2" ht="12.75">
      <c r="A8" t="s">
        <v>1190</v>
      </c>
      <c r="B8">
        <v>0.02593704485911172</v>
      </c>
    </row>
    <row r="9" spans="1:2" ht="12.75">
      <c r="A9" t="s">
        <v>1191</v>
      </c>
      <c r="B9">
        <v>0.022235378627053853</v>
      </c>
    </row>
    <row r="10" spans="1:2" ht="12.75">
      <c r="A10" t="s">
        <v>1192</v>
      </c>
      <c r="B10">
        <v>0.03466379553745364</v>
      </c>
    </row>
    <row r="11" spans="1:2" ht="12.75">
      <c r="A11" t="s">
        <v>1193</v>
      </c>
      <c r="B11">
        <v>0.051688873209165</v>
      </c>
    </row>
    <row r="12" spans="1:2" ht="12.75">
      <c r="A12" t="s">
        <v>1194</v>
      </c>
      <c r="B12">
        <v>0.03013804299149944</v>
      </c>
    </row>
    <row r="13" spans="1:2" ht="12.75">
      <c r="A13" t="s">
        <v>1195</v>
      </c>
      <c r="B13">
        <v>0.03984235188387888</v>
      </c>
    </row>
    <row r="14" spans="1:2" ht="12.75">
      <c r="A14" t="s">
        <v>1196</v>
      </c>
      <c r="B14">
        <v>0.04277657030717789</v>
      </c>
    </row>
    <row r="15" spans="1:2" ht="12.75">
      <c r="A15" t="s">
        <v>1197</v>
      </c>
      <c r="B15">
        <v>0.04297399742015191</v>
      </c>
    </row>
    <row r="16" spans="1:2" ht="12.75">
      <c r="A16" t="s">
        <v>1198</v>
      </c>
      <c r="B16">
        <v>0.06911380815798283</v>
      </c>
    </row>
    <row r="17" spans="1:2" ht="12.75">
      <c r="A17" t="s">
        <v>1199</v>
      </c>
      <c r="B17">
        <v>0.03896510789517152</v>
      </c>
    </row>
    <row r="18" spans="1:2" ht="12.75">
      <c r="A18" t="s">
        <v>1200</v>
      </c>
      <c r="B18">
        <v>0.053025372558179754</v>
      </c>
    </row>
    <row r="19" spans="1:2" ht="12.75">
      <c r="A19" t="s">
        <v>1201</v>
      </c>
      <c r="B19">
        <v>0.04990068615872563</v>
      </c>
    </row>
    <row r="20" spans="1:2" ht="12.75">
      <c r="A20" t="s">
        <v>1202</v>
      </c>
      <c r="B20">
        <v>0.058908882085798676</v>
      </c>
    </row>
    <row r="21" spans="1:2" ht="12.75">
      <c r="A21" t="s">
        <v>1203</v>
      </c>
      <c r="B21">
        <v>0.09956429017728978</v>
      </c>
    </row>
    <row r="22" spans="1:2" ht="12.75">
      <c r="A22" t="s">
        <v>1204</v>
      </c>
      <c r="B22">
        <v>0.04844816874011751</v>
      </c>
    </row>
    <row r="23" spans="1:2" ht="12.75">
      <c r="A23" t="s">
        <v>1205</v>
      </c>
      <c r="B23">
        <v>0.04139082690533602</v>
      </c>
    </row>
    <row r="24" spans="1:2" ht="12.75">
      <c r="A24" t="s">
        <v>1206</v>
      </c>
      <c r="B24">
        <v>0.03055700228858136</v>
      </c>
    </row>
    <row r="25" spans="1:2" ht="12.75">
      <c r="A25" t="s">
        <v>1207</v>
      </c>
      <c r="B25">
        <v>0.039268509787446</v>
      </c>
    </row>
    <row r="26" spans="1:2" ht="12.75">
      <c r="A26" t="s">
        <v>1208</v>
      </c>
      <c r="B26">
        <v>0.08401948828552636</v>
      </c>
    </row>
    <row r="27" spans="1:2" ht="12.75">
      <c r="A27" t="s">
        <v>1209</v>
      </c>
      <c r="B27">
        <v>0.032340939573308185</v>
      </c>
    </row>
    <row r="28" spans="1:2" ht="12.75">
      <c r="A28" t="s">
        <v>1213</v>
      </c>
      <c r="B28">
        <v>0.0007179509586727053</v>
      </c>
    </row>
    <row r="29" spans="1:2" ht="12.75">
      <c r="A29" t="s">
        <v>1216</v>
      </c>
      <c r="B29">
        <v>0.0006640719939767751</v>
      </c>
    </row>
    <row r="30" spans="1:2" ht="12.75">
      <c r="A30" t="s">
        <v>1211</v>
      </c>
      <c r="B30">
        <v>0.0005718358318721661</v>
      </c>
    </row>
    <row r="31" spans="1:2" ht="12.75">
      <c r="A31" t="s">
        <v>1214</v>
      </c>
      <c r="B31">
        <v>0.0004141065517933202</v>
      </c>
    </row>
    <row r="32" spans="1:2" ht="12.75">
      <c r="A32" t="s">
        <v>1210</v>
      </c>
      <c r="B32">
        <v>7.313072366644236E-05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1185</v>
      </c>
      <c r="B2">
        <v>4.185815400589215E-05</v>
      </c>
    </row>
    <row r="3" spans="1:2" ht="12.75">
      <c r="A3" t="s">
        <v>1186</v>
      </c>
      <c r="B3">
        <v>0.002557683416793005</v>
      </c>
    </row>
    <row r="4" spans="1:2" ht="12.75">
      <c r="A4" t="s">
        <v>1187</v>
      </c>
      <c r="B4">
        <v>0.0032383180090749023</v>
      </c>
    </row>
    <row r="5" spans="1:2" ht="12.75">
      <c r="A5" t="s">
        <v>1188</v>
      </c>
      <c r="B5">
        <v>0.0011890836109890042</v>
      </c>
    </row>
    <row r="6" spans="1:2" ht="12.75">
      <c r="A6" t="s">
        <v>1189</v>
      </c>
      <c r="B6">
        <v>0.02082448020397187</v>
      </c>
    </row>
    <row r="7" spans="1:2" ht="12.75">
      <c r="A7" t="s">
        <v>1190</v>
      </c>
      <c r="B7">
        <v>0.0022047060676448644</v>
      </c>
    </row>
    <row r="8" spans="1:2" ht="12.75">
      <c r="A8" t="s">
        <v>1191</v>
      </c>
      <c r="B8">
        <v>0.004401286061187689</v>
      </c>
    </row>
    <row r="9" spans="1:2" ht="12.75">
      <c r="A9" t="s">
        <v>1192</v>
      </c>
      <c r="B9">
        <v>0.005897379914722013</v>
      </c>
    </row>
    <row r="10" spans="1:2" ht="12.75">
      <c r="A10" t="s">
        <v>1193</v>
      </c>
      <c r="B10">
        <v>0.007464947888077997</v>
      </c>
    </row>
    <row r="11" spans="1:2" ht="12.75">
      <c r="A11" t="s">
        <v>1194</v>
      </c>
      <c r="B11">
        <v>0.09265132736341089</v>
      </c>
    </row>
    <row r="12" spans="1:2" ht="12.75">
      <c r="A12" t="s">
        <v>1195</v>
      </c>
      <c r="B12">
        <v>0.0118873606097127</v>
      </c>
    </row>
    <row r="13" spans="1:2" ht="12.75">
      <c r="A13" t="s">
        <v>1196</v>
      </c>
      <c r="B13">
        <v>0.015617966340308376</v>
      </c>
    </row>
    <row r="14" spans="1:2" ht="12.75">
      <c r="A14" t="s">
        <v>1197</v>
      </c>
      <c r="B14">
        <v>0.05108664492626876</v>
      </c>
    </row>
    <row r="15" spans="1:2" ht="12.75">
      <c r="A15" t="s">
        <v>1198</v>
      </c>
      <c r="B15">
        <v>0.009340626758412764</v>
      </c>
    </row>
    <row r="16" spans="1:2" ht="12.75">
      <c r="A16" t="s">
        <v>1199</v>
      </c>
      <c r="B16">
        <v>0.1261942643812369</v>
      </c>
    </row>
    <row r="17" spans="1:2" ht="12.75">
      <c r="A17" t="s">
        <v>1200</v>
      </c>
      <c r="B17">
        <v>0.012101059794387721</v>
      </c>
    </row>
    <row r="18" spans="1:2" ht="12.75">
      <c r="A18" t="s">
        <v>1201</v>
      </c>
      <c r="B18">
        <v>0.015368779174503027</v>
      </c>
    </row>
    <row r="19" spans="1:2" ht="12.75">
      <c r="A19" t="s">
        <v>1202</v>
      </c>
      <c r="B19">
        <v>0.05922626788542888</v>
      </c>
    </row>
    <row r="20" spans="1:2" ht="12.75">
      <c r="A20" t="s">
        <v>1203</v>
      </c>
      <c r="B20">
        <v>0.01544403463946651</v>
      </c>
    </row>
    <row r="21" spans="1:2" ht="12.75">
      <c r="A21" t="s">
        <v>1204</v>
      </c>
      <c r="B21">
        <v>0.22685154301323787</v>
      </c>
    </row>
    <row r="22" spans="1:2" ht="12.75">
      <c r="A22" t="s">
        <v>1205</v>
      </c>
      <c r="B22">
        <v>0.022016481911875958</v>
      </c>
    </row>
    <row r="23" spans="1:2" ht="12.75">
      <c r="A23" t="s">
        <v>1206</v>
      </c>
      <c r="B23">
        <v>0.0095013337911193</v>
      </c>
    </row>
    <row r="24" spans="1:2" ht="12.75">
      <c r="A24" t="s">
        <v>1207</v>
      </c>
      <c r="B24">
        <v>0.013257160341825546</v>
      </c>
    </row>
    <row r="25" spans="1:2" ht="12.75">
      <c r="A25" t="s">
        <v>1208</v>
      </c>
      <c r="B25">
        <v>0.008896933850901163</v>
      </c>
    </row>
    <row r="26" spans="1:2" ht="12.75">
      <c r="A26" t="s">
        <v>1209</v>
      </c>
      <c r="B26">
        <v>0.2111629416017315</v>
      </c>
    </row>
    <row r="27" spans="1:2" ht="12.75">
      <c r="A27" t="s">
        <v>1213</v>
      </c>
      <c r="B27">
        <v>0.03234301604420331</v>
      </c>
    </row>
    <row r="28" spans="1:2" ht="12.75">
      <c r="A28" t="s">
        <v>1216</v>
      </c>
      <c r="B28">
        <v>0.0009387383247412052</v>
      </c>
    </row>
    <row r="29" spans="1:2" ht="12.75">
      <c r="A29" t="s">
        <v>1211</v>
      </c>
      <c r="B29">
        <v>0.0008064689307928275</v>
      </c>
    </row>
    <row r="30" spans="1:2" ht="12.75">
      <c r="A30" t="s">
        <v>1214</v>
      </c>
      <c r="B30">
        <v>0.0006613099430916468</v>
      </c>
    </row>
    <row r="31" spans="1:2" ht="12.75">
      <c r="A31" t="s">
        <v>1210</v>
      </c>
      <c r="B31">
        <v>0.014416591392040256</v>
      </c>
    </row>
    <row r="32" spans="1:2" ht="12.75">
      <c r="A32" t="s">
        <v>1212</v>
      </c>
      <c r="B32">
        <v>0.002183498281677751</v>
      </c>
    </row>
    <row r="33" spans="1:2" ht="12.75">
      <c r="A33" t="s">
        <v>1217</v>
      </c>
      <c r="B33">
        <v>1.599670914444725E-06</v>
      </c>
    </row>
    <row r="34" spans="1:2" ht="12.75">
      <c r="A34" t="s">
        <v>1218</v>
      </c>
      <c r="B34">
        <v>3.06938355992864E-05</v>
      </c>
    </row>
    <row r="35" spans="1:2" ht="12.75">
      <c r="A35" t="s">
        <v>1219</v>
      </c>
      <c r="B35">
        <v>9.484215739497556E-07</v>
      </c>
    </row>
    <row r="36" spans="1:2" ht="12.75">
      <c r="A36" t="s">
        <v>1220</v>
      </c>
      <c r="B36">
        <v>7.413469701235652E-06</v>
      </c>
    </row>
    <row r="37" spans="1:2" ht="12.75">
      <c r="A37" t="s">
        <v>1221</v>
      </c>
      <c r="B37">
        <v>1.9575069913506196E-05</v>
      </c>
    </row>
    <row r="38" spans="1:2" ht="12.75">
      <c r="A38" t="s">
        <v>1222</v>
      </c>
      <c r="B38">
        <v>1.7686822978118924E-05</v>
      </c>
    </row>
    <row r="39" spans="1:2" ht="12.75">
      <c r="A39" t="s">
        <v>1223</v>
      </c>
      <c r="B39">
        <v>0.00014192218944330368</v>
      </c>
    </row>
    <row r="40" spans="1:2" ht="12.75">
      <c r="A40" t="s">
        <v>1224</v>
      </c>
      <c r="B40">
        <v>5.827215025293821E-06</v>
      </c>
    </row>
    <row r="41" spans="1:2" ht="12.75">
      <c r="A41" t="s">
        <v>1225</v>
      </c>
      <c r="B41">
        <v>2.4067800899466744E-07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v>1990</v>
      </c>
      <c r="B2">
        <v>5.298515754268092E-06</v>
      </c>
    </row>
    <row r="3" spans="1:2" ht="12.75">
      <c r="A3">
        <v>1991</v>
      </c>
      <c r="B3">
        <v>1.4226326797515956E-06</v>
      </c>
    </row>
    <row r="4" spans="1:2" ht="12.75">
      <c r="A4">
        <v>1992</v>
      </c>
      <c r="B4">
        <v>7.645113429474196E-07</v>
      </c>
    </row>
    <row r="5" spans="1:2" ht="12.75">
      <c r="A5">
        <v>1993</v>
      </c>
      <c r="B5">
        <v>2.7239638164117454E-06</v>
      </c>
    </row>
    <row r="6" spans="1:2" ht="12.75">
      <c r="A6">
        <v>1996</v>
      </c>
      <c r="B6">
        <v>9.429679112575659E-06</v>
      </c>
    </row>
    <row r="7" spans="1:2" ht="12.75">
      <c r="A7">
        <v>1997</v>
      </c>
      <c r="B7">
        <v>2.1257542102585755E-05</v>
      </c>
    </row>
    <row r="8" spans="1:2" ht="12.75">
      <c r="A8">
        <v>1998</v>
      </c>
      <c r="B8">
        <v>1.5884980062021484E-05</v>
      </c>
    </row>
    <row r="9" spans="1:2" ht="12.75">
      <c r="A9">
        <v>1999</v>
      </c>
      <c r="B9">
        <v>0.00011873073099383768</v>
      </c>
    </row>
    <row r="10" spans="1:2" ht="12.75">
      <c r="A10">
        <v>2000</v>
      </c>
      <c r="B10">
        <v>5.253709088530384E-05</v>
      </c>
    </row>
    <row r="11" spans="1:2" ht="12.75">
      <c r="A11">
        <v>2001</v>
      </c>
      <c r="B11">
        <v>6.43077556809248E-05</v>
      </c>
    </row>
    <row r="12" spans="1:2" ht="12.75">
      <c r="A12">
        <v>2002</v>
      </c>
      <c r="B12">
        <v>0.0002463516622896868</v>
      </c>
    </row>
    <row r="13" spans="1:2" ht="12.75">
      <c r="A13">
        <v>2003</v>
      </c>
      <c r="B13">
        <v>0.0012321577990794734</v>
      </c>
    </row>
    <row r="14" spans="1:2" ht="12.75">
      <c r="A14">
        <v>2004</v>
      </c>
      <c r="B14">
        <v>0.0027231179480802954</v>
      </c>
    </row>
    <row r="15" spans="1:2" ht="12.75">
      <c r="A15">
        <v>2005</v>
      </c>
      <c r="B15">
        <v>0.005513142418049368</v>
      </c>
    </row>
    <row r="16" spans="1:2" ht="12.75">
      <c r="A16">
        <v>2006</v>
      </c>
      <c r="B16">
        <v>0.0016310136483545013</v>
      </c>
    </row>
    <row r="17" spans="1:2" ht="12.75">
      <c r="A17">
        <v>2007</v>
      </c>
      <c r="B17">
        <v>0.0008411071583662752</v>
      </c>
    </row>
    <row r="18" spans="1:2" ht="12.75">
      <c r="A18">
        <v>2008</v>
      </c>
      <c r="B18">
        <v>0.0014447937372883822</v>
      </c>
    </row>
    <row r="19" spans="1:2" ht="12.75">
      <c r="A19">
        <v>2009</v>
      </c>
      <c r="B19">
        <v>0.012230610181003658</v>
      </c>
    </row>
    <row r="20" spans="1:2" ht="12.75">
      <c r="A20">
        <v>2010</v>
      </c>
      <c r="B20">
        <v>0.020416311863621927</v>
      </c>
    </row>
    <row r="21" spans="1:2" ht="12.75">
      <c r="A21">
        <v>2011</v>
      </c>
      <c r="B21">
        <v>0.013186104585466417</v>
      </c>
    </row>
    <row r="22" spans="1:2" ht="12.75">
      <c r="A22">
        <v>2012</v>
      </c>
      <c r="B22">
        <v>0.0034761914248277836</v>
      </c>
    </row>
    <row r="23" spans="1:2" ht="12.75">
      <c r="A23">
        <v>2013</v>
      </c>
      <c r="B23">
        <v>0.006277330738273382</v>
      </c>
    </row>
    <row r="24" spans="1:2" ht="12.75">
      <c r="A24">
        <v>2014</v>
      </c>
      <c r="B24">
        <v>0.014791071322215172</v>
      </c>
    </row>
    <row r="25" spans="1:2" ht="12.75">
      <c r="A25">
        <v>2015</v>
      </c>
      <c r="B25">
        <v>0.06027935728917377</v>
      </c>
    </row>
    <row r="26" spans="1:2" ht="12.75">
      <c r="A26">
        <v>2016</v>
      </c>
      <c r="B26">
        <v>0.1406751998663049</v>
      </c>
    </row>
    <row r="27" spans="1:2" ht="12.75">
      <c r="A27">
        <v>2017</v>
      </c>
      <c r="B27">
        <v>0.10197221269947913</v>
      </c>
    </row>
    <row r="28" spans="1:2" ht="12.75">
      <c r="A28">
        <v>2018</v>
      </c>
      <c r="B28">
        <v>0.15905379875812178</v>
      </c>
    </row>
    <row r="29" spans="1:2" ht="12.75">
      <c r="A29">
        <v>2019</v>
      </c>
      <c r="B29">
        <v>0.31714173483670793</v>
      </c>
    </row>
    <row r="30" spans="1:2" ht="12.75">
      <c r="A30">
        <v>2020</v>
      </c>
      <c r="B30">
        <v>0.13657603466086554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1302</v>
      </c>
      <c r="C1" t="s">
        <v>1303</v>
      </c>
    </row>
    <row r="2" spans="1:3" ht="12.75">
      <c r="A2" t="s">
        <v>1229</v>
      </c>
      <c r="B2">
        <v>0.16014207467616534</v>
      </c>
      <c r="C2">
        <v>0.47631277813095996</v>
      </c>
    </row>
    <row r="3" spans="1:3" ht="12.75">
      <c r="A3" t="s">
        <v>1230</v>
      </c>
      <c r="B3">
        <v>0.34193381981747917</v>
      </c>
      <c r="C3">
        <v>0.3110659037931765</v>
      </c>
    </row>
    <row r="4" spans="1:3" ht="12.75">
      <c r="A4" t="s">
        <v>1231</v>
      </c>
      <c r="B4">
        <v>0.25947380984889573</v>
      </c>
      <c r="C4">
        <v>0.142614960796779</v>
      </c>
    </row>
    <row r="5" spans="1:3" ht="12.75">
      <c r="A5" t="s">
        <v>1232</v>
      </c>
      <c r="B5">
        <v>0.10824922469878845</v>
      </c>
      <c r="C5">
        <v>0.04245814791269337</v>
      </c>
    </row>
    <row r="6" spans="1:3" ht="12.75">
      <c r="A6" t="s">
        <v>1233</v>
      </c>
      <c r="B6">
        <v>0.13020107095867134</v>
      </c>
      <c r="C6">
        <v>0.027548209366391185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1234</v>
      </c>
      <c r="B2">
        <v>0.004739849592242948</v>
      </c>
    </row>
    <row r="3" spans="1:2" ht="12.75">
      <c r="A3" t="s">
        <v>1235</v>
      </c>
      <c r="B3">
        <v>0.039773531844192654</v>
      </c>
    </row>
    <row r="4" spans="1:2" ht="12.75">
      <c r="A4" t="s">
        <v>1236</v>
      </c>
      <c r="B4">
        <v>0.27533028378111735</v>
      </c>
    </row>
    <row r="5" spans="1:2" ht="12.75">
      <c r="A5" t="s">
        <v>1237</v>
      </c>
      <c r="B5">
        <v>0.5562825101741309</v>
      </c>
    </row>
    <row r="6" spans="1:2" ht="12.75">
      <c r="A6" t="s">
        <v>1238</v>
      </c>
      <c r="B6">
        <v>0.07586337034169441</v>
      </c>
    </row>
    <row r="7" spans="1:2" ht="12.75">
      <c r="A7" t="s">
        <v>1239</v>
      </c>
      <c r="B7">
        <v>0.0346463454932313</v>
      </c>
    </row>
    <row r="8" spans="1:2" ht="12.75">
      <c r="A8" t="s">
        <v>1240</v>
      </c>
      <c r="B8">
        <v>0.008356165412700373</v>
      </c>
    </row>
    <row r="9" spans="1:2" ht="12.75">
      <c r="A9" t="s">
        <v>1241</v>
      </c>
      <c r="B9">
        <v>0.0031810718069973493</v>
      </c>
    </row>
    <row r="10" spans="1:2" ht="12.75">
      <c r="A10" t="s">
        <v>1242</v>
      </c>
      <c r="B10">
        <v>0.0011172161524330981</v>
      </c>
    </row>
    <row r="11" spans="1:2" ht="12.75">
      <c r="A11" t="s">
        <v>1243</v>
      </c>
      <c r="B11">
        <v>0.00049288926254985</v>
      </c>
    </row>
    <row r="12" spans="1:2" ht="12.75">
      <c r="A12" t="s">
        <v>1244</v>
      </c>
      <c r="B12">
        <v>0.0001719978693029555</v>
      </c>
    </row>
    <row r="13" spans="1:2" ht="12.75">
      <c r="A13" t="s">
        <v>1245</v>
      </c>
      <c r="B13">
        <v>2.3856185880894623E-05</v>
      </c>
    </row>
    <row r="14" spans="1:2" ht="12.75">
      <c r="A14" t="s">
        <v>1246</v>
      </c>
      <c r="B14">
        <v>5.355441670432943E-06</v>
      </c>
    </row>
    <row r="15" spans="1:2" ht="12.75">
      <c r="A15" t="s">
        <v>1247</v>
      </c>
      <c r="B15">
        <v>8.67210289367573E-06</v>
      </c>
    </row>
    <row r="16" spans="1:2" ht="12.75">
      <c r="A16" t="s">
        <v>1248</v>
      </c>
      <c r="B16">
        <v>2.70832216572375E-06</v>
      </c>
    </row>
    <row r="17" spans="1:2" ht="12.75">
      <c r="A17" t="s">
        <v>1249</v>
      </c>
      <c r="B17">
        <v>1.5996709144447428E-06</v>
      </c>
    </row>
    <row r="18" spans="1:2" ht="12.75">
      <c r="A18" t="s">
        <v>1250</v>
      </c>
      <c r="B18">
        <v>1.15391320191648E-06</v>
      </c>
    </row>
    <row r="19" spans="1:2" ht="12.75">
      <c r="A19" t="s">
        <v>1251</v>
      </c>
      <c r="B19">
        <v>1.4226326797516096E-06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5">
      <selection activeCell="C24" sqref="C24"/>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1848</v>
      </c>
      <c r="G5" s="193"/>
      <c r="H5" s="193"/>
      <c r="I5" s="193"/>
      <c r="J5" s="194"/>
    </row>
    <row r="6" spans="2:10" ht="41.25" customHeight="1">
      <c r="B6" s="192"/>
      <c r="C6" s="193"/>
      <c r="D6" s="193"/>
      <c r="E6" s="197" t="s">
        <v>1849</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1850</v>
      </c>
      <c r="G8" s="193"/>
      <c r="H8" s="193"/>
      <c r="I8" s="193"/>
      <c r="J8" s="194"/>
    </row>
    <row r="9" spans="2:10" ht="21">
      <c r="B9" s="192"/>
      <c r="C9" s="193"/>
      <c r="D9" s="193"/>
      <c r="E9" s="193"/>
      <c r="F9" s="199" t="s">
        <v>1851</v>
      </c>
      <c r="G9" s="193"/>
      <c r="H9" s="193"/>
      <c r="I9" s="193"/>
      <c r="J9" s="194"/>
    </row>
    <row r="10" spans="2:10" ht="21">
      <c r="B10" s="192"/>
      <c r="C10" s="193"/>
      <c r="D10" s="193"/>
      <c r="E10" s="193"/>
      <c r="F10" s="199" t="s">
        <v>1852</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1853</v>
      </c>
      <c r="G22" s="193"/>
      <c r="H22" s="193"/>
      <c r="I22" s="193"/>
      <c r="J22" s="194"/>
    </row>
    <row r="23" spans="2:10" ht="15">
      <c r="B23" s="192"/>
      <c r="C23" s="193"/>
      <c r="I23" s="193"/>
      <c r="J23" s="194"/>
    </row>
    <row r="24" spans="2:10" ht="15">
      <c r="B24" s="192"/>
      <c r="C24" s="193"/>
      <c r="D24" s="201" t="s">
        <v>1854</v>
      </c>
      <c r="E24" s="202" t="s">
        <v>1855</v>
      </c>
      <c r="F24" s="202"/>
      <c r="G24" s="202"/>
      <c r="H24" s="202"/>
      <c r="I24" s="193"/>
      <c r="J24" s="194"/>
    </row>
    <row r="25" spans="2:10" ht="15">
      <c r="B25" s="192"/>
      <c r="C25" s="193"/>
      <c r="I25" s="193"/>
      <c r="J25" s="194"/>
    </row>
    <row r="26" spans="2:10" ht="15">
      <c r="B26" s="192"/>
      <c r="C26" s="193"/>
      <c r="D26" s="201" t="s">
        <v>1856</v>
      </c>
      <c r="E26" s="202" t="s">
        <v>1855</v>
      </c>
      <c r="F26" s="202"/>
      <c r="G26" s="202"/>
      <c r="H26" s="202"/>
      <c r="I26" s="193"/>
      <c r="J26" s="194"/>
    </row>
    <row r="27" spans="2:10" ht="15">
      <c r="B27" s="192"/>
      <c r="C27" s="193"/>
      <c r="D27" s="203"/>
      <c r="E27" s="203"/>
      <c r="F27" s="203"/>
      <c r="G27" s="203"/>
      <c r="H27" s="203"/>
      <c r="I27" s="193"/>
      <c r="J27" s="194"/>
    </row>
    <row r="28" spans="2:10" ht="15">
      <c r="B28" s="192"/>
      <c r="C28" s="193"/>
      <c r="D28" s="201" t="s">
        <v>1857</v>
      </c>
      <c r="E28" s="202"/>
      <c r="F28" s="202"/>
      <c r="G28" s="202"/>
      <c r="H28" s="202"/>
      <c r="I28" s="193"/>
      <c r="J28" s="194"/>
    </row>
    <row r="29" spans="2:10" ht="15">
      <c r="B29" s="192"/>
      <c r="C29" s="193"/>
      <c r="D29" s="204"/>
      <c r="E29" s="204"/>
      <c r="F29" s="204"/>
      <c r="G29" s="204"/>
      <c r="H29" s="204"/>
      <c r="I29" s="193"/>
      <c r="J29" s="194"/>
    </row>
    <row r="30" spans="2:10" ht="15">
      <c r="B30" s="192"/>
      <c r="C30" s="193"/>
      <c r="D30" s="201" t="s">
        <v>1858</v>
      </c>
      <c r="E30" s="202" t="s">
        <v>1855</v>
      </c>
      <c r="F30" s="202"/>
      <c r="G30" s="202"/>
      <c r="H30" s="202"/>
      <c r="I30" s="193"/>
      <c r="J30" s="194"/>
    </row>
    <row r="31" spans="2:10" ht="15">
      <c r="B31" s="192"/>
      <c r="C31" s="193"/>
      <c r="D31" s="205"/>
      <c r="E31" s="205"/>
      <c r="F31" s="205"/>
      <c r="G31" s="205"/>
      <c r="H31" s="205"/>
      <c r="I31" s="193"/>
      <c r="J31" s="194"/>
    </row>
    <row r="32" spans="2:10" ht="15">
      <c r="B32" s="192"/>
      <c r="C32" s="193"/>
      <c r="D32" s="206" t="s">
        <v>1859</v>
      </c>
      <c r="E32" s="202"/>
      <c r="F32" s="202"/>
      <c r="G32" s="202"/>
      <c r="H32" s="202"/>
      <c r="I32" s="193"/>
      <c r="J32" s="194"/>
    </row>
    <row r="33" spans="2:10" ht="15">
      <c r="B33" s="192"/>
      <c r="C33" s="193"/>
      <c r="D33" s="205"/>
      <c r="E33" s="205"/>
      <c r="F33" s="207"/>
      <c r="G33" s="205"/>
      <c r="H33" s="205"/>
      <c r="I33" s="193"/>
      <c r="J33" s="194"/>
    </row>
    <row r="34" spans="2:10" ht="15">
      <c r="B34" s="192"/>
      <c r="C34" s="193"/>
      <c r="D34" s="206" t="s">
        <v>1860</v>
      </c>
      <c r="E34" s="202"/>
      <c r="F34" s="202"/>
      <c r="G34" s="202"/>
      <c r="H34" s="202"/>
      <c r="I34" s="193"/>
      <c r="J34" s="194"/>
    </row>
    <row r="35" spans="2:10" ht="15">
      <c r="B35" s="192"/>
      <c r="C35" s="193"/>
      <c r="D35" s="205"/>
      <c r="E35" s="205"/>
      <c r="F35" s="205"/>
      <c r="G35" s="205"/>
      <c r="H35" s="205"/>
      <c r="I35" s="193"/>
      <c r="J35" s="194"/>
    </row>
    <row r="36" spans="2:10" ht="15">
      <c r="B36" s="192"/>
      <c r="C36" s="193"/>
      <c r="D36" s="206" t="s">
        <v>1861</v>
      </c>
      <c r="E36" s="202"/>
      <c r="F36" s="202"/>
      <c r="G36" s="202"/>
      <c r="H36" s="202"/>
      <c r="I36" s="193"/>
      <c r="J36" s="194"/>
    </row>
    <row r="37" spans="2:10" ht="15">
      <c r="B37" s="192"/>
      <c r="C37" s="193"/>
      <c r="D37" s="208"/>
      <c r="E37" s="208"/>
      <c r="F37" s="208"/>
      <c r="G37" s="208"/>
      <c r="H37" s="208"/>
      <c r="I37" s="193"/>
      <c r="J37" s="194"/>
    </row>
    <row r="38" spans="2:10" ht="15">
      <c r="B38" s="192"/>
      <c r="C38" s="193"/>
      <c r="D38" s="206" t="s">
        <v>1862</v>
      </c>
      <c r="E38" s="202"/>
      <c r="F38" s="202"/>
      <c r="G38" s="202"/>
      <c r="H38" s="202"/>
      <c r="I38" s="193"/>
      <c r="J38" s="194"/>
    </row>
    <row r="39" spans="2:10" ht="15">
      <c r="B39" s="192"/>
      <c r="C39" s="193"/>
      <c r="D39" s="208"/>
      <c r="E39" s="208"/>
      <c r="F39" s="208"/>
      <c r="G39" s="208"/>
      <c r="H39" s="208"/>
      <c r="I39" s="193"/>
      <c r="J39" s="194"/>
    </row>
    <row r="40" spans="2:10" ht="15">
      <c r="B40" s="192"/>
      <c r="C40" s="193"/>
      <c r="D40" s="206" t="s">
        <v>1863</v>
      </c>
      <c r="E40" s="202"/>
      <c r="F40" s="202"/>
      <c r="G40" s="202"/>
      <c r="H40" s="202"/>
      <c r="I40" s="193"/>
      <c r="J40" s="194"/>
    </row>
    <row r="41" spans="2:10" ht="15">
      <c r="B41" s="209"/>
      <c r="C41" s="210"/>
      <c r="D41" s="208"/>
      <c r="E41" s="208"/>
      <c r="F41" s="208"/>
      <c r="G41" s="208"/>
      <c r="H41" s="208"/>
      <c r="I41" s="210"/>
      <c r="J41" s="211"/>
    </row>
    <row r="42" spans="2:10" ht="15">
      <c r="B42" s="209"/>
      <c r="C42" s="210"/>
      <c r="D42" s="206" t="s">
        <v>1864</v>
      </c>
      <c r="E42" s="202"/>
      <c r="F42" s="202"/>
      <c r="G42" s="202"/>
      <c r="H42" s="202"/>
      <c r="I42" s="210"/>
      <c r="J42" s="211"/>
    </row>
    <row r="43" spans="2:10" ht="15">
      <c r="B43" s="209"/>
      <c r="C43" s="210"/>
      <c r="D43" s="208"/>
      <c r="E43" s="208"/>
      <c r="F43" s="208"/>
      <c r="G43" s="208"/>
      <c r="H43" s="208"/>
      <c r="I43" s="210"/>
      <c r="J43" s="211"/>
    </row>
    <row r="44" spans="2:10" ht="15">
      <c r="B44" s="209"/>
      <c r="C44" s="210"/>
      <c r="D44" s="206" t="s">
        <v>1865</v>
      </c>
      <c r="E44" s="202"/>
      <c r="F44" s="202"/>
      <c r="G44" s="202"/>
      <c r="H44" s="202"/>
      <c r="I44" s="210"/>
      <c r="J44" s="211"/>
    </row>
    <row r="45" spans="2:10" ht="15">
      <c r="B45" s="209"/>
      <c r="C45" s="210"/>
      <c r="D45" s="208"/>
      <c r="E45" s="208"/>
      <c r="F45" s="208"/>
      <c r="G45" s="208"/>
      <c r="H45" s="208"/>
      <c r="I45" s="210"/>
      <c r="J45" s="211"/>
    </row>
    <row r="46" spans="2:10" ht="15">
      <c r="B46" s="209"/>
      <c r="C46" s="210"/>
      <c r="D46" s="206" t="s">
        <v>1866</v>
      </c>
      <c r="E46" s="202"/>
      <c r="F46" s="202"/>
      <c r="G46" s="202"/>
      <c r="H46" s="202"/>
      <c r="I46" s="210"/>
      <c r="J46" s="211"/>
    </row>
    <row r="47" spans="2:10" ht="15">
      <c r="B47" s="209"/>
      <c r="C47" s="210"/>
      <c r="D47" s="208"/>
      <c r="E47" s="208"/>
      <c r="F47" s="208"/>
      <c r="G47" s="208"/>
      <c r="H47" s="208"/>
      <c r="I47" s="210"/>
      <c r="J47" s="211"/>
    </row>
    <row r="48" spans="2:10" ht="15">
      <c r="B48" s="209"/>
      <c r="C48" s="210"/>
      <c r="D48" s="206" t="s">
        <v>1867</v>
      </c>
      <c r="E48" s="202"/>
      <c r="F48" s="202"/>
      <c r="G48" s="202"/>
      <c r="H48" s="202"/>
      <c r="I48" s="210"/>
      <c r="J48" s="211"/>
    </row>
    <row r="49" spans="2:10" ht="15">
      <c r="B49" s="209"/>
      <c r="C49" s="210"/>
      <c r="D49" s="208"/>
      <c r="E49" s="208"/>
      <c r="F49" s="208"/>
      <c r="G49" s="208"/>
      <c r="H49" s="208"/>
      <c r="I49" s="210"/>
      <c r="J49" s="211"/>
    </row>
    <row r="50" spans="2:10" ht="15">
      <c r="B50" s="209"/>
      <c r="C50" s="210"/>
      <c r="D50" s="206" t="s">
        <v>1868</v>
      </c>
      <c r="E50" s="202"/>
      <c r="F50" s="202"/>
      <c r="G50" s="202"/>
      <c r="H50" s="202"/>
      <c r="I50" s="210"/>
      <c r="J50" s="211"/>
    </row>
    <row r="51" spans="2:10" ht="15">
      <c r="B51" s="209"/>
      <c r="C51" s="210"/>
      <c r="D51" s="208"/>
      <c r="E51" s="208"/>
      <c r="F51" s="208"/>
      <c r="G51" s="208"/>
      <c r="H51" s="208"/>
      <c r="I51" s="210"/>
      <c r="J51" s="211"/>
    </row>
    <row r="52" spans="2:10" ht="15">
      <c r="B52" s="209"/>
      <c r="C52" s="210"/>
      <c r="D52" s="206" t="s">
        <v>878</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1253</v>
      </c>
      <c r="B2">
        <v>2872359524.010033</v>
      </c>
      <c r="C2">
        <v>42555</v>
      </c>
      <c r="D2">
        <v>0.18735636232356231</v>
      </c>
    </row>
    <row r="3" spans="1:4" ht="12.75">
      <c r="A3" t="s">
        <v>1252</v>
      </c>
      <c r="B3">
        <v>36359945.669999994</v>
      </c>
      <c r="C3">
        <v>1238</v>
      </c>
      <c r="D3">
        <v>0.005450527001681827</v>
      </c>
    </row>
    <row r="4" spans="1:4" ht="12.75">
      <c r="A4" t="s">
        <v>1029</v>
      </c>
      <c r="B4">
        <v>12773768580.500233</v>
      </c>
      <c r="C4">
        <v>183341</v>
      </c>
      <c r="D4">
        <v>0.8071931106747559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1254</v>
      </c>
      <c r="B2">
        <v>0.06268638679043674</v>
      </c>
    </row>
    <row r="3" spans="1:2" ht="12.75">
      <c r="A3" t="s">
        <v>1255</v>
      </c>
      <c r="B3">
        <v>0.018664988326047894</v>
      </c>
    </row>
    <row r="4" spans="1:2" ht="12.75">
      <c r="A4" t="s">
        <v>1256</v>
      </c>
      <c r="B4">
        <v>0.023747356357508517</v>
      </c>
    </row>
    <row r="5" spans="1:2" ht="12.75">
      <c r="A5" t="s">
        <v>1257</v>
      </c>
      <c r="B5">
        <v>0.01858887164187249</v>
      </c>
    </row>
    <row r="6" spans="1:2" ht="12.75">
      <c r="A6" t="s">
        <v>1258</v>
      </c>
      <c r="B6">
        <v>0.008581837033725842</v>
      </c>
    </row>
    <row r="7" spans="1:2" ht="12.75">
      <c r="A7" t="s">
        <v>1259</v>
      </c>
      <c r="B7">
        <v>0.006668808347588562</v>
      </c>
    </row>
    <row r="8" spans="1:2" ht="12.75">
      <c r="A8" t="s">
        <v>1260</v>
      </c>
      <c r="B8">
        <v>0.005891068536726103</v>
      </c>
    </row>
    <row r="9" spans="1:2" ht="12.75">
      <c r="A9" t="s">
        <v>1261</v>
      </c>
      <c r="B9">
        <v>0.0033413363359392264</v>
      </c>
    </row>
    <row r="10" spans="1:2" ht="12.75">
      <c r="A10" t="s">
        <v>1262</v>
      </c>
      <c r="B10">
        <v>0.006322762035126189</v>
      </c>
    </row>
    <row r="11" spans="1:2" ht="12.75">
      <c r="A11" t="s">
        <v>1263</v>
      </c>
      <c r="B11">
        <v>0.0006359090845846598</v>
      </c>
    </row>
    <row r="12" spans="1:2" ht="12.75">
      <c r="A12" t="s">
        <v>1264</v>
      </c>
      <c r="B12">
        <v>0.00608330945540899</v>
      </c>
    </row>
    <row r="13" spans="1:2" ht="12.75">
      <c r="A13" t="s">
        <v>1265</v>
      </c>
      <c r="B13">
        <v>0.018333736234327616</v>
      </c>
    </row>
    <row r="14" spans="1:2" ht="12.75">
      <c r="A14" t="s">
        <v>1266</v>
      </c>
      <c r="B14">
        <v>0.0012169457428523674</v>
      </c>
    </row>
    <row r="15" spans="1:2" ht="12.75">
      <c r="A15" t="s">
        <v>1267</v>
      </c>
      <c r="B15">
        <v>0.8192366840778548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1269</v>
      </c>
      <c r="B2">
        <v>8.786990913627143E-06</v>
      </c>
    </row>
    <row r="3" spans="1:2" ht="12.75">
      <c r="A3" t="s">
        <v>1268</v>
      </c>
      <c r="B3">
        <v>0.9999912130090864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1272</v>
      </c>
      <c r="B2">
        <v>169754435.83000016</v>
      </c>
      <c r="C2">
        <v>3866</v>
      </c>
      <c r="D2">
        <v>0.01702078948990464</v>
      </c>
    </row>
    <row r="3" spans="1:4" ht="12.75">
      <c r="A3" t="s">
        <v>1271</v>
      </c>
      <c r="B3">
        <v>761146396.5599997</v>
      </c>
      <c r="C3">
        <v>5013</v>
      </c>
      <c r="D3">
        <v>0.022070671938151046</v>
      </c>
    </row>
    <row r="4" spans="1:4" ht="12.75">
      <c r="A4" t="s">
        <v>1270</v>
      </c>
      <c r="B4">
        <v>14751587217.790178</v>
      </c>
      <c r="C4">
        <v>218255</v>
      </c>
      <c r="D4">
        <v>0.9609085385719444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0.0011782225843805423</v>
      </c>
    </row>
    <row r="3" spans="1:2" ht="12.75">
      <c r="A3" t="s">
        <v>1273</v>
      </c>
      <c r="B3">
        <v>0.09237636391525021</v>
      </c>
    </row>
    <row r="4" spans="1:2" ht="12.75">
      <c r="A4" t="s">
        <v>1274</v>
      </c>
      <c r="B4">
        <v>0.0743450780985368</v>
      </c>
    </row>
    <row r="5" spans="1:2" ht="12.75">
      <c r="A5" t="s">
        <v>1275</v>
      </c>
      <c r="B5">
        <v>0.08373556889111908</v>
      </c>
    </row>
    <row r="6" spans="1:2" ht="12.75">
      <c r="A6" t="s">
        <v>1276</v>
      </c>
      <c r="B6">
        <v>0.09219744604003836</v>
      </c>
    </row>
    <row r="7" spans="1:2" ht="12.75">
      <c r="A7" t="s">
        <v>1277</v>
      </c>
      <c r="B7">
        <v>0.09764510869641156</v>
      </c>
    </row>
    <row r="8" spans="1:2" ht="12.75">
      <c r="A8" t="s">
        <v>1278</v>
      </c>
      <c r="B8">
        <v>0.09967001667264477</v>
      </c>
    </row>
    <row r="9" spans="1:2" ht="12.75">
      <c r="A9" t="s">
        <v>1279</v>
      </c>
      <c r="B9">
        <v>0.11097810822435299</v>
      </c>
    </row>
    <row r="10" spans="1:2" ht="12.75">
      <c r="A10" t="s">
        <v>1280</v>
      </c>
      <c r="B10">
        <v>0.11944256443023359</v>
      </c>
    </row>
    <row r="11" spans="1:2" ht="12.75">
      <c r="A11" t="s">
        <v>1281</v>
      </c>
      <c r="B11">
        <v>0.12087258112135121</v>
      </c>
    </row>
    <row r="12" spans="1:2" ht="12.75">
      <c r="A12" t="s">
        <v>1282</v>
      </c>
      <c r="B12">
        <v>0.0831858174388998</v>
      </c>
    </row>
    <row r="13" spans="1:2" ht="12.75">
      <c r="A13" t="s">
        <v>1283</v>
      </c>
      <c r="B13">
        <v>0.005132752771909577</v>
      </c>
    </row>
    <row r="14" spans="1:2" ht="12.75">
      <c r="A14" t="s">
        <v>1284</v>
      </c>
      <c r="B14">
        <v>0.002689689265825136</v>
      </c>
    </row>
    <row r="15" spans="1:2" ht="12.75">
      <c r="A15" t="s">
        <v>1285</v>
      </c>
      <c r="B15">
        <v>0.016550681849046397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1286</v>
      </c>
      <c r="B2">
        <v>0.017379908152831105</v>
      </c>
    </row>
    <row r="3" spans="1:2" ht="12.75">
      <c r="A3" t="s">
        <v>1287</v>
      </c>
      <c r="B3">
        <v>0.026481003067318237</v>
      </c>
    </row>
    <row r="4" spans="1:2" ht="12.75">
      <c r="A4" t="s">
        <v>1288</v>
      </c>
      <c r="B4">
        <v>0.04823591443905591</v>
      </c>
    </row>
    <row r="5" spans="1:2" ht="12.75">
      <c r="A5" t="s">
        <v>1289</v>
      </c>
      <c r="B5">
        <v>0.09394613137824724</v>
      </c>
    </row>
    <row r="6" spans="1:2" ht="12.75">
      <c r="A6" t="s">
        <v>1290</v>
      </c>
      <c r="B6">
        <v>0.19630993453967105</v>
      </c>
    </row>
    <row r="7" spans="1:2" ht="12.75">
      <c r="A7" t="s">
        <v>1291</v>
      </c>
      <c r="B7">
        <v>0.047555186776082996</v>
      </c>
    </row>
    <row r="8" spans="1:2" ht="12.75">
      <c r="A8" t="s">
        <v>1292</v>
      </c>
      <c r="B8">
        <v>0.04868236364007548</v>
      </c>
    </row>
    <row r="9" spans="1:2" ht="12.75">
      <c r="A9" t="s">
        <v>1293</v>
      </c>
      <c r="B9">
        <v>0.05256355077921029</v>
      </c>
    </row>
    <row r="10" spans="1:2" ht="12.75">
      <c r="A10" t="s">
        <v>1294</v>
      </c>
      <c r="B10">
        <v>0.059084487141016016</v>
      </c>
    </row>
    <row r="11" spans="1:2" ht="12.75">
      <c r="A11" t="s">
        <v>1295</v>
      </c>
      <c r="B11">
        <v>0.05795298650328424</v>
      </c>
    </row>
    <row r="12" spans="1:2" ht="12.75">
      <c r="A12" t="s">
        <v>1296</v>
      </c>
      <c r="B12">
        <v>0.16791546618329956</v>
      </c>
    </row>
    <row r="13" spans="1:2" ht="12.75">
      <c r="A13" t="s">
        <v>1297</v>
      </c>
      <c r="B13">
        <v>0.07389665047675273</v>
      </c>
    </row>
    <row r="14" spans="1:2" ht="12.75">
      <c r="A14" t="s">
        <v>1298</v>
      </c>
      <c r="B14">
        <v>0.030308032214604062</v>
      </c>
    </row>
    <row r="15" spans="1:2" ht="12.75">
      <c r="A15" t="s">
        <v>1299</v>
      </c>
      <c r="B15">
        <v>0.07968838470855105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1300</v>
      </c>
      <c r="B2">
        <v>0.020660742981805303</v>
      </c>
    </row>
    <row r="3" spans="1:2" ht="12.75">
      <c r="A3" t="s">
        <v>1186</v>
      </c>
      <c r="B3">
        <v>0.02485577106915293</v>
      </c>
    </row>
    <row r="4" spans="1:2" ht="12.75">
      <c r="A4" t="s">
        <v>1187</v>
      </c>
      <c r="B4">
        <v>0.04396300051203195</v>
      </c>
    </row>
    <row r="5" spans="1:2" ht="12.75">
      <c r="A5" t="s">
        <v>1188</v>
      </c>
      <c r="B5">
        <v>0.054196474348994814</v>
      </c>
    </row>
    <row r="6" spans="1:2" ht="12.75">
      <c r="A6" t="s">
        <v>1189</v>
      </c>
      <c r="B6">
        <v>0.08002988163128845</v>
      </c>
    </row>
    <row r="7" spans="1:2" ht="12.75">
      <c r="A7" t="s">
        <v>1190</v>
      </c>
      <c r="B7">
        <v>0.07178120582703616</v>
      </c>
    </row>
    <row r="8" spans="1:2" ht="12.75">
      <c r="A8" t="s">
        <v>1191</v>
      </c>
      <c r="B8">
        <v>0.0946418726895168</v>
      </c>
    </row>
    <row r="9" spans="1:2" ht="12.75">
      <c r="A9" t="s">
        <v>1192</v>
      </c>
      <c r="B9">
        <v>0.08928322221447008</v>
      </c>
    </row>
    <row r="10" spans="1:2" ht="12.75">
      <c r="A10" t="s">
        <v>1193</v>
      </c>
      <c r="B10">
        <v>0.09863998089271606</v>
      </c>
    </row>
    <row r="11" spans="1:2" ht="12.75">
      <c r="A11" t="s">
        <v>1194</v>
      </c>
      <c r="B11">
        <v>0.15472507522122023</v>
      </c>
    </row>
    <row r="12" spans="1:2" ht="12.75">
      <c r="A12" t="s">
        <v>1195</v>
      </c>
      <c r="B12">
        <v>0.0691738200092266</v>
      </c>
    </row>
    <row r="13" spans="1:2" ht="12.75">
      <c r="A13" t="s">
        <v>1196</v>
      </c>
      <c r="B13">
        <v>0.06832193167701503</v>
      </c>
    </row>
    <row r="14" spans="1:2" ht="12.75">
      <c r="A14" t="s">
        <v>1197</v>
      </c>
      <c r="B14">
        <v>0.12431843947348836</v>
      </c>
    </row>
    <row r="15" spans="1:2" ht="12.75">
      <c r="A15" t="s">
        <v>1198</v>
      </c>
      <c r="B15">
        <v>0.0036671529731750665</v>
      </c>
    </row>
    <row r="16" spans="1:2" ht="12.75">
      <c r="A16" t="s">
        <v>1199</v>
      </c>
      <c r="B16">
        <v>0.0011772929436275322</v>
      </c>
    </row>
    <row r="17" spans="1:2" ht="12.75">
      <c r="A17" t="s">
        <v>1200</v>
      </c>
      <c r="B17">
        <v>0.000554399437269153</v>
      </c>
    </row>
    <row r="18" spans="1:2" ht="12.75">
      <c r="A18" t="s">
        <v>1202</v>
      </c>
      <c r="B18">
        <v>9.736097965542374E-06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1267</v>
      </c>
      <c r="B2">
        <v>0.8192366840778527</v>
      </c>
    </row>
    <row r="3" spans="1:2" ht="12.75">
      <c r="A3" t="s">
        <v>1300</v>
      </c>
      <c r="B3">
        <v>0.08403601215591952</v>
      </c>
    </row>
    <row r="4" spans="1:2" ht="12.75">
      <c r="A4" t="s">
        <v>1186</v>
      </c>
      <c r="B4">
        <v>0.040942745490096515</v>
      </c>
    </row>
    <row r="5" spans="1:2" ht="12.75">
      <c r="A5" t="s">
        <v>1187</v>
      </c>
      <c r="B5">
        <v>0.014791964779934124</v>
      </c>
    </row>
    <row r="6" spans="1:2" ht="12.75">
      <c r="A6" t="s">
        <v>1188</v>
      </c>
      <c r="B6">
        <v>0.008399930943896874</v>
      </c>
    </row>
    <row r="7" spans="1:2" ht="12.75">
      <c r="A7" t="s">
        <v>1189</v>
      </c>
      <c r="B7">
        <v>0.006958671119710973</v>
      </c>
    </row>
    <row r="8" spans="1:2" ht="12.75">
      <c r="A8" t="s">
        <v>1191</v>
      </c>
      <c r="B8">
        <v>0.0194517200704322</v>
      </c>
    </row>
    <row r="9" spans="1:2" ht="12.75">
      <c r="A9" t="s">
        <v>1192</v>
      </c>
      <c r="B9">
        <v>0.006182271362157179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Q12" sqref="Q12"/>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1307</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1124</v>
      </c>
      <c r="C8" s="41"/>
      <c r="D8" s="1"/>
      <c r="E8" s="42">
        <v>44255</v>
      </c>
      <c r="F8" s="43"/>
      <c r="G8" s="43"/>
      <c r="H8" s="1"/>
      <c r="I8" s="1"/>
      <c r="J8" s="1"/>
      <c r="K8" s="1"/>
      <c r="L8" s="1"/>
    </row>
    <row r="9" spans="2:12" ht="13.5" customHeight="1">
      <c r="B9" s="1"/>
      <c r="C9" s="1"/>
      <c r="D9" s="1"/>
      <c r="E9" s="1"/>
      <c r="F9" s="1"/>
      <c r="G9" s="1"/>
      <c r="H9" s="1"/>
      <c r="I9" s="1"/>
      <c r="J9" s="1"/>
      <c r="K9" s="1"/>
      <c r="L9" s="1"/>
    </row>
    <row r="10" spans="2:12" ht="18.75" customHeight="1">
      <c r="B10" s="151" t="s">
        <v>1308</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1181</v>
      </c>
      <c r="D12" s="45"/>
      <c r="E12" s="45"/>
      <c r="F12" s="45"/>
      <c r="G12" s="49" t="s">
        <v>1182</v>
      </c>
      <c r="H12" s="45"/>
      <c r="I12" s="49" t="s">
        <v>1183</v>
      </c>
      <c r="J12" s="45"/>
      <c r="K12" s="49" t="s">
        <v>1182</v>
      </c>
      <c r="L12" s="45"/>
    </row>
    <row r="13" spans="2:12" ht="15" customHeight="1">
      <c r="B13" s="5" t="s">
        <v>1309</v>
      </c>
      <c r="C13" s="152">
        <v>15661655864.48024</v>
      </c>
      <c r="D13" s="43"/>
      <c r="E13" s="43"/>
      <c r="F13" s="43"/>
      <c r="G13" s="153">
        <v>0.998671627510039</v>
      </c>
      <c r="H13" s="43"/>
      <c r="I13" s="154">
        <v>226904</v>
      </c>
      <c r="J13" s="43"/>
      <c r="K13" s="153">
        <v>0.9989873818979105</v>
      </c>
      <c r="L13" s="43"/>
    </row>
    <row r="14" spans="2:12" ht="17.25" customHeight="1">
      <c r="B14" s="5" t="s">
        <v>1304</v>
      </c>
      <c r="C14" s="152">
        <v>14493920</v>
      </c>
      <c r="D14" s="43"/>
      <c r="E14" s="43"/>
      <c r="F14" s="43"/>
      <c r="G14" s="153">
        <v>0.0009242104922141752</v>
      </c>
      <c r="H14" s="43"/>
      <c r="I14" s="154">
        <v>156</v>
      </c>
      <c r="J14" s="43"/>
      <c r="K14" s="153">
        <v>0.0006868192344607148</v>
      </c>
      <c r="L14" s="43"/>
    </row>
    <row r="15" spans="2:12" ht="16.5" customHeight="1">
      <c r="B15" s="5" t="s">
        <v>1305</v>
      </c>
      <c r="C15" s="152">
        <v>3252090.1200000006</v>
      </c>
      <c r="D15" s="43"/>
      <c r="E15" s="43"/>
      <c r="F15" s="43"/>
      <c r="G15" s="153">
        <v>0.0002073708017244511</v>
      </c>
      <c r="H15" s="43"/>
      <c r="I15" s="154">
        <v>44</v>
      </c>
      <c r="J15" s="43"/>
      <c r="K15" s="153">
        <v>0.0001937182456171247</v>
      </c>
      <c r="L15" s="43"/>
    </row>
    <row r="16" spans="2:12" ht="16.5" customHeight="1">
      <c r="B16" s="5" t="s">
        <v>1306</v>
      </c>
      <c r="C16" s="152">
        <v>3086175.58</v>
      </c>
      <c r="D16" s="43"/>
      <c r="E16" s="43"/>
      <c r="F16" s="43"/>
      <c r="G16" s="153">
        <v>0.0001967911960222747</v>
      </c>
      <c r="H16" s="43"/>
      <c r="I16" s="154">
        <v>30</v>
      </c>
      <c r="J16" s="43"/>
      <c r="K16" s="153">
        <v>0.00013208062201167594</v>
      </c>
      <c r="L16" s="43"/>
    </row>
    <row r="17" spans="2:12" ht="16.5" customHeight="1">
      <c r="B17" s="5" t="s">
        <v>1310</v>
      </c>
      <c r="C17" s="1"/>
      <c r="D17" s="1"/>
      <c r="E17" s="1"/>
      <c r="F17" s="1"/>
      <c r="G17" s="1"/>
      <c r="H17" s="1"/>
      <c r="I17" s="1"/>
      <c r="J17" s="1"/>
      <c r="K17" s="1"/>
      <c r="L17" s="1"/>
    </row>
    <row r="18" spans="2:12" ht="16.5" customHeight="1">
      <c r="B18" s="25" t="s">
        <v>64</v>
      </c>
      <c r="C18" s="155">
        <v>15682488050.18024</v>
      </c>
      <c r="D18" s="156"/>
      <c r="E18" s="156"/>
      <c r="F18" s="156"/>
      <c r="G18" s="157">
        <v>0.9999999999999785</v>
      </c>
      <c r="H18" s="156"/>
      <c r="I18" s="158">
        <v>227134</v>
      </c>
      <c r="J18" s="156"/>
      <c r="K18" s="157">
        <v>1</v>
      </c>
      <c r="L18" s="156"/>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1301</v>
      </c>
    </row>
    <row r="2" spans="1:3" ht="12.75">
      <c r="A2" t="s">
        <v>1304</v>
      </c>
      <c r="B2">
        <v>14493919.999999996</v>
      </c>
      <c r="C2">
        <v>156</v>
      </c>
    </row>
    <row r="3" spans="1:3" ht="12.75">
      <c r="A3" t="s">
        <v>1305</v>
      </c>
      <c r="B3">
        <v>3252090.1199999996</v>
      </c>
      <c r="C3">
        <v>44</v>
      </c>
    </row>
    <row r="4" spans="1:3" ht="12.75">
      <c r="A4" t="s">
        <v>1306</v>
      </c>
      <c r="B4">
        <v>3086175.5800000005</v>
      </c>
      <c r="C4">
        <v>30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1869</v>
      </c>
      <c r="B1" s="216"/>
      <c r="C1" s="217"/>
      <c r="D1" s="217"/>
      <c r="E1" s="217"/>
      <c r="F1" s="218" t="s">
        <v>1870</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1871</v>
      </c>
      <c r="H7" s="217"/>
      <c r="L7" s="217"/>
      <c r="M7" s="217"/>
    </row>
    <row r="8" spans="2:13" ht="15">
      <c r="B8" s="228" t="s">
        <v>4</v>
      </c>
      <c r="F8" s="220" t="s">
        <v>1872</v>
      </c>
      <c r="H8" s="217"/>
      <c r="L8" s="217"/>
      <c r="M8" s="217"/>
    </row>
    <row r="9" spans="2:13" ht="15">
      <c r="B9" s="227" t="s">
        <v>1873</v>
      </c>
      <c r="H9" s="217"/>
      <c r="L9" s="217"/>
      <c r="M9" s="217"/>
    </row>
    <row r="10" spans="2:13" ht="15">
      <c r="B10" s="227" t="s">
        <v>383</v>
      </c>
      <c r="H10" s="217"/>
      <c r="L10" s="217"/>
      <c r="M10" s="217"/>
    </row>
    <row r="11" spans="2:13" ht="15.75" thickBot="1">
      <c r="B11" s="229" t="s">
        <v>392</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1874</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1875</v>
      </c>
      <c r="B16" s="234" t="s">
        <v>11</v>
      </c>
      <c r="C16" s="220" t="s">
        <v>12</v>
      </c>
      <c r="E16" s="226"/>
      <c r="F16" s="226"/>
      <c r="H16" s="217"/>
      <c r="L16" s="217"/>
      <c r="M16" s="217"/>
    </row>
    <row r="17" spans="1:13" ht="15">
      <c r="A17" s="220" t="s">
        <v>13</v>
      </c>
      <c r="B17" s="234" t="s">
        <v>14</v>
      </c>
      <c r="C17" s="235">
        <v>44255</v>
      </c>
      <c r="E17" s="226"/>
      <c r="F17" s="226"/>
      <c r="H17" s="217"/>
      <c r="L17" s="217"/>
      <c r="M17" s="217"/>
    </row>
    <row r="18" spans="1:13" ht="15" outlineLevel="1">
      <c r="A18" s="220" t="s">
        <v>15</v>
      </c>
      <c r="B18" s="236" t="s">
        <v>1876</v>
      </c>
      <c r="C18" s="237" t="s">
        <v>2067</v>
      </c>
      <c r="E18" s="226"/>
      <c r="F18" s="226"/>
      <c r="H18" s="217"/>
      <c r="L18" s="217"/>
      <c r="M18" s="217"/>
    </row>
    <row r="19" spans="1:13" ht="15" outlineLevel="1">
      <c r="A19" s="220" t="s">
        <v>16</v>
      </c>
      <c r="B19" s="236" t="s">
        <v>1877</v>
      </c>
      <c r="E19" s="226"/>
      <c r="F19" s="226"/>
      <c r="H19" s="217"/>
      <c r="L19" s="217"/>
      <c r="M19" s="217"/>
    </row>
    <row r="20" spans="1:13" ht="15" outlineLevel="1">
      <c r="A20" s="220" t="s">
        <v>1878</v>
      </c>
      <c r="B20" s="236"/>
      <c r="E20" s="226"/>
      <c r="F20" s="226"/>
      <c r="H20" s="217"/>
      <c r="L20" s="217"/>
      <c r="M20" s="217"/>
    </row>
    <row r="21" spans="1:13" ht="15" outlineLevel="1">
      <c r="A21" s="220" t="s">
        <v>17</v>
      </c>
      <c r="B21" s="236"/>
      <c r="E21" s="226"/>
      <c r="F21" s="226"/>
      <c r="H21" s="217"/>
      <c r="L21" s="217"/>
      <c r="M21" s="217"/>
    </row>
    <row r="22" spans="1:13" ht="15" outlineLevel="1">
      <c r="A22" s="220" t="s">
        <v>18</v>
      </c>
      <c r="B22" s="236"/>
      <c r="E22" s="226"/>
      <c r="F22" s="226"/>
      <c r="H22" s="217"/>
      <c r="L22" s="217"/>
      <c r="M22" s="217"/>
    </row>
    <row r="23" spans="1:13" ht="15" outlineLevel="1">
      <c r="A23" s="220" t="s">
        <v>1879</v>
      </c>
      <c r="B23" s="236"/>
      <c r="E23" s="226"/>
      <c r="F23" s="226"/>
      <c r="H23" s="217"/>
      <c r="L23" s="217"/>
      <c r="M23" s="217"/>
    </row>
    <row r="24" spans="1:13" ht="15" outlineLevel="1">
      <c r="A24" s="220" t="s">
        <v>1880</v>
      </c>
      <c r="B24" s="236"/>
      <c r="E24" s="226"/>
      <c r="F24" s="226"/>
      <c r="H24" s="217"/>
      <c r="L24" s="217"/>
      <c r="M24" s="217"/>
    </row>
    <row r="25" spans="1:13" ht="15" outlineLevel="1">
      <c r="A25" s="220" t="s">
        <v>1881</v>
      </c>
      <c r="B25" s="236"/>
      <c r="E25" s="226"/>
      <c r="F25" s="226"/>
      <c r="H25" s="217"/>
      <c r="L25" s="217"/>
      <c r="M25" s="217"/>
    </row>
    <row r="26" spans="1:13" ht="18.75">
      <c r="A26" s="232"/>
      <c r="B26" s="231" t="s">
        <v>1871</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1882</v>
      </c>
      <c r="B29" s="238" t="s">
        <v>24</v>
      </c>
      <c r="C29" s="220" t="s">
        <v>25</v>
      </c>
      <c r="E29" s="239"/>
      <c r="F29" s="239"/>
      <c r="H29" s="217"/>
      <c r="L29" s="217"/>
      <c r="M29" s="217"/>
    </row>
    <row r="30" spans="1:13" ht="15" outlineLevel="1">
      <c r="A30" s="220" t="s">
        <v>26</v>
      </c>
      <c r="B30" s="238"/>
      <c r="E30" s="239"/>
      <c r="F30" s="239"/>
      <c r="H30" s="217"/>
      <c r="L30" s="217"/>
      <c r="M30" s="217"/>
    </row>
    <row r="31" spans="1:13" ht="15" outlineLevel="1">
      <c r="A31" s="220" t="s">
        <v>27</v>
      </c>
      <c r="B31" s="238"/>
      <c r="E31" s="239"/>
      <c r="F31" s="239"/>
      <c r="H31" s="217"/>
      <c r="L31" s="217"/>
      <c r="M31" s="217"/>
    </row>
    <row r="32" spans="1:13" ht="15" outlineLevel="1">
      <c r="A32" s="220" t="s">
        <v>28</v>
      </c>
      <c r="B32" s="238"/>
      <c r="E32" s="239"/>
      <c r="F32" s="239"/>
      <c r="H32" s="217"/>
      <c r="L32" s="217"/>
      <c r="M32" s="217"/>
    </row>
    <row r="33" spans="1:13" ht="15" outlineLevel="1">
      <c r="A33" s="220" t="s">
        <v>29</v>
      </c>
      <c r="B33" s="238"/>
      <c r="E33" s="239"/>
      <c r="F33" s="239"/>
      <c r="H33" s="217"/>
      <c r="L33" s="217"/>
      <c r="M33" s="217"/>
    </row>
    <row r="34" spans="1:13" ht="15" outlineLevel="1">
      <c r="A34" s="220" t="s">
        <v>30</v>
      </c>
      <c r="B34" s="238"/>
      <c r="E34" s="239"/>
      <c r="F34" s="239"/>
      <c r="H34" s="217"/>
      <c r="L34" s="217"/>
      <c r="M34" s="217"/>
    </row>
    <row r="35" spans="1:13" ht="15" outlineLevel="1">
      <c r="A35" s="220" t="s">
        <v>1883</v>
      </c>
      <c r="B35" s="240"/>
      <c r="E35" s="239"/>
      <c r="F35" s="239"/>
      <c r="H35" s="217"/>
      <c r="L35" s="217"/>
      <c r="M35" s="217"/>
    </row>
    <row r="36" spans="1:13" ht="18.75">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1884</v>
      </c>
      <c r="C38" s="245">
        <v>15682.488050179903</v>
      </c>
      <c r="F38" s="239"/>
      <c r="H38" s="217"/>
      <c r="L38" s="217"/>
      <c r="M38" s="217"/>
    </row>
    <row r="39" spans="1:13" ht="15">
      <c r="A39" s="220" t="s">
        <v>33</v>
      </c>
      <c r="B39" s="239" t="s">
        <v>34</v>
      </c>
      <c r="C39" s="245">
        <v>11500</v>
      </c>
      <c r="F39" s="239"/>
      <c r="H39" s="217"/>
      <c r="L39" s="217"/>
      <c r="M39" s="217"/>
    </row>
    <row r="40" spans="1:13" ht="15" outlineLevel="1">
      <c r="A40" s="220" t="s">
        <v>35</v>
      </c>
      <c r="B40" s="246" t="s">
        <v>36</v>
      </c>
      <c r="C40" s="247">
        <v>17927.75266656184</v>
      </c>
      <c r="F40" s="239"/>
      <c r="H40" s="217"/>
      <c r="L40" s="217"/>
      <c r="M40" s="217"/>
    </row>
    <row r="41" spans="1:13" ht="15" outlineLevel="1">
      <c r="A41" s="220" t="s">
        <v>37</v>
      </c>
      <c r="B41" s="246" t="s">
        <v>38</v>
      </c>
      <c r="C41" s="247">
        <v>11910.204198521376</v>
      </c>
      <c r="F41" s="239"/>
      <c r="H41" s="217"/>
      <c r="L41" s="217"/>
      <c r="M41" s="217"/>
    </row>
    <row r="42" spans="1:13" ht="15" outlineLevel="1">
      <c r="A42" s="220" t="s">
        <v>39</v>
      </c>
      <c r="B42" s="239"/>
      <c r="F42" s="239"/>
      <c r="H42" s="217"/>
      <c r="L42" s="217"/>
      <c r="M42" s="217"/>
    </row>
    <row r="43" spans="1:13" ht="15" outlineLevel="1">
      <c r="A43" s="220" t="s">
        <v>1885</v>
      </c>
      <c r="B43" s="239"/>
      <c r="F43" s="239"/>
      <c r="H43" s="217"/>
      <c r="L43" s="217"/>
      <c r="M43" s="217"/>
    </row>
    <row r="44" spans="1:13" ht="15" customHeight="1">
      <c r="A44" s="241"/>
      <c r="B44" s="242" t="s">
        <v>1886</v>
      </c>
      <c r="C44" s="248" t="s">
        <v>1887</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0.3636946130591221</v>
      </c>
      <c r="E45" s="249"/>
      <c r="F45" s="249">
        <v>0.05</v>
      </c>
      <c r="G45" s="220" t="s">
        <v>45</v>
      </c>
      <c r="H45" s="217"/>
      <c r="L45" s="217"/>
      <c r="M45" s="217"/>
    </row>
    <row r="46" spans="1:13" ht="15" outlineLevel="1">
      <c r="A46" s="220" t="s">
        <v>46</v>
      </c>
      <c r="B46" s="236" t="s">
        <v>1888</v>
      </c>
      <c r="C46" s="249"/>
      <c r="D46" s="249"/>
      <c r="E46" s="249"/>
      <c r="F46" s="249"/>
      <c r="G46" s="249"/>
      <c r="H46" s="217"/>
      <c r="L46" s="217"/>
      <c r="M46" s="217"/>
    </row>
    <row r="47" spans="1:13" ht="15" outlineLevel="1">
      <c r="A47" s="220" t="s">
        <v>47</v>
      </c>
      <c r="B47" s="236" t="s">
        <v>1889</v>
      </c>
      <c r="C47" s="249"/>
      <c r="D47" s="249"/>
      <c r="E47" s="249"/>
      <c r="F47" s="249"/>
      <c r="G47" s="249"/>
      <c r="H47" s="217"/>
      <c r="L47" s="217"/>
      <c r="M47" s="217"/>
    </row>
    <row r="48" spans="1:13" ht="15" outlineLevel="1">
      <c r="A48" s="220" t="s">
        <v>48</v>
      </c>
      <c r="B48" s="236"/>
      <c r="C48" s="249"/>
      <c r="D48" s="249"/>
      <c r="E48" s="249"/>
      <c r="F48" s="249"/>
      <c r="G48" s="249"/>
      <c r="H48" s="217"/>
      <c r="L48" s="217"/>
      <c r="M48" s="217"/>
    </row>
    <row r="49" spans="1:13" ht="15" outlineLevel="1">
      <c r="A49" s="220" t="s">
        <v>49</v>
      </c>
      <c r="B49" s="236"/>
      <c r="C49" s="249"/>
      <c r="D49" s="249"/>
      <c r="E49" s="249"/>
      <c r="F49" s="249"/>
      <c r="G49" s="249"/>
      <c r="H49" s="217"/>
      <c r="L49" s="217"/>
      <c r="M49" s="217"/>
    </row>
    <row r="50" spans="1:13" ht="15" outlineLevel="1">
      <c r="A50" s="220" t="s">
        <v>1890</v>
      </c>
      <c r="B50" s="236"/>
      <c r="C50" s="249"/>
      <c r="D50" s="249"/>
      <c r="E50" s="249"/>
      <c r="F50" s="249"/>
      <c r="G50" s="249"/>
      <c r="H50" s="217"/>
      <c r="L50" s="217"/>
      <c r="M50" s="217"/>
    </row>
    <row r="51" spans="1:13" ht="15" outlineLevel="1">
      <c r="A51" s="220" t="s">
        <v>1891</v>
      </c>
      <c r="B51" s="236"/>
      <c r="C51" s="249"/>
      <c r="D51" s="249"/>
      <c r="E51" s="249"/>
      <c r="F51" s="249"/>
      <c r="G51" s="249"/>
      <c r="H51" s="217"/>
      <c r="L51" s="217"/>
      <c r="M51" s="217"/>
    </row>
    <row r="52" spans="1:13" ht="15" customHeight="1">
      <c r="A52" s="241"/>
      <c r="B52" s="242" t="s">
        <v>1892</v>
      </c>
      <c r="C52" s="241" t="s">
        <v>50</v>
      </c>
      <c r="D52" s="241"/>
      <c r="E52" s="243"/>
      <c r="F52" s="244" t="s">
        <v>277</v>
      </c>
      <c r="G52" s="244"/>
      <c r="H52" s="217"/>
      <c r="L52" s="217"/>
      <c r="M52" s="217"/>
    </row>
    <row r="53" spans="1:13" ht="15">
      <c r="A53" s="220" t="s">
        <v>51</v>
      </c>
      <c r="B53" s="239" t="s">
        <v>52</v>
      </c>
      <c r="C53" s="245">
        <v>15682.488050179903</v>
      </c>
      <c r="E53" s="250"/>
      <c r="F53" s="251">
        <f>IF($C$58=0,"",IF(C53="[for completion]","",C53/$C$58))</f>
        <v>0.9941993109346272</v>
      </c>
      <c r="G53" s="251"/>
      <c r="H53" s="217"/>
      <c r="L53" s="217"/>
      <c r="M53" s="217"/>
    </row>
    <row r="54" spans="1:13" ht="15">
      <c r="A54" s="220" t="s">
        <v>53</v>
      </c>
      <c r="B54" s="239" t="s">
        <v>54</v>
      </c>
      <c r="C54" s="247" t="s">
        <v>55</v>
      </c>
      <c r="E54" s="250"/>
      <c r="F54" s="251"/>
      <c r="G54" s="251"/>
      <c r="H54" s="217"/>
      <c r="L54" s="217"/>
      <c r="M54" s="217"/>
    </row>
    <row r="55" spans="1:13" ht="15">
      <c r="A55" s="220" t="s">
        <v>57</v>
      </c>
      <c r="B55" s="239" t="s">
        <v>58</v>
      </c>
      <c r="C55" s="247" t="s">
        <v>55</v>
      </c>
      <c r="E55" s="250"/>
      <c r="F55" s="252"/>
      <c r="G55" s="251"/>
      <c r="H55" s="217"/>
      <c r="L55" s="217"/>
      <c r="M55" s="217"/>
    </row>
    <row r="56" spans="1:13" ht="15">
      <c r="A56" s="220" t="s">
        <v>59</v>
      </c>
      <c r="B56" s="239" t="s">
        <v>60</v>
      </c>
      <c r="C56" s="247">
        <v>91.5</v>
      </c>
      <c r="E56" s="250"/>
      <c r="F56" s="252">
        <f>IF($C$58=0,"",IF(C56="[for completion]","",C56/$C$58))</f>
        <v>0.005800689065372814</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15773.988050179903</v>
      </c>
      <c r="D58" s="250"/>
      <c r="E58" s="250"/>
      <c r="F58" s="255">
        <f>SUM(F53:F57)</f>
        <v>1</v>
      </c>
      <c r="G58" s="251"/>
      <c r="H58" s="217"/>
      <c r="L58" s="217"/>
      <c r="M58" s="217"/>
    </row>
    <row r="59" spans="1:13" ht="15" outlineLevel="1">
      <c r="A59" s="220" t="s">
        <v>65</v>
      </c>
      <c r="B59" s="256" t="s">
        <v>166</v>
      </c>
      <c r="C59" s="245"/>
      <c r="E59" s="250"/>
      <c r="F59" s="251">
        <f aca="true" t="shared" si="0" ref="F59:F64">IF($C$58=0,"",IF(C59="[for completion]","",C59/$C$58))</f>
        <v>0</v>
      </c>
      <c r="G59" s="251"/>
      <c r="H59" s="217"/>
      <c r="L59" s="217"/>
      <c r="M59" s="217"/>
    </row>
    <row r="60" spans="1:13" ht="15" outlineLevel="1">
      <c r="A60" s="220" t="s">
        <v>66</v>
      </c>
      <c r="B60" s="256" t="s">
        <v>166</v>
      </c>
      <c r="C60" s="245"/>
      <c r="E60" s="250"/>
      <c r="F60" s="251">
        <f t="shared" si="0"/>
        <v>0</v>
      </c>
      <c r="G60" s="251"/>
      <c r="H60" s="217"/>
      <c r="L60" s="217"/>
      <c r="M60" s="217"/>
    </row>
    <row r="61" spans="1:13" ht="15" outlineLevel="1">
      <c r="A61" s="220" t="s">
        <v>67</v>
      </c>
      <c r="B61" s="256" t="s">
        <v>166</v>
      </c>
      <c r="C61" s="245"/>
      <c r="E61" s="250"/>
      <c r="F61" s="251">
        <f t="shared" si="0"/>
        <v>0</v>
      </c>
      <c r="G61" s="251"/>
      <c r="H61" s="217"/>
      <c r="L61" s="217"/>
      <c r="M61" s="217"/>
    </row>
    <row r="62" spans="1:13" ht="15" outlineLevel="1">
      <c r="A62" s="220" t="s">
        <v>68</v>
      </c>
      <c r="B62" s="256" t="s">
        <v>166</v>
      </c>
      <c r="C62" s="245"/>
      <c r="E62" s="250"/>
      <c r="F62" s="251">
        <f t="shared" si="0"/>
        <v>0</v>
      </c>
      <c r="G62" s="251"/>
      <c r="H62" s="217"/>
      <c r="L62" s="217"/>
      <c r="M62" s="217"/>
    </row>
    <row r="63" spans="1:13" ht="15" outlineLevel="1">
      <c r="A63" s="220" t="s">
        <v>69</v>
      </c>
      <c r="B63" s="256" t="s">
        <v>166</v>
      </c>
      <c r="C63" s="245"/>
      <c r="E63" s="250"/>
      <c r="F63" s="251">
        <f t="shared" si="0"/>
        <v>0</v>
      </c>
      <c r="G63" s="251"/>
      <c r="H63" s="217"/>
      <c r="L63" s="217"/>
      <c r="M63" s="217"/>
    </row>
    <row r="64" spans="1:13" ht="15" outlineLevel="1">
      <c r="A64" s="220" t="s">
        <v>70</v>
      </c>
      <c r="B64" s="256" t="s">
        <v>166</v>
      </c>
      <c r="C64" s="257"/>
      <c r="D64" s="258"/>
      <c r="E64" s="258"/>
      <c r="F64" s="251">
        <f t="shared" si="0"/>
        <v>0</v>
      </c>
      <c r="G64" s="255"/>
      <c r="H64" s="217"/>
      <c r="L64" s="217"/>
      <c r="M64" s="217"/>
    </row>
    <row r="65" spans="1:13" ht="15" customHeight="1">
      <c r="A65" s="241"/>
      <c r="B65" s="242" t="s">
        <v>71</v>
      </c>
      <c r="C65" s="248" t="s">
        <v>1893</v>
      </c>
      <c r="D65" s="248" t="s">
        <v>1894</v>
      </c>
      <c r="E65" s="243"/>
      <c r="F65" s="244" t="s">
        <v>72</v>
      </c>
      <c r="G65" s="259" t="s">
        <v>73</v>
      </c>
      <c r="H65" s="217"/>
      <c r="L65" s="217"/>
      <c r="M65" s="217"/>
    </row>
    <row r="66" spans="1:13" ht="15">
      <c r="A66" s="220" t="s">
        <v>74</v>
      </c>
      <c r="B66" s="239" t="s">
        <v>1895</v>
      </c>
      <c r="C66" s="247">
        <v>7.849811542994772</v>
      </c>
      <c r="D66" s="260" t="s">
        <v>1896</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324.0118549200001</v>
      </c>
      <c r="D70" s="260" t="s">
        <v>1896</v>
      </c>
      <c r="E70" s="263"/>
      <c r="F70" s="251">
        <f aca="true" t="shared" si="1" ref="F70:F76">IF($C$77=0,"",IF(C70="[for completion]","",C70/$C$77))</f>
        <v>0.020660742981805237</v>
      </c>
      <c r="G70" s="251">
        <f>IF($D$77=0,"",IF(D70="[Mark as ND1 if not relevant]","",D70/$D$77))</f>
      </c>
      <c r="H70" s="217"/>
      <c r="L70" s="217"/>
      <c r="M70" s="217"/>
    </row>
    <row r="71" spans="1:13" ht="15">
      <c r="A71" s="220" t="s">
        <v>79</v>
      </c>
      <c r="B71" s="263" t="s">
        <v>108</v>
      </c>
      <c r="C71" s="247">
        <v>389.80033277000047</v>
      </c>
      <c r="D71" s="260" t="s">
        <v>1896</v>
      </c>
      <c r="E71" s="263"/>
      <c r="F71" s="251">
        <f t="shared" si="1"/>
        <v>0.024855771069152988</v>
      </c>
      <c r="G71" s="251">
        <f aca="true" t="shared" si="2" ref="G71:G76">IF($D$77=0,"",IF(D71="[Mark as ND1 if not relevant]","",D71/$D$77))</f>
      </c>
      <c r="H71" s="217"/>
      <c r="L71" s="217"/>
      <c r="M71" s="217"/>
    </row>
    <row r="72" spans="1:13" ht="15">
      <c r="A72" s="220" t="s">
        <v>80</v>
      </c>
      <c r="B72" s="263" t="s">
        <v>110</v>
      </c>
      <c r="C72" s="247">
        <v>689.4492301799999</v>
      </c>
      <c r="D72" s="260" t="s">
        <v>1896</v>
      </c>
      <c r="E72" s="263"/>
      <c r="F72" s="251">
        <f t="shared" si="1"/>
        <v>0.04396300051203217</v>
      </c>
      <c r="G72" s="251">
        <f t="shared" si="2"/>
      </c>
      <c r="H72" s="217"/>
      <c r="L72" s="217"/>
      <c r="M72" s="217"/>
    </row>
    <row r="73" spans="1:13" ht="15">
      <c r="A73" s="220" t="s">
        <v>81</v>
      </c>
      <c r="B73" s="263" t="s">
        <v>112</v>
      </c>
      <c r="C73" s="247">
        <v>849.9355613399983</v>
      </c>
      <c r="D73" s="260" t="s">
        <v>1896</v>
      </c>
      <c r="E73" s="263"/>
      <c r="F73" s="251">
        <f t="shared" si="1"/>
        <v>0.05419647434899498</v>
      </c>
      <c r="G73" s="251">
        <f t="shared" si="2"/>
      </c>
      <c r="H73" s="217"/>
      <c r="L73" s="217"/>
      <c r="M73" s="217"/>
    </row>
    <row r="74" spans="1:13" ht="15">
      <c r="A74" s="220" t="s">
        <v>82</v>
      </c>
      <c r="B74" s="263" t="s">
        <v>114</v>
      </c>
      <c r="C74" s="247">
        <v>1255.0676623400082</v>
      </c>
      <c r="D74" s="260" t="s">
        <v>1896</v>
      </c>
      <c r="E74" s="263"/>
      <c r="F74" s="251">
        <f t="shared" si="1"/>
        <v>0.08002988163128912</v>
      </c>
      <c r="G74" s="251">
        <f t="shared" si="2"/>
      </c>
      <c r="H74" s="217"/>
      <c r="L74" s="217"/>
      <c r="M74" s="217"/>
    </row>
    <row r="75" spans="1:13" ht="15">
      <c r="A75" s="220" t="s">
        <v>83</v>
      </c>
      <c r="B75" s="263" t="s">
        <v>116</v>
      </c>
      <c r="C75" s="247">
        <v>7983.505470409908</v>
      </c>
      <c r="D75" s="260" t="s">
        <v>1896</v>
      </c>
      <c r="E75" s="263"/>
      <c r="F75" s="251">
        <f t="shared" si="1"/>
        <v>0.5090713568449553</v>
      </c>
      <c r="G75" s="251">
        <f t="shared" si="2"/>
      </c>
      <c r="H75" s="217"/>
      <c r="L75" s="217"/>
      <c r="M75" s="217"/>
    </row>
    <row r="76" spans="1:13" ht="15">
      <c r="A76" s="220" t="s">
        <v>84</v>
      </c>
      <c r="B76" s="263" t="s">
        <v>118</v>
      </c>
      <c r="C76" s="247">
        <v>4190.717938220043</v>
      </c>
      <c r="D76" s="260" t="s">
        <v>1896</v>
      </c>
      <c r="E76" s="263"/>
      <c r="F76" s="251">
        <f t="shared" si="1"/>
        <v>0.26722277261177024</v>
      </c>
      <c r="G76" s="251">
        <f t="shared" si="2"/>
      </c>
      <c r="H76" s="217"/>
      <c r="L76" s="217"/>
      <c r="M76" s="217"/>
    </row>
    <row r="77" spans="1:13" ht="15">
      <c r="A77" s="220" t="s">
        <v>85</v>
      </c>
      <c r="B77" s="264" t="s">
        <v>64</v>
      </c>
      <c r="C77" s="265">
        <f>SUM(C70:C76)</f>
        <v>15682.488050179958</v>
      </c>
      <c r="D77" s="265">
        <f>SUM(D70:D76)</f>
        <v>0</v>
      </c>
      <c r="E77" s="239"/>
      <c r="F77" s="255">
        <f>SUM(F70:F76)</f>
        <v>1</v>
      </c>
      <c r="G77" s="255">
        <f>SUM(G70:G76)</f>
        <v>0</v>
      </c>
      <c r="H77" s="217"/>
      <c r="L77" s="217"/>
      <c r="M77" s="217"/>
    </row>
    <row r="78" spans="1:13" ht="1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outlineLevel="1">
      <c r="A79" s="220" t="s">
        <v>89</v>
      </c>
      <c r="B79" s="266" t="s">
        <v>90</v>
      </c>
      <c r="C79" s="265"/>
      <c r="D79" s="265"/>
      <c r="E79" s="239"/>
      <c r="F79" s="251">
        <f aca="true" t="shared" si="4" ref="F79:F87">IF($C$77=0,"",IF(C79="[for completion]","",C79/$C$77))</f>
        <v>0</v>
      </c>
      <c r="G79" s="251">
        <f t="shared" si="3"/>
      </c>
      <c r="H79" s="217"/>
      <c r="L79" s="217"/>
      <c r="M79" s="217"/>
    </row>
    <row r="80" spans="1:13" ht="15" outlineLevel="1">
      <c r="A80" s="220" t="s">
        <v>91</v>
      </c>
      <c r="B80" s="266" t="s">
        <v>1897</v>
      </c>
      <c r="C80" s="265"/>
      <c r="D80" s="265"/>
      <c r="E80" s="239"/>
      <c r="F80" s="251">
        <f t="shared" si="4"/>
        <v>0</v>
      </c>
      <c r="G80" s="251">
        <f t="shared" si="3"/>
      </c>
      <c r="H80" s="217"/>
      <c r="L80" s="217"/>
      <c r="M80" s="217"/>
    </row>
    <row r="81" spans="1:13" ht="15" outlineLevel="1">
      <c r="A81" s="220" t="s">
        <v>92</v>
      </c>
      <c r="B81" s="266" t="s">
        <v>93</v>
      </c>
      <c r="C81" s="265"/>
      <c r="D81" s="265"/>
      <c r="E81" s="239"/>
      <c r="F81" s="251">
        <f t="shared" si="4"/>
        <v>0</v>
      </c>
      <c r="G81" s="251">
        <f t="shared" si="3"/>
      </c>
      <c r="H81" s="217"/>
      <c r="L81" s="217"/>
      <c r="M81" s="217"/>
    </row>
    <row r="82" spans="1:13" ht="15" outlineLevel="1">
      <c r="A82" s="220" t="s">
        <v>94</v>
      </c>
      <c r="B82" s="266" t="s">
        <v>1898</v>
      </c>
      <c r="C82" s="265"/>
      <c r="D82" s="265"/>
      <c r="E82" s="239"/>
      <c r="F82" s="251">
        <f t="shared" si="4"/>
        <v>0</v>
      </c>
      <c r="G82" s="251">
        <f t="shared" si="3"/>
      </c>
      <c r="H82" s="217"/>
      <c r="L82" s="217"/>
      <c r="M82" s="217"/>
    </row>
    <row r="83" spans="1:13" ht="15" outlineLevel="1">
      <c r="A83" s="220" t="s">
        <v>95</v>
      </c>
      <c r="B83" s="266"/>
      <c r="C83" s="250"/>
      <c r="D83" s="250"/>
      <c r="E83" s="239"/>
      <c r="F83" s="251"/>
      <c r="G83" s="251"/>
      <c r="H83" s="217"/>
      <c r="L83" s="217"/>
      <c r="M83" s="217"/>
    </row>
    <row r="84" spans="1:13" ht="15" outlineLevel="1">
      <c r="A84" s="220" t="s">
        <v>96</v>
      </c>
      <c r="B84" s="266"/>
      <c r="C84" s="250"/>
      <c r="D84" s="250"/>
      <c r="E84" s="239"/>
      <c r="F84" s="251"/>
      <c r="G84" s="251"/>
      <c r="H84" s="217"/>
      <c r="L84" s="217"/>
      <c r="M84" s="217"/>
    </row>
    <row r="85" spans="1:13" ht="15" outlineLevel="1">
      <c r="A85" s="220" t="s">
        <v>97</v>
      </c>
      <c r="B85" s="266"/>
      <c r="C85" s="250"/>
      <c r="D85" s="250"/>
      <c r="E85" s="239"/>
      <c r="F85" s="251"/>
      <c r="G85" s="251"/>
      <c r="H85" s="217"/>
      <c r="L85" s="217"/>
      <c r="M85" s="217"/>
    </row>
    <row r="86" spans="1:13" ht="15" outlineLevel="1">
      <c r="A86" s="220" t="s">
        <v>98</v>
      </c>
      <c r="B86" s="264"/>
      <c r="C86" s="250"/>
      <c r="D86" s="250"/>
      <c r="E86" s="239"/>
      <c r="F86" s="251">
        <f t="shared" si="4"/>
        <v>0</v>
      </c>
      <c r="G86" s="251">
        <f t="shared" si="3"/>
      </c>
      <c r="H86" s="217"/>
      <c r="L86" s="217"/>
      <c r="M86" s="217"/>
    </row>
    <row r="87" spans="1:13" ht="15" outlineLevel="1">
      <c r="A87" s="220" t="s">
        <v>1899</v>
      </c>
      <c r="B87" s="266"/>
      <c r="C87" s="250"/>
      <c r="D87" s="250"/>
      <c r="E87" s="239"/>
      <c r="F87" s="251">
        <f t="shared" si="4"/>
        <v>0</v>
      </c>
      <c r="G87" s="251">
        <f t="shared" si="3"/>
      </c>
      <c r="H87" s="217"/>
      <c r="L87" s="217"/>
      <c r="M87" s="217"/>
    </row>
    <row r="88" spans="1:13" ht="15" customHeight="1">
      <c r="A88" s="241"/>
      <c r="B88" s="242" t="s">
        <v>99</v>
      </c>
      <c r="C88" s="248" t="s">
        <v>1900</v>
      </c>
      <c r="D88" s="248" t="s">
        <v>100</v>
      </c>
      <c r="E88" s="243"/>
      <c r="F88" s="244" t="s">
        <v>1901</v>
      </c>
      <c r="G88" s="241" t="s">
        <v>101</v>
      </c>
      <c r="H88" s="217"/>
      <c r="L88" s="217"/>
      <c r="M88" s="217"/>
    </row>
    <row r="89" spans="1:13" ht="15">
      <c r="A89" s="220" t="s">
        <v>102</v>
      </c>
      <c r="B89" s="239" t="s">
        <v>75</v>
      </c>
      <c r="C89" s="247">
        <v>7.0682549136390715</v>
      </c>
      <c r="D89" s="260">
        <v>8.068254913639072</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2500</v>
      </c>
      <c r="D97" s="267">
        <v>0</v>
      </c>
      <c r="E97" s="263"/>
      <c r="F97" s="251">
        <f t="shared" si="5"/>
        <v>0.21739130434782608</v>
      </c>
      <c r="G97" s="251">
        <f t="shared" si="6"/>
        <v>0</v>
      </c>
      <c r="H97" s="217"/>
      <c r="L97" s="217"/>
      <c r="M97" s="217"/>
    </row>
    <row r="98" spans="1:13" ht="15">
      <c r="A98" s="220" t="s">
        <v>115</v>
      </c>
      <c r="B98" s="263" t="s">
        <v>116</v>
      </c>
      <c r="C98" s="247">
        <v>9000</v>
      </c>
      <c r="D98" s="267">
        <v>9000</v>
      </c>
      <c r="E98" s="263"/>
      <c r="F98" s="251">
        <f t="shared" si="5"/>
        <v>0.782608695652174</v>
      </c>
      <c r="G98" s="251">
        <f t="shared" si="6"/>
        <v>0.782608695652174</v>
      </c>
      <c r="H98" s="217"/>
      <c r="L98" s="217"/>
      <c r="M98" s="217"/>
    </row>
    <row r="99" spans="1:13" ht="15">
      <c r="A99" s="220" t="s">
        <v>117</v>
      </c>
      <c r="B99" s="263" t="s">
        <v>118</v>
      </c>
      <c r="C99" s="247">
        <v>0</v>
      </c>
      <c r="D99" s="267">
        <v>2500</v>
      </c>
      <c r="E99" s="263"/>
      <c r="F99" s="251">
        <f t="shared" si="5"/>
        <v>0</v>
      </c>
      <c r="G99" s="251">
        <f t="shared" si="6"/>
        <v>0.21739130434782608</v>
      </c>
      <c r="H99" s="217"/>
      <c r="L99" s="217"/>
      <c r="M99" s="217"/>
    </row>
    <row r="100" spans="1:13" ht="15">
      <c r="A100" s="220" t="s">
        <v>119</v>
      </c>
      <c r="B100" s="264" t="s">
        <v>64</v>
      </c>
      <c r="C100" s="250">
        <f>SUM(C93:C99)</f>
        <v>11500</v>
      </c>
      <c r="D100" s="250">
        <f>SUM(D93:D99)</f>
        <v>11500</v>
      </c>
      <c r="E100" s="239"/>
      <c r="F100" s="255">
        <f>SUM(F93:F99)</f>
        <v>1</v>
      </c>
      <c r="G100" s="255">
        <f>SUM(G93:G99)</f>
        <v>1</v>
      </c>
      <c r="H100" s="217"/>
      <c r="L100" s="217"/>
      <c r="M100" s="217"/>
    </row>
    <row r="101" spans="1:13" ht="1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outlineLevel="1">
      <c r="A103" s="220" t="s">
        <v>122</v>
      </c>
      <c r="B103" s="266" t="s">
        <v>1897</v>
      </c>
      <c r="C103" s="250"/>
      <c r="D103" s="250"/>
      <c r="E103" s="239"/>
      <c r="F103" s="251">
        <f>IF($C$100=0,"",IF(C103="[for completion]","",C103/$C$100))</f>
        <v>0</v>
      </c>
      <c r="G103" s="251">
        <f>IF($D$100=0,"",IF(D103="[for completion]","",D103/$D$100))</f>
        <v>0</v>
      </c>
      <c r="H103" s="217"/>
      <c r="L103" s="217"/>
      <c r="M103" s="217"/>
    </row>
    <row r="104" spans="1:13" ht="1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outlineLevel="1">
      <c r="A105" s="220" t="s">
        <v>124</v>
      </c>
      <c r="B105" s="266" t="s">
        <v>1898</v>
      </c>
      <c r="C105" s="250"/>
      <c r="D105" s="250"/>
      <c r="E105" s="239"/>
      <c r="F105" s="251">
        <f>IF($C$100=0,"",IF(C105="[for completion]","",C105/$C$100))</f>
        <v>0</v>
      </c>
      <c r="G105" s="251">
        <f>IF($D$100=0,"",IF(D105="[for completion]","",D105/$D$100))</f>
        <v>0</v>
      </c>
      <c r="H105" s="217"/>
      <c r="L105" s="217"/>
      <c r="M105" s="217"/>
    </row>
    <row r="106" spans="1:13" ht="15" outlineLevel="1">
      <c r="A106" s="220" t="s">
        <v>125</v>
      </c>
      <c r="B106" s="266"/>
      <c r="C106" s="250"/>
      <c r="D106" s="250"/>
      <c r="E106" s="239"/>
      <c r="F106" s="251"/>
      <c r="G106" s="251"/>
      <c r="H106" s="217"/>
      <c r="L106" s="217"/>
      <c r="M106" s="217"/>
    </row>
    <row r="107" spans="1:13" ht="15" outlineLevel="1">
      <c r="A107" s="220" t="s">
        <v>126</v>
      </c>
      <c r="B107" s="266"/>
      <c r="C107" s="250"/>
      <c r="D107" s="250"/>
      <c r="E107" s="239"/>
      <c r="F107" s="251"/>
      <c r="G107" s="251"/>
      <c r="H107" s="217"/>
      <c r="L107" s="217"/>
      <c r="M107" s="217"/>
    </row>
    <row r="108" spans="1:13" ht="15" outlineLevel="1">
      <c r="A108" s="220" t="s">
        <v>127</v>
      </c>
      <c r="B108" s="264"/>
      <c r="C108" s="250"/>
      <c r="D108" s="250"/>
      <c r="E108" s="239"/>
      <c r="F108" s="251"/>
      <c r="G108" s="251"/>
      <c r="H108" s="217"/>
      <c r="L108" s="217"/>
      <c r="M108" s="217"/>
    </row>
    <row r="109" spans="1:13" ht="15" outlineLevel="1">
      <c r="A109" s="220" t="s">
        <v>128</v>
      </c>
      <c r="B109" s="266"/>
      <c r="C109" s="250"/>
      <c r="D109" s="250"/>
      <c r="E109" s="239"/>
      <c r="F109" s="251"/>
      <c r="G109" s="251"/>
      <c r="H109" s="217"/>
      <c r="L109" s="217"/>
      <c r="M109" s="217"/>
    </row>
    <row r="110" spans="1:13" ht="1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15682.488050179903</v>
      </c>
      <c r="D112" s="268">
        <f>C112</f>
        <v>15682.488050179903</v>
      </c>
      <c r="E112" s="251"/>
      <c r="F112" s="251">
        <f>IF($C$129=0,"",IF(C112="[for completion]","",IF(C112="","",C112/$C$129)))</f>
        <v>1</v>
      </c>
      <c r="G112" s="251">
        <f>IF($D$129=0,"",IF(D112="[for completion]","",IF(D112="","",D112/$D$129)))</f>
        <v>1</v>
      </c>
      <c r="I112" s="220"/>
      <c r="J112" s="220"/>
      <c r="K112" s="220"/>
      <c r="L112" s="217" t="s">
        <v>1902</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1903</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1904</v>
      </c>
      <c r="C124" s="270">
        <v>0</v>
      </c>
      <c r="D124" s="270">
        <f t="shared" si="7"/>
        <v>0</v>
      </c>
      <c r="E124" s="239"/>
      <c r="F124" s="251">
        <f t="shared" si="8"/>
        <v>0</v>
      </c>
      <c r="G124" s="251">
        <f t="shared" si="9"/>
        <v>0</v>
      </c>
      <c r="L124" s="263" t="s">
        <v>1904</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1905</v>
      </c>
      <c r="B128" s="239" t="s">
        <v>62</v>
      </c>
      <c r="C128" s="270">
        <v>0</v>
      </c>
      <c r="D128" s="270">
        <f t="shared" si="7"/>
        <v>0</v>
      </c>
      <c r="E128" s="239"/>
      <c r="F128" s="251">
        <f t="shared" si="8"/>
        <v>0</v>
      </c>
      <c r="G128" s="251">
        <f t="shared" si="9"/>
        <v>0</v>
      </c>
      <c r="H128" s="217"/>
      <c r="L128" s="217"/>
      <c r="M128" s="217"/>
    </row>
    <row r="129" spans="1:13" ht="15">
      <c r="A129" s="220" t="s">
        <v>1906</v>
      </c>
      <c r="B129" s="264" t="s">
        <v>64</v>
      </c>
      <c r="C129" s="220">
        <f>SUM(C112:C128)</f>
        <v>15682.488050179903</v>
      </c>
      <c r="D129" s="220">
        <f>SUM(D112:D128)</f>
        <v>15682.488050179903</v>
      </c>
      <c r="E129" s="239"/>
      <c r="F129" s="249">
        <f>SUM(F112:F128)</f>
        <v>1</v>
      </c>
      <c r="G129" s="249">
        <f>SUM(G112:G128)</f>
        <v>1</v>
      </c>
      <c r="H129" s="217"/>
      <c r="L129" s="217"/>
      <c r="M129" s="217"/>
    </row>
    <row r="130" spans="1:13" ht="15" outlineLevel="1">
      <c r="A130" s="220" t="s">
        <v>165</v>
      </c>
      <c r="B130" s="256" t="s">
        <v>166</v>
      </c>
      <c r="E130" s="239"/>
      <c r="F130" s="251">
        <f>IF($C$129=0,"",IF(C130="[for completion]","",IF(C130="","",C130/$C$129)))</f>
      </c>
      <c r="G130" s="251">
        <f>IF($D$129=0,"",IF(D130="[for completion]","",IF(D130="","",D130/$D$129)))</f>
      </c>
      <c r="H130" s="217"/>
      <c r="L130" s="217"/>
      <c r="M130" s="217"/>
    </row>
    <row r="131" spans="1:13" ht="1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outlineLevel="1">
      <c r="A132" s="220" t="s">
        <v>168</v>
      </c>
      <c r="B132" s="256" t="s">
        <v>166</v>
      </c>
      <c r="E132" s="239"/>
      <c r="F132" s="251">
        <f t="shared" si="10"/>
        <v>0</v>
      </c>
      <c r="G132" s="251">
        <f t="shared" si="11"/>
        <v>0</v>
      </c>
      <c r="H132" s="217"/>
      <c r="L132" s="217"/>
      <c r="M132" s="217"/>
    </row>
    <row r="133" spans="1:13" ht="15" outlineLevel="1">
      <c r="A133" s="220" t="s">
        <v>169</v>
      </c>
      <c r="B133" s="256" t="s">
        <v>166</v>
      </c>
      <c r="E133" s="239"/>
      <c r="F133" s="251">
        <f t="shared" si="10"/>
        <v>0</v>
      </c>
      <c r="G133" s="251">
        <f t="shared" si="11"/>
        <v>0</v>
      </c>
      <c r="H133" s="217"/>
      <c r="L133" s="217"/>
      <c r="M133" s="217"/>
    </row>
    <row r="134" spans="1:13" ht="15" outlineLevel="1">
      <c r="A134" s="220" t="s">
        <v>170</v>
      </c>
      <c r="B134" s="256" t="s">
        <v>166</v>
      </c>
      <c r="E134" s="239"/>
      <c r="F134" s="251">
        <f t="shared" si="10"/>
        <v>0</v>
      </c>
      <c r="G134" s="251">
        <f t="shared" si="11"/>
        <v>0</v>
      </c>
      <c r="H134" s="217"/>
      <c r="L134" s="217"/>
      <c r="M134" s="217"/>
    </row>
    <row r="135" spans="1:13" ht="15" outlineLevel="1">
      <c r="A135" s="220" t="s">
        <v>171</v>
      </c>
      <c r="B135" s="256" t="s">
        <v>166</v>
      </c>
      <c r="E135" s="239"/>
      <c r="F135" s="251">
        <f t="shared" si="10"/>
        <v>0</v>
      </c>
      <c r="G135" s="251">
        <f t="shared" si="11"/>
        <v>0</v>
      </c>
      <c r="H135" s="217"/>
      <c r="L135" s="217"/>
      <c r="M135" s="217"/>
    </row>
    <row r="136" spans="1:13" ht="1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11500</v>
      </c>
      <c r="D138" s="268">
        <f>C138</f>
        <v>11500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1903</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1904</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1907</v>
      </c>
      <c r="B154" s="239" t="s">
        <v>62</v>
      </c>
      <c r="C154" s="270">
        <v>0</v>
      </c>
      <c r="D154" s="270">
        <f t="shared" si="12"/>
        <v>0</v>
      </c>
      <c r="E154" s="239"/>
      <c r="F154" s="251">
        <f t="shared" si="15"/>
        <v>0</v>
      </c>
      <c r="G154" s="251">
        <f t="shared" si="16"/>
        <v>0</v>
      </c>
      <c r="H154" s="217"/>
      <c r="L154" s="217"/>
      <c r="M154" s="217"/>
    </row>
    <row r="155" spans="1:13" ht="15">
      <c r="A155" s="220" t="s">
        <v>1908</v>
      </c>
      <c r="B155" s="264" t="s">
        <v>64</v>
      </c>
      <c r="C155" s="220">
        <f>SUM(C138:C154)</f>
        <v>11500</v>
      </c>
      <c r="D155" s="220">
        <f>SUM(D138:D154)</f>
        <v>11500</v>
      </c>
      <c r="E155" s="239"/>
      <c r="F155" s="249">
        <f>SUM(F138:F154)</f>
        <v>1</v>
      </c>
      <c r="G155" s="249">
        <f>SUM(G138:G154)</f>
        <v>1</v>
      </c>
      <c r="H155" s="217"/>
      <c r="L155" s="217"/>
      <c r="M155" s="217"/>
    </row>
    <row r="156" spans="1:13" ht="15" outlineLevel="1">
      <c r="A156" s="220" t="s">
        <v>190</v>
      </c>
      <c r="B156" s="256" t="s">
        <v>166</v>
      </c>
      <c r="E156" s="239"/>
      <c r="F156" s="251">
        <f>IF($C$155=0,"",IF(C156="[for completion]","",IF(C156="","",C156/$C$155)))</f>
      </c>
      <c r="G156" s="251">
        <f>IF($D$155=0,"",IF(D156="[for completion]","",IF(D156="","",D156/$D$155)))</f>
      </c>
      <c r="H156" s="217"/>
      <c r="L156" s="217"/>
      <c r="M156" s="217"/>
    </row>
    <row r="157" spans="1:13" ht="1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outlineLevel="1">
      <c r="A158" s="220" t="s">
        <v>192</v>
      </c>
      <c r="B158" s="256" t="s">
        <v>166</v>
      </c>
      <c r="E158" s="239"/>
      <c r="F158" s="251">
        <f t="shared" si="17"/>
      </c>
      <c r="G158" s="251">
        <f t="shared" si="18"/>
      </c>
      <c r="H158" s="217"/>
      <c r="L158" s="217"/>
      <c r="M158" s="217"/>
    </row>
    <row r="159" spans="1:13" ht="15" outlineLevel="1">
      <c r="A159" s="220" t="s">
        <v>193</v>
      </c>
      <c r="B159" s="256" t="s">
        <v>166</v>
      </c>
      <c r="E159" s="239"/>
      <c r="F159" s="251">
        <f t="shared" si="17"/>
      </c>
      <c r="G159" s="251">
        <f t="shared" si="18"/>
      </c>
      <c r="H159" s="217"/>
      <c r="L159" s="217"/>
      <c r="M159" s="217"/>
    </row>
    <row r="160" spans="1:13" ht="15" outlineLevel="1">
      <c r="A160" s="220" t="s">
        <v>1909</v>
      </c>
      <c r="B160" s="256" t="s">
        <v>166</v>
      </c>
      <c r="E160" s="239"/>
      <c r="F160" s="251">
        <f t="shared" si="17"/>
      </c>
      <c r="G160" s="251">
        <f t="shared" si="18"/>
      </c>
      <c r="H160" s="217"/>
      <c r="L160" s="217"/>
      <c r="M160" s="217"/>
    </row>
    <row r="161" spans="1:13" ht="15" outlineLevel="1">
      <c r="A161" s="220" t="s">
        <v>194</v>
      </c>
      <c r="B161" s="256" t="s">
        <v>166</v>
      </c>
      <c r="E161" s="239"/>
      <c r="F161" s="251">
        <f t="shared" si="17"/>
      </c>
      <c r="G161" s="251">
        <f t="shared" si="18"/>
      </c>
      <c r="H161" s="217"/>
      <c r="L161" s="217"/>
      <c r="M161" s="217"/>
    </row>
    <row r="162" spans="1:13" ht="1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5">
      <c r="A164" s="220" t="s">
        <v>197</v>
      </c>
      <c r="B164" s="217" t="s">
        <v>198</v>
      </c>
      <c r="C164" s="220">
        <v>11500</v>
      </c>
      <c r="D164" s="220">
        <f>C164</f>
        <v>11500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11500</v>
      </c>
      <c r="D167" s="217">
        <f>SUM(D164:D166)</f>
        <v>11500</v>
      </c>
      <c r="E167" s="271"/>
      <c r="F167" s="271">
        <f>SUM(F164:F166)</f>
        <v>1</v>
      </c>
      <c r="G167" s="271">
        <f>SUM(G164:G166)</f>
        <v>1</v>
      </c>
      <c r="H167" s="217"/>
      <c r="L167" s="217"/>
      <c r="M167" s="217"/>
    </row>
    <row r="168" spans="1:13" ht="15" outlineLevel="1">
      <c r="A168" s="220" t="s">
        <v>203</v>
      </c>
      <c r="B168" s="273"/>
      <c r="C168" s="217"/>
      <c r="D168" s="217"/>
      <c r="E168" s="271"/>
      <c r="F168" s="271"/>
      <c r="G168" s="263"/>
      <c r="H168" s="217"/>
      <c r="L168" s="217"/>
      <c r="M168" s="217"/>
    </row>
    <row r="169" spans="1:13" ht="15" outlineLevel="1">
      <c r="A169" s="220" t="s">
        <v>204</v>
      </c>
      <c r="B169" s="273"/>
      <c r="C169" s="217"/>
      <c r="D169" s="217"/>
      <c r="E169" s="271"/>
      <c r="F169" s="271"/>
      <c r="G169" s="263"/>
      <c r="H169" s="217"/>
      <c r="L169" s="217"/>
      <c r="M169" s="217"/>
    </row>
    <row r="170" spans="1:13" ht="15" outlineLevel="1">
      <c r="A170" s="220" t="s">
        <v>205</v>
      </c>
      <c r="B170" s="273"/>
      <c r="C170" s="217"/>
      <c r="D170" s="217"/>
      <c r="E170" s="271"/>
      <c r="F170" s="271"/>
      <c r="G170" s="263"/>
      <c r="H170" s="217"/>
      <c r="L170" s="217"/>
      <c r="M170" s="217"/>
    </row>
    <row r="171" spans="1:13" ht="15" outlineLevel="1">
      <c r="A171" s="220" t="s">
        <v>206</v>
      </c>
      <c r="B171" s="273"/>
      <c r="C171" s="217"/>
      <c r="D171" s="217"/>
      <c r="E171" s="271"/>
      <c r="F171" s="271"/>
      <c r="G171" s="263"/>
      <c r="H171" s="217"/>
      <c r="L171" s="217"/>
      <c r="M171" s="217"/>
    </row>
    <row r="172" spans="1:13" ht="1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outlineLevel="1">
      <c r="A180" s="220" t="s">
        <v>220</v>
      </c>
      <c r="B180" s="274" t="s">
        <v>221</v>
      </c>
      <c r="E180" s="255"/>
      <c r="F180" s="251">
        <f t="shared" si="19"/>
        <v>0</v>
      </c>
      <c r="G180" s="251"/>
      <c r="H180" s="217"/>
      <c r="L180" s="217"/>
      <c r="M180" s="217"/>
    </row>
    <row r="181" spans="1:6" s="274" customFormat="1" ht="30" outlineLevel="1">
      <c r="A181" s="220" t="s">
        <v>222</v>
      </c>
      <c r="B181" s="274" t="s">
        <v>223</v>
      </c>
      <c r="F181" s="251">
        <f t="shared" si="19"/>
        <v>0</v>
      </c>
    </row>
    <row r="182" spans="1:13" ht="30" outlineLevel="1">
      <c r="A182" s="220" t="s">
        <v>224</v>
      </c>
      <c r="B182" s="274" t="s">
        <v>225</v>
      </c>
      <c r="E182" s="255"/>
      <c r="F182" s="251">
        <f t="shared" si="19"/>
        <v>0</v>
      </c>
      <c r="G182" s="251"/>
      <c r="H182" s="217"/>
      <c r="L182" s="217"/>
      <c r="M182" s="217"/>
    </row>
    <row r="183" spans="1:13" ht="15" outlineLevel="1">
      <c r="A183" s="220" t="s">
        <v>226</v>
      </c>
      <c r="B183" s="274" t="s">
        <v>227</v>
      </c>
      <c r="E183" s="255"/>
      <c r="F183" s="251">
        <f t="shared" si="19"/>
        <v>0</v>
      </c>
      <c r="G183" s="251"/>
      <c r="H183" s="217"/>
      <c r="L183" s="217"/>
      <c r="M183" s="217"/>
    </row>
    <row r="184" spans="1:6" s="274" customFormat="1" ht="30" outlineLevel="1">
      <c r="A184" s="220" t="s">
        <v>228</v>
      </c>
      <c r="B184" s="274" t="s">
        <v>229</v>
      </c>
      <c r="F184" s="251">
        <f t="shared" si="19"/>
        <v>0</v>
      </c>
    </row>
    <row r="185" spans="1:13" ht="30" outlineLevel="1">
      <c r="A185" s="220" t="s">
        <v>230</v>
      </c>
      <c r="B185" s="274" t="s">
        <v>231</v>
      </c>
      <c r="E185" s="255"/>
      <c r="F185" s="251">
        <f t="shared" si="19"/>
        <v>0</v>
      </c>
      <c r="G185" s="251"/>
      <c r="H185" s="217"/>
      <c r="L185" s="217"/>
      <c r="M185" s="217"/>
    </row>
    <row r="186" spans="1:13" ht="15" outlineLevel="1">
      <c r="A186" s="220" t="s">
        <v>232</v>
      </c>
      <c r="B186" s="274" t="s">
        <v>233</v>
      </c>
      <c r="E186" s="255"/>
      <c r="F186" s="251">
        <f t="shared" si="19"/>
        <v>0</v>
      </c>
      <c r="G186" s="251"/>
      <c r="H186" s="217"/>
      <c r="L186" s="217"/>
      <c r="M186" s="217"/>
    </row>
    <row r="187" spans="1:13" ht="15" outlineLevel="1">
      <c r="A187" s="220" t="s">
        <v>234</v>
      </c>
      <c r="B187" s="274" t="s">
        <v>235</v>
      </c>
      <c r="E187" s="255"/>
      <c r="F187" s="251">
        <f t="shared" si="19"/>
        <v>0</v>
      </c>
      <c r="G187" s="251"/>
      <c r="H187" s="217"/>
      <c r="L187" s="217"/>
      <c r="M187" s="217"/>
    </row>
    <row r="188" spans="1:13" ht="15" outlineLevel="1">
      <c r="A188" s="220" t="s">
        <v>236</v>
      </c>
      <c r="B188" s="274"/>
      <c r="E188" s="255"/>
      <c r="F188" s="251"/>
      <c r="G188" s="251"/>
      <c r="H188" s="217"/>
      <c r="L188" s="217"/>
      <c r="M188" s="217"/>
    </row>
    <row r="189" spans="1:13" ht="15" outlineLevel="1">
      <c r="A189" s="220" t="s">
        <v>237</v>
      </c>
      <c r="B189" s="274"/>
      <c r="E189" s="255"/>
      <c r="F189" s="251"/>
      <c r="G189" s="251"/>
      <c r="H189" s="217"/>
      <c r="L189" s="217"/>
      <c r="M189" s="217"/>
    </row>
    <row r="190" spans="1:13" ht="15" outlineLevel="1">
      <c r="A190" s="220" t="s">
        <v>238</v>
      </c>
      <c r="B190" s="274"/>
      <c r="E190" s="255"/>
      <c r="F190" s="251"/>
      <c r="G190" s="251"/>
      <c r="H190" s="217"/>
      <c r="L190" s="217"/>
      <c r="M190" s="217"/>
    </row>
    <row r="191" spans="1:13" ht="1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outlineLevel="1">
      <c r="A209" s="220" t="s">
        <v>271</v>
      </c>
      <c r="B209" s="256" t="s">
        <v>166</v>
      </c>
      <c r="E209" s="255"/>
      <c r="F209" s="251">
        <f>IF($C$208=0,"",IF(C209="[for completion]","",C209/$C$208))</f>
        <v>0</v>
      </c>
      <c r="G209" s="255"/>
      <c r="H209" s="217"/>
      <c r="L209" s="217"/>
      <c r="M209" s="217"/>
    </row>
    <row r="210" spans="1:13" ht="15" outlineLevel="1">
      <c r="A210" s="220" t="s">
        <v>1910</v>
      </c>
      <c r="B210" s="256" t="s">
        <v>166</v>
      </c>
      <c r="E210" s="255"/>
      <c r="F210" s="251">
        <f aca="true" t="shared" si="21" ref="F210:F215">IF($C$208=0,"",IF(C210="[for completion]","",C210/$C$208))</f>
        <v>0</v>
      </c>
      <c r="G210" s="255"/>
      <c r="H210" s="217"/>
      <c r="L210" s="217"/>
      <c r="M210" s="217"/>
    </row>
    <row r="211" spans="1:13" ht="15" outlineLevel="1">
      <c r="A211" s="220" t="s">
        <v>272</v>
      </c>
      <c r="B211" s="256" t="s">
        <v>166</v>
      </c>
      <c r="E211" s="255"/>
      <c r="F211" s="251">
        <f t="shared" si="21"/>
        <v>0</v>
      </c>
      <c r="G211" s="255"/>
      <c r="H211" s="217"/>
      <c r="L211" s="217"/>
      <c r="M211" s="217"/>
    </row>
    <row r="212" spans="1:13" ht="15" outlineLevel="1">
      <c r="A212" s="220" t="s">
        <v>273</v>
      </c>
      <c r="B212" s="256" t="s">
        <v>166</v>
      </c>
      <c r="E212" s="255"/>
      <c r="F212" s="251">
        <f t="shared" si="21"/>
        <v>0</v>
      </c>
      <c r="G212" s="255"/>
      <c r="H212" s="217"/>
      <c r="L212" s="217"/>
      <c r="M212" s="217"/>
    </row>
    <row r="213" spans="1:13" ht="15" outlineLevel="1">
      <c r="A213" s="220" t="s">
        <v>274</v>
      </c>
      <c r="B213" s="256" t="s">
        <v>166</v>
      </c>
      <c r="E213" s="255"/>
      <c r="F213" s="251">
        <f t="shared" si="21"/>
        <v>0</v>
      </c>
      <c r="G213" s="255"/>
      <c r="H213" s="217"/>
      <c r="L213" s="217"/>
      <c r="M213" s="217"/>
    </row>
    <row r="214" spans="1:13" ht="15" outlineLevel="1">
      <c r="A214" s="220" t="s">
        <v>275</v>
      </c>
      <c r="B214" s="256" t="s">
        <v>166</v>
      </c>
      <c r="E214" s="255"/>
      <c r="F214" s="251">
        <f t="shared" si="21"/>
        <v>0</v>
      </c>
      <c r="G214" s="255"/>
      <c r="H214" s="217"/>
      <c r="L214" s="217"/>
      <c r="M214" s="217"/>
    </row>
    <row r="215" spans="1:13" ht="15" outlineLevel="1">
      <c r="A215" s="220" t="s">
        <v>276</v>
      </c>
      <c r="B215" s="256" t="s">
        <v>166</v>
      </c>
      <c r="E215" s="255"/>
      <c r="F215" s="251">
        <f t="shared" si="21"/>
        <v>0</v>
      </c>
      <c r="G215" s="255"/>
      <c r="H215" s="217"/>
      <c r="L215" s="217"/>
      <c r="M215" s="217"/>
    </row>
    <row r="216" spans="1:13" ht="15" customHeight="1">
      <c r="A216" s="241"/>
      <c r="B216" s="242" t="s">
        <v>1911</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0.00583453337934795</v>
      </c>
      <c r="G217" s="251">
        <f>IF($C$39=0,"",IF(C217="[for completion]","",IF(C217="","",C217/$C$39)))</f>
        <v>0.007956521739130435</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0.00583453337934795</v>
      </c>
      <c r="G220" s="249">
        <f>SUM(G217:G219)</f>
        <v>0.007956521739130435</v>
      </c>
      <c r="H220" s="217"/>
      <c r="L220" s="217"/>
      <c r="M220" s="217"/>
    </row>
    <row r="221" spans="1:13" ht="1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outlineLevel="1">
      <c r="A222" s="220" t="s">
        <v>286</v>
      </c>
      <c r="B222" s="256" t="s">
        <v>166</v>
      </c>
      <c r="E222" s="271"/>
      <c r="F222" s="251">
        <f t="shared" si="22"/>
      </c>
      <c r="G222" s="251">
        <f t="shared" si="23"/>
      </c>
      <c r="H222" s="217"/>
      <c r="L222" s="217"/>
      <c r="M222" s="217"/>
    </row>
    <row r="223" spans="1:13" ht="15" outlineLevel="1">
      <c r="A223" s="220" t="s">
        <v>287</v>
      </c>
      <c r="B223" s="256" t="s">
        <v>166</v>
      </c>
      <c r="E223" s="271"/>
      <c r="F223" s="251">
        <f t="shared" si="22"/>
      </c>
      <c r="G223" s="251">
        <f t="shared" si="23"/>
      </c>
      <c r="H223" s="217"/>
      <c r="L223" s="217"/>
      <c r="M223" s="217"/>
    </row>
    <row r="224" spans="1:13" ht="15" outlineLevel="1">
      <c r="A224" s="220" t="s">
        <v>288</v>
      </c>
      <c r="B224" s="256" t="s">
        <v>166</v>
      </c>
      <c r="E224" s="271"/>
      <c r="F224" s="251">
        <f t="shared" si="22"/>
      </c>
      <c r="G224" s="251">
        <f t="shared" si="23"/>
      </c>
      <c r="H224" s="217"/>
      <c r="L224" s="217"/>
      <c r="M224" s="217"/>
    </row>
    <row r="225" spans="1:13" ht="15" outlineLevel="1">
      <c r="A225" s="220" t="s">
        <v>289</v>
      </c>
      <c r="B225" s="256" t="s">
        <v>166</v>
      </c>
      <c r="E225" s="271"/>
      <c r="F225" s="251">
        <f t="shared" si="22"/>
      </c>
      <c r="G225" s="251">
        <f t="shared" si="23"/>
      </c>
      <c r="H225" s="217"/>
      <c r="L225" s="217"/>
      <c r="M225" s="217"/>
    </row>
    <row r="226" spans="1:13" ht="15" outlineLevel="1">
      <c r="A226" s="220" t="s">
        <v>290</v>
      </c>
      <c r="B226" s="256" t="s">
        <v>166</v>
      </c>
      <c r="E226" s="239"/>
      <c r="F226" s="251">
        <f t="shared" si="22"/>
      </c>
      <c r="G226" s="251">
        <f t="shared" si="23"/>
      </c>
      <c r="H226" s="217"/>
      <c r="L226" s="217"/>
      <c r="M226" s="217"/>
    </row>
    <row r="227" spans="1:13" ht="15" outlineLevel="1">
      <c r="A227" s="220" t="s">
        <v>291</v>
      </c>
      <c r="B227" s="256" t="s">
        <v>166</v>
      </c>
      <c r="E227" s="271"/>
      <c r="F227" s="251">
        <f t="shared" si="22"/>
      </c>
      <c r="G227" s="251">
        <f t="shared" si="23"/>
      </c>
      <c r="H227" s="217"/>
      <c r="L227" s="217"/>
      <c r="M227" s="217"/>
    </row>
    <row r="228" spans="1:13" ht="15" customHeight="1">
      <c r="A228" s="241"/>
      <c r="B228" s="242" t="s">
        <v>1912</v>
      </c>
      <c r="C228" s="241"/>
      <c r="D228" s="241"/>
      <c r="E228" s="243"/>
      <c r="F228" s="244"/>
      <c r="G228" s="244"/>
      <c r="H228" s="217"/>
      <c r="L228" s="217"/>
      <c r="M228" s="217"/>
    </row>
    <row r="229" spans="1:13" ht="30">
      <c r="A229" s="220" t="s">
        <v>292</v>
      </c>
      <c r="B229" s="239" t="s">
        <v>1913</v>
      </c>
      <c r="C229" s="275" t="s">
        <v>1914</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outlineLevel="1">
      <c r="A234" s="220" t="s">
        <v>300</v>
      </c>
      <c r="B234" s="236" t="s">
        <v>301</v>
      </c>
      <c r="C234" s="239"/>
      <c r="D234" s="239"/>
      <c r="E234" s="239"/>
      <c r="H234" s="217"/>
      <c r="L234" s="217"/>
      <c r="M234" s="217"/>
    </row>
    <row r="235" spans="1:13" ht="15" outlineLevel="1">
      <c r="A235" s="220" t="s">
        <v>302</v>
      </c>
      <c r="B235" s="236" t="s">
        <v>303</v>
      </c>
      <c r="C235" s="239"/>
      <c r="D235" s="239"/>
      <c r="E235" s="239"/>
      <c r="H235" s="217"/>
      <c r="L235" s="217"/>
      <c r="M235" s="217"/>
    </row>
    <row r="236" spans="1:13" ht="15" outlineLevel="1">
      <c r="A236" s="220" t="s">
        <v>304</v>
      </c>
      <c r="B236" s="236" t="s">
        <v>305</v>
      </c>
      <c r="C236" s="239"/>
      <c r="D236" s="239"/>
      <c r="E236" s="239"/>
      <c r="H236" s="217"/>
      <c r="L236" s="217"/>
      <c r="M236" s="217"/>
    </row>
    <row r="237" spans="1:13" ht="15" outlineLevel="1">
      <c r="A237" s="220" t="s">
        <v>306</v>
      </c>
      <c r="C237" s="239"/>
      <c r="D237" s="239"/>
      <c r="E237" s="239"/>
      <c r="H237" s="217"/>
      <c r="L237" s="217"/>
      <c r="M237" s="217"/>
    </row>
    <row r="238" spans="1:13" ht="15" outlineLevel="1">
      <c r="A238" s="220" t="s">
        <v>307</v>
      </c>
      <c r="C238" s="239"/>
      <c r="D238" s="239"/>
      <c r="E238" s="239"/>
      <c r="H238" s="217"/>
      <c r="L238" s="217"/>
      <c r="M238" s="217"/>
    </row>
    <row r="239" spans="1:14" ht="15" outlineLevel="1">
      <c r="A239" s="220" t="s">
        <v>308</v>
      </c>
      <c r="D239" s="215"/>
      <c r="E239" s="215"/>
      <c r="F239" s="215"/>
      <c r="G239" s="215"/>
      <c r="H239" s="217"/>
      <c r="K239" s="277"/>
      <c r="L239" s="277"/>
      <c r="M239" s="277"/>
      <c r="N239" s="277"/>
    </row>
    <row r="240" spans="1:14" ht="15" outlineLevel="1">
      <c r="A240" s="220" t="s">
        <v>309</v>
      </c>
      <c r="D240" s="215"/>
      <c r="E240" s="215"/>
      <c r="F240" s="215"/>
      <c r="G240" s="215"/>
      <c r="H240" s="217"/>
      <c r="K240" s="277"/>
      <c r="L240" s="277"/>
      <c r="M240" s="277"/>
      <c r="N240" s="277"/>
    </row>
    <row r="241" spans="1:14" ht="15" outlineLevel="1">
      <c r="A241" s="220" t="s">
        <v>310</v>
      </c>
      <c r="D241" s="215"/>
      <c r="E241" s="215"/>
      <c r="F241" s="215"/>
      <c r="G241" s="215"/>
      <c r="H241" s="217"/>
      <c r="K241" s="277"/>
      <c r="L241" s="277"/>
      <c r="M241" s="277"/>
      <c r="N241" s="277"/>
    </row>
    <row r="242" spans="1:14" ht="15" outlineLevel="1">
      <c r="A242" s="220" t="s">
        <v>311</v>
      </c>
      <c r="D242" s="215"/>
      <c r="E242" s="215"/>
      <c r="F242" s="215"/>
      <c r="G242" s="215"/>
      <c r="H242" s="217"/>
      <c r="K242" s="277"/>
      <c r="L242" s="277"/>
      <c r="M242" s="277"/>
      <c r="N242" s="277"/>
    </row>
    <row r="243" spans="1:14" ht="15" outlineLevel="1">
      <c r="A243" s="220" t="s">
        <v>312</v>
      </c>
      <c r="D243" s="215"/>
      <c r="E243" s="215"/>
      <c r="F243" s="215"/>
      <c r="G243" s="215"/>
      <c r="H243" s="217"/>
      <c r="K243" s="277"/>
      <c r="L243" s="277"/>
      <c r="M243" s="277"/>
      <c r="N243" s="277"/>
    </row>
    <row r="244" spans="1:14" ht="15" outlineLevel="1">
      <c r="A244" s="220" t="s">
        <v>313</v>
      </c>
      <c r="D244" s="215"/>
      <c r="E244" s="215"/>
      <c r="F244" s="215"/>
      <c r="G244" s="215"/>
      <c r="H244" s="217"/>
      <c r="K244" s="277"/>
      <c r="L244" s="277"/>
      <c r="M244" s="277"/>
      <c r="N244" s="277"/>
    </row>
    <row r="245" spans="1:14" ht="15" outlineLevel="1">
      <c r="A245" s="220" t="s">
        <v>314</v>
      </c>
      <c r="D245" s="215"/>
      <c r="E245" s="215"/>
      <c r="F245" s="215"/>
      <c r="G245" s="215"/>
      <c r="H245" s="217"/>
      <c r="K245" s="277"/>
      <c r="L245" s="277"/>
      <c r="M245" s="277"/>
      <c r="N245" s="277"/>
    </row>
    <row r="246" spans="1:14" ht="15" outlineLevel="1">
      <c r="A246" s="220" t="s">
        <v>315</v>
      </c>
      <c r="D246" s="215"/>
      <c r="E246" s="215"/>
      <c r="F246" s="215"/>
      <c r="G246" s="215"/>
      <c r="H246" s="217"/>
      <c r="K246" s="277"/>
      <c r="L246" s="277"/>
      <c r="M246" s="277"/>
      <c r="N246" s="277"/>
    </row>
    <row r="247" spans="1:14" ht="15" outlineLevel="1">
      <c r="A247" s="220" t="s">
        <v>316</v>
      </c>
      <c r="D247" s="215"/>
      <c r="E247" s="215"/>
      <c r="F247" s="215"/>
      <c r="G247" s="215"/>
      <c r="H247" s="217"/>
      <c r="K247" s="277"/>
      <c r="L247" s="277"/>
      <c r="M247" s="277"/>
      <c r="N247" s="277"/>
    </row>
    <row r="248" spans="1:14" ht="15" outlineLevel="1">
      <c r="A248" s="220" t="s">
        <v>317</v>
      </c>
      <c r="D248" s="215"/>
      <c r="E248" s="215"/>
      <c r="F248" s="215"/>
      <c r="G248" s="215"/>
      <c r="H248" s="217"/>
      <c r="K248" s="277"/>
      <c r="L248" s="277"/>
      <c r="M248" s="277"/>
      <c r="N248" s="277"/>
    </row>
    <row r="249" spans="1:14" ht="15" outlineLevel="1">
      <c r="A249" s="220" t="s">
        <v>318</v>
      </c>
      <c r="D249" s="215"/>
      <c r="E249" s="215"/>
      <c r="F249" s="215"/>
      <c r="G249" s="215"/>
      <c r="H249" s="217"/>
      <c r="K249" s="277"/>
      <c r="L249" s="277"/>
      <c r="M249" s="277"/>
      <c r="N249" s="277"/>
    </row>
    <row r="250" spans="1:14" ht="15" outlineLevel="1">
      <c r="A250" s="220" t="s">
        <v>319</v>
      </c>
      <c r="D250" s="215"/>
      <c r="E250" s="215"/>
      <c r="F250" s="215"/>
      <c r="G250" s="215"/>
      <c r="H250" s="217"/>
      <c r="K250" s="277"/>
      <c r="L250" s="277"/>
      <c r="M250" s="277"/>
      <c r="N250" s="277"/>
    </row>
    <row r="251" spans="1:14" ht="15" outlineLevel="1">
      <c r="A251" s="220" t="s">
        <v>320</v>
      </c>
      <c r="D251" s="215"/>
      <c r="E251" s="215"/>
      <c r="F251" s="215"/>
      <c r="G251" s="215"/>
      <c r="H251" s="217"/>
      <c r="K251" s="277"/>
      <c r="L251" s="277"/>
      <c r="M251" s="277"/>
      <c r="N251" s="277"/>
    </row>
    <row r="252" spans="1:14" ht="15" outlineLevel="1">
      <c r="A252" s="220" t="s">
        <v>321</v>
      </c>
      <c r="D252" s="215"/>
      <c r="E252" s="215"/>
      <c r="F252" s="215"/>
      <c r="G252" s="215"/>
      <c r="H252" s="217"/>
      <c r="K252" s="277"/>
      <c r="L252" s="277"/>
      <c r="M252" s="277"/>
      <c r="N252" s="277"/>
    </row>
    <row r="253" spans="1:14" ht="15" outlineLevel="1">
      <c r="A253" s="220" t="s">
        <v>1915</v>
      </c>
      <c r="D253" s="215"/>
      <c r="E253" s="215"/>
      <c r="F253" s="215"/>
      <c r="G253" s="215"/>
      <c r="H253" s="217"/>
      <c r="K253" s="277"/>
      <c r="L253" s="277"/>
      <c r="M253" s="277"/>
      <c r="N253" s="277"/>
    </row>
    <row r="254" spans="1:14" ht="15" outlineLevel="1">
      <c r="A254" s="220" t="s">
        <v>322</v>
      </c>
      <c r="D254" s="215"/>
      <c r="E254" s="215"/>
      <c r="F254" s="215"/>
      <c r="G254" s="215"/>
      <c r="H254" s="217"/>
      <c r="K254" s="277"/>
      <c r="L254" s="277"/>
      <c r="M254" s="277"/>
      <c r="N254" s="277"/>
    </row>
    <row r="255" spans="1:14" ht="15" outlineLevel="1">
      <c r="A255" s="220" t="s">
        <v>323</v>
      </c>
      <c r="D255" s="215"/>
      <c r="E255" s="215"/>
      <c r="F255" s="215"/>
      <c r="G255" s="215"/>
      <c r="H255" s="217"/>
      <c r="K255" s="277"/>
      <c r="L255" s="277"/>
      <c r="M255" s="277"/>
      <c r="N255" s="277"/>
    </row>
    <row r="256" spans="1:14" ht="15" outlineLevel="1">
      <c r="A256" s="220" t="s">
        <v>324</v>
      </c>
      <c r="D256" s="215"/>
      <c r="E256" s="215"/>
      <c r="F256" s="215"/>
      <c r="G256" s="215"/>
      <c r="H256" s="217"/>
      <c r="K256" s="277"/>
      <c r="L256" s="277"/>
      <c r="M256" s="277"/>
      <c r="N256" s="277"/>
    </row>
    <row r="257" spans="1:14" ht="15" outlineLevel="1">
      <c r="A257" s="220" t="s">
        <v>325</v>
      </c>
      <c r="D257" s="215"/>
      <c r="E257" s="215"/>
      <c r="F257" s="215"/>
      <c r="G257" s="215"/>
      <c r="H257" s="217"/>
      <c r="K257" s="277"/>
      <c r="L257" s="277"/>
      <c r="M257" s="277"/>
      <c r="N257" s="277"/>
    </row>
    <row r="258" spans="1:14" ht="15" outlineLevel="1">
      <c r="A258" s="220" t="s">
        <v>326</v>
      </c>
      <c r="D258" s="215"/>
      <c r="E258" s="215"/>
      <c r="F258" s="215"/>
      <c r="G258" s="215"/>
      <c r="H258" s="217"/>
      <c r="K258" s="277"/>
      <c r="L258" s="277"/>
      <c r="M258" s="277"/>
      <c r="N258" s="277"/>
    </row>
    <row r="259" spans="1:14" ht="15" outlineLevel="1">
      <c r="A259" s="220" t="s">
        <v>327</v>
      </c>
      <c r="D259" s="215"/>
      <c r="E259" s="215"/>
      <c r="F259" s="215"/>
      <c r="G259" s="215"/>
      <c r="H259" s="217"/>
      <c r="K259" s="277"/>
      <c r="L259" s="277"/>
      <c r="M259" s="277"/>
      <c r="N259" s="277"/>
    </row>
    <row r="260" spans="1:14" ht="15" outlineLevel="1">
      <c r="A260" s="220" t="s">
        <v>328</v>
      </c>
      <c r="D260" s="215"/>
      <c r="E260" s="215"/>
      <c r="F260" s="215"/>
      <c r="G260" s="215"/>
      <c r="H260" s="217"/>
      <c r="K260" s="277"/>
      <c r="L260" s="277"/>
      <c r="M260" s="277"/>
      <c r="N260" s="277"/>
    </row>
    <row r="261" spans="1:14" ht="15" outlineLevel="1">
      <c r="A261" s="220" t="s">
        <v>329</v>
      </c>
      <c r="D261" s="215"/>
      <c r="E261" s="215"/>
      <c r="F261" s="215"/>
      <c r="G261" s="215"/>
      <c r="H261" s="217"/>
      <c r="K261" s="277"/>
      <c r="L261" s="277"/>
      <c r="M261" s="277"/>
      <c r="N261" s="277"/>
    </row>
    <row r="262" spans="1:14" ht="15" outlineLevel="1">
      <c r="A262" s="220" t="s">
        <v>330</v>
      </c>
      <c r="D262" s="215"/>
      <c r="E262" s="215"/>
      <c r="F262" s="215"/>
      <c r="G262" s="215"/>
      <c r="H262" s="217"/>
      <c r="K262" s="277"/>
      <c r="L262" s="277"/>
      <c r="M262" s="277"/>
      <c r="N262" s="277"/>
    </row>
    <row r="263" spans="1:14" ht="15" outlineLevel="1">
      <c r="A263" s="220" t="s">
        <v>331</v>
      </c>
      <c r="D263" s="215"/>
      <c r="E263" s="215"/>
      <c r="F263" s="215"/>
      <c r="G263" s="215"/>
      <c r="H263" s="217"/>
      <c r="K263" s="277"/>
      <c r="L263" s="277"/>
      <c r="M263" s="277"/>
      <c r="N263" s="277"/>
    </row>
    <row r="264" spans="1:14" ht="15" outlineLevel="1">
      <c r="A264" s="220" t="s">
        <v>332</v>
      </c>
      <c r="D264" s="215"/>
      <c r="E264" s="215"/>
      <c r="F264" s="215"/>
      <c r="G264" s="215"/>
      <c r="H264" s="217"/>
      <c r="K264" s="277"/>
      <c r="L264" s="277"/>
      <c r="M264" s="277"/>
      <c r="N264" s="277"/>
    </row>
    <row r="265" spans="1:14" ht="15" outlineLevel="1">
      <c r="A265" s="220" t="s">
        <v>333</v>
      </c>
      <c r="D265" s="215"/>
      <c r="E265" s="215"/>
      <c r="F265" s="215"/>
      <c r="G265" s="215"/>
      <c r="H265" s="217"/>
      <c r="K265" s="277"/>
      <c r="L265" s="277"/>
      <c r="M265" s="277"/>
      <c r="N265" s="277"/>
    </row>
    <row r="266" spans="1:14" ht="15" outlineLevel="1">
      <c r="A266" s="220" t="s">
        <v>334</v>
      </c>
      <c r="D266" s="215"/>
      <c r="E266" s="215"/>
      <c r="F266" s="215"/>
      <c r="G266" s="215"/>
      <c r="H266" s="217"/>
      <c r="K266" s="277"/>
      <c r="L266" s="277"/>
      <c r="M266" s="277"/>
      <c r="N266" s="277"/>
    </row>
    <row r="267" spans="1:14" ht="15" outlineLevel="1">
      <c r="A267" s="220" t="s">
        <v>335</v>
      </c>
      <c r="D267" s="215"/>
      <c r="E267" s="215"/>
      <c r="F267" s="215"/>
      <c r="G267" s="215"/>
      <c r="H267" s="217"/>
      <c r="K267" s="277"/>
      <c r="L267" s="277"/>
      <c r="M267" s="277"/>
      <c r="N267" s="277"/>
    </row>
    <row r="268" spans="1:14" ht="15" outlineLevel="1">
      <c r="A268" s="220" t="s">
        <v>336</v>
      </c>
      <c r="D268" s="215"/>
      <c r="E268" s="215"/>
      <c r="F268" s="215"/>
      <c r="G268" s="215"/>
      <c r="H268" s="217"/>
      <c r="K268" s="277"/>
      <c r="L268" s="277"/>
      <c r="M268" s="277"/>
      <c r="N268" s="277"/>
    </row>
    <row r="269" spans="1:14" ht="15" outlineLevel="1">
      <c r="A269" s="220" t="s">
        <v>337</v>
      </c>
      <c r="D269" s="215"/>
      <c r="E269" s="215"/>
      <c r="F269" s="215"/>
      <c r="G269" s="215"/>
      <c r="H269" s="217"/>
      <c r="K269" s="277"/>
      <c r="L269" s="277"/>
      <c r="M269" s="277"/>
      <c r="N269" s="277"/>
    </row>
    <row r="270" spans="1:14" ht="15" outlineLevel="1">
      <c r="A270" s="220" t="s">
        <v>338</v>
      </c>
      <c r="D270" s="215"/>
      <c r="E270" s="215"/>
      <c r="F270" s="215"/>
      <c r="G270" s="215"/>
      <c r="H270" s="217"/>
      <c r="K270" s="277"/>
      <c r="L270" s="277"/>
      <c r="M270" s="277"/>
      <c r="N270" s="277"/>
    </row>
    <row r="271" spans="1:14" ht="15" outlineLevel="1">
      <c r="A271" s="220" t="s">
        <v>339</v>
      </c>
      <c r="D271" s="215"/>
      <c r="E271" s="215"/>
      <c r="F271" s="215"/>
      <c r="G271" s="215"/>
      <c r="H271" s="217"/>
      <c r="K271" s="277"/>
      <c r="L271" s="277"/>
      <c r="M271" s="277"/>
      <c r="N271" s="277"/>
    </row>
    <row r="272" spans="1:14" ht="15" outlineLevel="1">
      <c r="A272" s="220" t="s">
        <v>340</v>
      </c>
      <c r="D272" s="215"/>
      <c r="E272" s="215"/>
      <c r="F272" s="215"/>
      <c r="G272" s="215"/>
      <c r="H272" s="217"/>
      <c r="K272" s="277"/>
      <c r="L272" s="277"/>
      <c r="M272" s="277"/>
      <c r="N272" s="277"/>
    </row>
    <row r="273" spans="1:14" ht="15" outlineLevel="1">
      <c r="A273" s="220" t="s">
        <v>341</v>
      </c>
      <c r="D273" s="215"/>
      <c r="E273" s="215"/>
      <c r="F273" s="215"/>
      <c r="G273" s="215"/>
      <c r="H273" s="217"/>
      <c r="K273" s="277"/>
      <c r="L273" s="277"/>
      <c r="M273" s="277"/>
      <c r="N273" s="277"/>
    </row>
    <row r="274" spans="1:14" ht="15" outlineLevel="1">
      <c r="A274" s="220" t="s">
        <v>342</v>
      </c>
      <c r="D274" s="215"/>
      <c r="E274" s="215"/>
      <c r="F274" s="215"/>
      <c r="G274" s="215"/>
      <c r="H274" s="217"/>
      <c r="K274" s="277"/>
      <c r="L274" s="277"/>
      <c r="M274" s="277"/>
      <c r="N274" s="277"/>
    </row>
    <row r="275" spans="1:14" ht="15" outlineLevel="1">
      <c r="A275" s="220" t="s">
        <v>343</v>
      </c>
      <c r="D275" s="215"/>
      <c r="E275" s="215"/>
      <c r="F275" s="215"/>
      <c r="G275" s="215"/>
      <c r="H275" s="217"/>
      <c r="K275" s="277"/>
      <c r="L275" s="277"/>
      <c r="M275" s="277"/>
      <c r="N275" s="277"/>
    </row>
    <row r="276" spans="1:14" ht="15" outlineLevel="1">
      <c r="A276" s="220" t="s">
        <v>344</v>
      </c>
      <c r="D276" s="215"/>
      <c r="E276" s="215"/>
      <c r="F276" s="215"/>
      <c r="G276" s="215"/>
      <c r="H276" s="217"/>
      <c r="K276" s="277"/>
      <c r="L276" s="277"/>
      <c r="M276" s="277"/>
      <c r="N276" s="277"/>
    </row>
    <row r="277" spans="1:14" ht="15" outlineLevel="1">
      <c r="A277" s="220" t="s">
        <v>345</v>
      </c>
      <c r="D277" s="215"/>
      <c r="E277" s="215"/>
      <c r="F277" s="215"/>
      <c r="G277" s="215"/>
      <c r="H277" s="217"/>
      <c r="K277" s="277"/>
      <c r="L277" s="277"/>
      <c r="M277" s="277"/>
      <c r="N277" s="277"/>
    </row>
    <row r="278" spans="1:14" ht="15" outlineLevel="1">
      <c r="A278" s="220" t="s">
        <v>346</v>
      </c>
      <c r="D278" s="215"/>
      <c r="E278" s="215"/>
      <c r="F278" s="215"/>
      <c r="G278" s="215"/>
      <c r="H278" s="217"/>
      <c r="K278" s="277"/>
      <c r="L278" s="277"/>
      <c r="M278" s="277"/>
      <c r="N278" s="277"/>
    </row>
    <row r="279" spans="1:14" ht="15" outlineLevel="1">
      <c r="A279" s="220" t="s">
        <v>347</v>
      </c>
      <c r="D279" s="215"/>
      <c r="E279" s="215"/>
      <c r="F279" s="215"/>
      <c r="G279" s="215"/>
      <c r="H279" s="217"/>
      <c r="K279" s="277"/>
      <c r="L279" s="277"/>
      <c r="M279" s="277"/>
      <c r="N279" s="277"/>
    </row>
    <row r="280" spans="1:14" ht="15" outlineLevel="1">
      <c r="A280" s="220" t="s">
        <v>348</v>
      </c>
      <c r="D280" s="215"/>
      <c r="E280" s="215"/>
      <c r="F280" s="215"/>
      <c r="G280" s="215"/>
      <c r="H280" s="217"/>
      <c r="K280" s="277"/>
      <c r="L280" s="277"/>
      <c r="M280" s="277"/>
      <c r="N280" s="277"/>
    </row>
    <row r="281" spans="1:14" ht="15" outlineLevel="1">
      <c r="A281" s="220" t="s">
        <v>349</v>
      </c>
      <c r="D281" s="215"/>
      <c r="E281" s="215"/>
      <c r="F281" s="215"/>
      <c r="G281" s="215"/>
      <c r="H281" s="217"/>
      <c r="K281" s="277"/>
      <c r="L281" s="277"/>
      <c r="M281" s="277"/>
      <c r="N281" s="277"/>
    </row>
    <row r="282" spans="1:14" ht="15" outlineLevel="1">
      <c r="A282" s="220" t="s">
        <v>350</v>
      </c>
      <c r="D282" s="215"/>
      <c r="E282" s="215"/>
      <c r="F282" s="215"/>
      <c r="G282" s="215"/>
      <c r="H282" s="217"/>
      <c r="K282" s="277"/>
      <c r="L282" s="277"/>
      <c r="M282" s="277"/>
      <c r="N282" s="277"/>
    </row>
    <row r="283" spans="1:14" ht="15" outlineLevel="1">
      <c r="A283" s="220" t="s">
        <v>351</v>
      </c>
      <c r="D283" s="215"/>
      <c r="E283" s="215"/>
      <c r="F283" s="215"/>
      <c r="G283" s="215"/>
      <c r="H283" s="217"/>
      <c r="K283" s="277"/>
      <c r="L283" s="277"/>
      <c r="M283" s="277"/>
      <c r="N283" s="277"/>
    </row>
    <row r="284" spans="1:14" ht="15" outlineLevel="1">
      <c r="A284" s="220" t="s">
        <v>352</v>
      </c>
      <c r="D284" s="215"/>
      <c r="E284" s="215"/>
      <c r="F284" s="215"/>
      <c r="G284" s="215"/>
      <c r="H284" s="217"/>
      <c r="K284" s="277"/>
      <c r="L284" s="277"/>
      <c r="M284" s="277"/>
      <c r="N284" s="277"/>
    </row>
    <row r="285" spans="1:13" ht="37.5">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1916</v>
      </c>
      <c r="C288" s="275">
        <f>ROW(B38)</f>
        <v>38</v>
      </c>
      <c r="D288" s="249"/>
      <c r="E288" s="249"/>
      <c r="F288" s="249"/>
      <c r="G288" s="249"/>
      <c r="H288" s="217"/>
      <c r="I288" s="236"/>
      <c r="J288" s="275"/>
      <c r="L288" s="249"/>
      <c r="M288" s="249"/>
      <c r="N288" s="249"/>
    </row>
    <row r="289" spans="1:13" ht="15">
      <c r="A289" s="220" t="s">
        <v>358</v>
      </c>
      <c r="B289" s="236" t="s">
        <v>1917</v>
      </c>
      <c r="C289" s="275">
        <f>ROW(B39)</f>
        <v>39</v>
      </c>
      <c r="E289" s="249"/>
      <c r="F289" s="249"/>
      <c r="H289" s="217"/>
      <c r="I289" s="236"/>
      <c r="J289" s="275"/>
      <c r="L289" s="249"/>
      <c r="M289" s="249"/>
    </row>
    <row r="290" spans="1:14" ht="15">
      <c r="A290" s="220" t="s">
        <v>359</v>
      </c>
      <c r="B290" s="236" t="s">
        <v>1918</v>
      </c>
      <c r="C290" s="275" t="s">
        <v>360</v>
      </c>
      <c r="D290" s="275"/>
      <c r="E290" s="281"/>
      <c r="F290" s="249"/>
      <c r="G290" s="281"/>
      <c r="H290" s="217"/>
      <c r="I290" s="236"/>
      <c r="J290" s="275"/>
      <c r="K290" s="275"/>
      <c r="L290" s="281"/>
      <c r="M290" s="249"/>
      <c r="N290" s="281"/>
    </row>
    <row r="291" spans="1:10" ht="15">
      <c r="A291" s="220" t="s">
        <v>361</v>
      </c>
      <c r="B291" s="236" t="s">
        <v>1919</v>
      </c>
      <c r="C291" s="275">
        <f>ROW(B52)</f>
        <v>52</v>
      </c>
      <c r="H291" s="217"/>
      <c r="I291" s="236"/>
      <c r="J291" s="275"/>
    </row>
    <row r="292" spans="1:14" ht="15">
      <c r="A292" s="220" t="s">
        <v>362</v>
      </c>
      <c r="B292" s="236" t="s">
        <v>1920</v>
      </c>
      <c r="C292" s="282" t="s">
        <v>2068</v>
      </c>
      <c r="D292" s="275" t="s">
        <v>2069</v>
      </c>
      <c r="E292" s="281"/>
      <c r="F292" s="275"/>
      <c r="G292" s="281"/>
      <c r="H292" s="217"/>
      <c r="I292" s="236"/>
      <c r="J292" s="277"/>
      <c r="K292" s="275"/>
      <c r="L292" s="281"/>
      <c r="N292" s="281"/>
    </row>
    <row r="293" spans="1:13" ht="15">
      <c r="A293" s="220" t="s">
        <v>363</v>
      </c>
      <c r="B293" s="236" t="s">
        <v>1921</v>
      </c>
      <c r="C293" s="275" t="s">
        <v>2070</v>
      </c>
      <c r="D293" s="275"/>
      <c r="H293" s="217"/>
      <c r="I293" s="236"/>
      <c r="M293" s="281"/>
    </row>
    <row r="294" spans="1:13" ht="15">
      <c r="A294" s="220" t="s">
        <v>364</v>
      </c>
      <c r="B294" s="236" t="s">
        <v>1922</v>
      </c>
      <c r="C294" s="275">
        <f>ROW(B111)</f>
        <v>111</v>
      </c>
      <c r="F294" s="281"/>
      <c r="H294" s="217"/>
      <c r="I294" s="236"/>
      <c r="J294" s="275"/>
      <c r="M294" s="281"/>
    </row>
    <row r="295" spans="1:13" ht="15">
      <c r="A295" s="220" t="s">
        <v>365</v>
      </c>
      <c r="B295" s="236" t="s">
        <v>1923</v>
      </c>
      <c r="C295" s="275">
        <f>ROW(B163)</f>
        <v>163</v>
      </c>
      <c r="E295" s="281"/>
      <c r="F295" s="281"/>
      <c r="H295" s="217"/>
      <c r="I295" s="236"/>
      <c r="J295" s="275"/>
      <c r="L295" s="281"/>
      <c r="M295" s="281"/>
    </row>
    <row r="296" spans="1:13" ht="15">
      <c r="A296" s="220" t="s">
        <v>366</v>
      </c>
      <c r="B296" s="236" t="s">
        <v>1924</v>
      </c>
      <c r="C296" s="275">
        <f>ROW(B137)</f>
        <v>137</v>
      </c>
      <c r="E296" s="281"/>
      <c r="F296" s="281"/>
      <c r="H296" s="217"/>
      <c r="I296" s="236"/>
      <c r="J296" s="275"/>
      <c r="L296" s="281"/>
      <c r="M296" s="281"/>
    </row>
    <row r="297" spans="1:12" ht="30">
      <c r="A297" s="220" t="s">
        <v>367</v>
      </c>
      <c r="B297" s="220" t="s">
        <v>368</v>
      </c>
      <c r="C297" s="275" t="s">
        <v>369</v>
      </c>
      <c r="E297" s="281"/>
      <c r="H297" s="217"/>
      <c r="J297" s="275"/>
      <c r="L297" s="281"/>
    </row>
    <row r="298" spans="1:12" ht="15">
      <c r="A298" s="220" t="s">
        <v>370</v>
      </c>
      <c r="B298" s="236" t="s">
        <v>1925</v>
      </c>
      <c r="C298" s="275">
        <f>ROW(B65)</f>
        <v>65</v>
      </c>
      <c r="E298" s="281"/>
      <c r="H298" s="217"/>
      <c r="I298" s="236"/>
      <c r="J298" s="275"/>
      <c r="L298" s="281"/>
    </row>
    <row r="299" spans="1:12" ht="15">
      <c r="A299" s="220" t="s">
        <v>371</v>
      </c>
      <c r="B299" s="236" t="s">
        <v>1926</v>
      </c>
      <c r="C299" s="275">
        <f>ROW(B88)</f>
        <v>88</v>
      </c>
      <c r="E299" s="281"/>
      <c r="H299" s="217"/>
      <c r="I299" s="236"/>
      <c r="J299" s="275"/>
      <c r="L299" s="281"/>
    </row>
    <row r="300" spans="1:12" ht="15">
      <c r="A300" s="220" t="s">
        <v>372</v>
      </c>
      <c r="B300" s="236" t="s">
        <v>1927</v>
      </c>
      <c r="C300" s="275" t="s">
        <v>2071</v>
      </c>
      <c r="D300" s="275"/>
      <c r="E300" s="281"/>
      <c r="H300" s="217"/>
      <c r="I300" s="236"/>
      <c r="J300" s="275"/>
      <c r="K300" s="275"/>
      <c r="L300" s="281"/>
    </row>
    <row r="301" spans="1:12" ht="15" outlineLevel="1">
      <c r="A301" s="220" t="s">
        <v>373</v>
      </c>
      <c r="B301" s="236"/>
      <c r="C301" s="275"/>
      <c r="D301" s="275"/>
      <c r="E301" s="281"/>
      <c r="H301" s="217"/>
      <c r="I301" s="236"/>
      <c r="J301" s="275"/>
      <c r="K301" s="275"/>
      <c r="L301" s="281"/>
    </row>
    <row r="302" spans="1:12" ht="15" outlineLevel="1">
      <c r="A302" s="220" t="s">
        <v>374</v>
      </c>
      <c r="B302" s="236"/>
      <c r="C302" s="275"/>
      <c r="D302" s="275"/>
      <c r="E302" s="281"/>
      <c r="H302" s="217"/>
      <c r="I302" s="236"/>
      <c r="J302" s="275"/>
      <c r="K302" s="275"/>
      <c r="L302" s="281"/>
    </row>
    <row r="303" spans="1:12" ht="15" outlineLevel="1">
      <c r="A303" s="220" t="s">
        <v>375</v>
      </c>
      <c r="B303" s="236"/>
      <c r="C303" s="275"/>
      <c r="D303" s="275"/>
      <c r="E303" s="281"/>
      <c r="H303" s="217"/>
      <c r="I303" s="236"/>
      <c r="J303" s="275"/>
      <c r="K303" s="275"/>
      <c r="L303" s="281"/>
    </row>
    <row r="304" spans="1:12" ht="15" outlineLevel="1">
      <c r="A304" s="220" t="s">
        <v>376</v>
      </c>
      <c r="B304" s="236"/>
      <c r="C304" s="275"/>
      <c r="D304" s="275"/>
      <c r="E304" s="281"/>
      <c r="H304" s="217"/>
      <c r="I304" s="236"/>
      <c r="J304" s="275"/>
      <c r="K304" s="275"/>
      <c r="L304" s="281"/>
    </row>
    <row r="305" spans="1:12" ht="15" outlineLevel="1">
      <c r="A305" s="220" t="s">
        <v>377</v>
      </c>
      <c r="B305" s="236"/>
      <c r="C305" s="275"/>
      <c r="D305" s="275"/>
      <c r="E305" s="281"/>
      <c r="H305" s="217"/>
      <c r="I305" s="236"/>
      <c r="J305" s="275"/>
      <c r="K305" s="275"/>
      <c r="L305" s="281"/>
    </row>
    <row r="306" spans="1:12" ht="15" outlineLevel="1">
      <c r="A306" s="220" t="s">
        <v>378</v>
      </c>
      <c r="B306" s="236"/>
      <c r="C306" s="275"/>
      <c r="D306" s="275"/>
      <c r="E306" s="281"/>
      <c r="H306" s="217"/>
      <c r="I306" s="236"/>
      <c r="J306" s="275"/>
      <c r="K306" s="275"/>
      <c r="L306" s="281"/>
    </row>
    <row r="307" spans="1:12" ht="15" outlineLevel="1">
      <c r="A307" s="220" t="s">
        <v>379</v>
      </c>
      <c r="B307" s="236"/>
      <c r="C307" s="275"/>
      <c r="D307" s="275"/>
      <c r="E307" s="281"/>
      <c r="H307" s="217"/>
      <c r="I307" s="236"/>
      <c r="J307" s="275"/>
      <c r="K307" s="275"/>
      <c r="L307" s="281"/>
    </row>
    <row r="308" spans="1:12" ht="15" outlineLevel="1">
      <c r="A308" s="220" t="s">
        <v>380</v>
      </c>
      <c r="B308" s="236"/>
      <c r="C308" s="275"/>
      <c r="D308" s="275"/>
      <c r="E308" s="281"/>
      <c r="H308" s="217"/>
      <c r="I308" s="236"/>
      <c r="J308" s="275"/>
      <c r="K308" s="275"/>
      <c r="L308" s="281"/>
    </row>
    <row r="309" spans="1:12" ht="15" outlineLevel="1">
      <c r="A309" s="220" t="s">
        <v>381</v>
      </c>
      <c r="B309" s="236"/>
      <c r="C309" s="275"/>
      <c r="D309" s="275"/>
      <c r="E309" s="281"/>
      <c r="H309" s="217"/>
      <c r="I309" s="236"/>
      <c r="J309" s="275"/>
      <c r="K309" s="275"/>
      <c r="L309" s="281"/>
    </row>
    <row r="310" spans="1:8" ht="15" outlineLevel="1">
      <c r="A310" s="220" t="s">
        <v>382</v>
      </c>
      <c r="H310" s="217"/>
    </row>
    <row r="311" spans="1:13" ht="37.5">
      <c r="A311" s="232"/>
      <c r="B311" s="231" t="s">
        <v>383</v>
      </c>
      <c r="C311" s="232"/>
      <c r="D311" s="232"/>
      <c r="E311" s="232"/>
      <c r="F311" s="232"/>
      <c r="G311" s="233"/>
      <c r="H311" s="217"/>
      <c r="I311" s="224"/>
      <c r="J311" s="226"/>
      <c r="K311" s="226"/>
      <c r="L311" s="226"/>
      <c r="M311" s="226"/>
    </row>
    <row r="312" spans="1:10" ht="15">
      <c r="A312" s="220" t="s">
        <v>384</v>
      </c>
      <c r="B312" s="246" t="s">
        <v>385</v>
      </c>
      <c r="C312" s="220">
        <v>0</v>
      </c>
      <c r="H312" s="217"/>
      <c r="I312" s="246"/>
      <c r="J312" s="275"/>
    </row>
    <row r="313" spans="1:10" ht="15" outlineLevel="1">
      <c r="A313" s="220" t="s">
        <v>386</v>
      </c>
      <c r="B313" s="246"/>
      <c r="C313" s="275"/>
      <c r="H313" s="217"/>
      <c r="I313" s="246"/>
      <c r="J313" s="275"/>
    </row>
    <row r="314" spans="1:10" ht="15" outlineLevel="1">
      <c r="A314" s="220" t="s">
        <v>387</v>
      </c>
      <c r="B314" s="246"/>
      <c r="C314" s="275"/>
      <c r="H314" s="217"/>
      <c r="I314" s="246"/>
      <c r="J314" s="275"/>
    </row>
    <row r="315" spans="1:10" ht="15" outlineLevel="1">
      <c r="A315" s="220" t="s">
        <v>388</v>
      </c>
      <c r="B315" s="246"/>
      <c r="C315" s="275"/>
      <c r="H315" s="217"/>
      <c r="I315" s="246"/>
      <c r="J315" s="275"/>
    </row>
    <row r="316" spans="1:10" ht="15" outlineLevel="1">
      <c r="A316" s="220" t="s">
        <v>389</v>
      </c>
      <c r="B316" s="246"/>
      <c r="C316" s="275"/>
      <c r="H316" s="217"/>
      <c r="I316" s="246"/>
      <c r="J316" s="275"/>
    </row>
    <row r="317" spans="1:10" ht="15" outlineLevel="1">
      <c r="A317" s="220" t="s">
        <v>390</v>
      </c>
      <c r="B317" s="246"/>
      <c r="C317" s="275"/>
      <c r="H317" s="217"/>
      <c r="I317" s="246"/>
      <c r="J317" s="275"/>
    </row>
    <row r="318" spans="1:10" ht="15" outlineLevel="1">
      <c r="A318" s="220" t="s">
        <v>391</v>
      </c>
      <c r="B318" s="246"/>
      <c r="C318" s="275"/>
      <c r="H318" s="217"/>
      <c r="I318" s="246"/>
      <c r="J318" s="275"/>
    </row>
    <row r="319" spans="1:13" ht="18.75">
      <c r="A319" s="232"/>
      <c r="B319" s="231" t="s">
        <v>392</v>
      </c>
      <c r="C319" s="232"/>
      <c r="D319" s="232"/>
      <c r="E319" s="232"/>
      <c r="F319" s="232"/>
      <c r="G319" s="233"/>
      <c r="H319" s="217"/>
      <c r="I319" s="224"/>
      <c r="J319" s="226"/>
      <c r="K319" s="226"/>
      <c r="L319" s="226"/>
      <c r="M319" s="226"/>
    </row>
    <row r="320" spans="1:13" ht="15" customHeight="1" outlineLevel="1">
      <c r="A320" s="241"/>
      <c r="B320" s="242" t="s">
        <v>393</v>
      </c>
      <c r="C320" s="241"/>
      <c r="D320" s="241"/>
      <c r="E320" s="243"/>
      <c r="F320" s="244"/>
      <c r="G320" s="244"/>
      <c r="H320" s="217"/>
      <c r="L320" s="217"/>
      <c r="M320" s="217"/>
    </row>
    <row r="321" spans="1:8" ht="15" outlineLevel="1">
      <c r="A321" s="220" t="s">
        <v>394</v>
      </c>
      <c r="B321" s="236" t="s">
        <v>1928</v>
      </c>
      <c r="C321" s="236"/>
      <c r="H321" s="217"/>
    </row>
    <row r="322" spans="1:8" ht="15" outlineLevel="1">
      <c r="A322" s="220" t="s">
        <v>395</v>
      </c>
      <c r="B322" s="236" t="s">
        <v>1929</v>
      </c>
      <c r="C322" s="236"/>
      <c r="H322" s="217"/>
    </row>
    <row r="323" spans="1:8" ht="15" outlineLevel="1">
      <c r="A323" s="220" t="s">
        <v>396</v>
      </c>
      <c r="B323" s="236" t="s">
        <v>397</v>
      </c>
      <c r="C323" s="236"/>
      <c r="H323" s="217"/>
    </row>
    <row r="324" spans="1:8" ht="15" outlineLevel="1">
      <c r="A324" s="220" t="s">
        <v>398</v>
      </c>
      <c r="B324" s="236" t="s">
        <v>399</v>
      </c>
      <c r="H324" s="217"/>
    </row>
    <row r="325" spans="1:8" ht="15" outlineLevel="1">
      <c r="A325" s="220" t="s">
        <v>400</v>
      </c>
      <c r="B325" s="236" t="s">
        <v>401</v>
      </c>
      <c r="H325" s="217"/>
    </row>
    <row r="326" spans="1:8" ht="15" outlineLevel="1">
      <c r="A326" s="220" t="s">
        <v>402</v>
      </c>
      <c r="B326" s="236" t="s">
        <v>888</v>
      </c>
      <c r="H326" s="217"/>
    </row>
    <row r="327" spans="1:8" ht="15" outlineLevel="1">
      <c r="A327" s="220" t="s">
        <v>403</v>
      </c>
      <c r="B327" s="236" t="s">
        <v>404</v>
      </c>
      <c r="H327" s="217"/>
    </row>
    <row r="328" spans="1:8" ht="15" outlineLevel="1">
      <c r="A328" s="220" t="s">
        <v>405</v>
      </c>
      <c r="B328" s="236" t="s">
        <v>406</v>
      </c>
      <c r="H328" s="217"/>
    </row>
    <row r="329" spans="1:8" ht="15" outlineLevel="1">
      <c r="A329" s="220" t="s">
        <v>407</v>
      </c>
      <c r="B329" s="236" t="s">
        <v>1930</v>
      </c>
      <c r="H329" s="217"/>
    </row>
    <row r="330" spans="1:8" ht="15" outlineLevel="1">
      <c r="A330" s="220" t="s">
        <v>408</v>
      </c>
      <c r="B330" s="256" t="s">
        <v>409</v>
      </c>
      <c r="H330" s="217"/>
    </row>
    <row r="331" spans="1:8" ht="15" outlineLevel="1">
      <c r="A331" s="220" t="s">
        <v>410</v>
      </c>
      <c r="B331" s="256" t="s">
        <v>409</v>
      </c>
      <c r="H331" s="217"/>
    </row>
    <row r="332" spans="1:8" ht="15" outlineLevel="1">
      <c r="A332" s="220" t="s">
        <v>411</v>
      </c>
      <c r="B332" s="256" t="s">
        <v>409</v>
      </c>
      <c r="H332" s="217"/>
    </row>
    <row r="333" spans="1:8" ht="15" outlineLevel="1">
      <c r="A333" s="220" t="s">
        <v>412</v>
      </c>
      <c r="B333" s="256" t="s">
        <v>409</v>
      </c>
      <c r="H333" s="217"/>
    </row>
    <row r="334" spans="1:8" ht="15" outlineLevel="1">
      <c r="A334" s="220" t="s">
        <v>413</v>
      </c>
      <c r="B334" s="256" t="s">
        <v>409</v>
      </c>
      <c r="H334" s="217"/>
    </row>
    <row r="335" spans="1:8" ht="15" outlineLevel="1">
      <c r="A335" s="220" t="s">
        <v>414</v>
      </c>
      <c r="B335" s="256" t="s">
        <v>409</v>
      </c>
      <c r="H335" s="217"/>
    </row>
    <row r="336" spans="1:8" ht="15" outlineLevel="1">
      <c r="A336" s="220" t="s">
        <v>415</v>
      </c>
      <c r="B336" s="256" t="s">
        <v>409</v>
      </c>
      <c r="H336" s="217"/>
    </row>
    <row r="337" spans="1:8" ht="15" outlineLevel="1">
      <c r="A337" s="220" t="s">
        <v>416</v>
      </c>
      <c r="B337" s="256" t="s">
        <v>409</v>
      </c>
      <c r="H337" s="217"/>
    </row>
    <row r="338" spans="1:8" ht="15" outlineLevel="1">
      <c r="A338" s="220" t="s">
        <v>417</v>
      </c>
      <c r="B338" s="256" t="s">
        <v>409</v>
      </c>
      <c r="H338" s="217"/>
    </row>
    <row r="339" spans="1:8" ht="15" outlineLevel="1">
      <c r="A339" s="220" t="s">
        <v>418</v>
      </c>
      <c r="B339" s="256" t="s">
        <v>409</v>
      </c>
      <c r="H339" s="217"/>
    </row>
    <row r="340" spans="1:8" ht="15" outlineLevel="1">
      <c r="A340" s="220" t="s">
        <v>419</v>
      </c>
      <c r="B340" s="256" t="s">
        <v>409</v>
      </c>
      <c r="H340" s="217"/>
    </row>
    <row r="341" spans="1:8" ht="15" outlineLevel="1">
      <c r="A341" s="220" t="s">
        <v>420</v>
      </c>
      <c r="B341" s="256" t="s">
        <v>409</v>
      </c>
      <c r="H341" s="217"/>
    </row>
    <row r="342" spans="1:8" ht="15" outlineLevel="1">
      <c r="A342" s="220" t="s">
        <v>421</v>
      </c>
      <c r="B342" s="256" t="s">
        <v>409</v>
      </c>
      <c r="H342" s="217"/>
    </row>
    <row r="343" spans="1:8" ht="15" outlineLevel="1">
      <c r="A343" s="220" t="s">
        <v>422</v>
      </c>
      <c r="B343" s="256" t="s">
        <v>409</v>
      </c>
      <c r="H343" s="217"/>
    </row>
    <row r="344" spans="1:8" ht="15" outlineLevel="1">
      <c r="A344" s="220" t="s">
        <v>423</v>
      </c>
      <c r="B344" s="256" t="s">
        <v>409</v>
      </c>
      <c r="H344" s="217"/>
    </row>
    <row r="345" spans="1:8" ht="15" outlineLevel="1">
      <c r="A345" s="220" t="s">
        <v>424</v>
      </c>
      <c r="B345" s="256" t="s">
        <v>409</v>
      </c>
      <c r="H345" s="217"/>
    </row>
    <row r="346" spans="1:8" ht="15" outlineLevel="1">
      <c r="A346" s="220" t="s">
        <v>425</v>
      </c>
      <c r="B346" s="256" t="s">
        <v>409</v>
      </c>
      <c r="H346" s="217"/>
    </row>
    <row r="347" spans="1:8" ht="15" outlineLevel="1">
      <c r="A347" s="220" t="s">
        <v>426</v>
      </c>
      <c r="B347" s="256" t="s">
        <v>409</v>
      </c>
      <c r="H347" s="217"/>
    </row>
    <row r="348" spans="1:8" ht="15" outlineLevel="1">
      <c r="A348" s="220" t="s">
        <v>427</v>
      </c>
      <c r="B348" s="256" t="s">
        <v>409</v>
      </c>
      <c r="H348" s="217"/>
    </row>
    <row r="349" spans="1:8" ht="15" outlineLevel="1">
      <c r="A349" s="220" t="s">
        <v>428</v>
      </c>
      <c r="B349" s="256" t="s">
        <v>409</v>
      </c>
      <c r="H349" s="217"/>
    </row>
    <row r="350" spans="1:8" ht="15" outlineLevel="1">
      <c r="A350" s="220" t="s">
        <v>429</v>
      </c>
      <c r="B350" s="256" t="s">
        <v>409</v>
      </c>
      <c r="H350" s="217"/>
    </row>
    <row r="351" spans="1:8" ht="15" outlineLevel="1">
      <c r="A351" s="220" t="s">
        <v>430</v>
      </c>
      <c r="B351" s="256" t="s">
        <v>409</v>
      </c>
      <c r="H351" s="217"/>
    </row>
    <row r="352" spans="1:8" ht="15" outlineLevel="1">
      <c r="A352" s="220" t="s">
        <v>431</v>
      </c>
      <c r="B352" s="256" t="s">
        <v>409</v>
      </c>
      <c r="H352" s="217"/>
    </row>
    <row r="353" spans="1:8" ht="15" outlineLevel="1">
      <c r="A353" s="220" t="s">
        <v>432</v>
      </c>
      <c r="B353" s="256" t="s">
        <v>409</v>
      </c>
      <c r="H353" s="217"/>
    </row>
    <row r="354" spans="1:8" ht="15" outlineLevel="1">
      <c r="A354" s="220" t="s">
        <v>433</v>
      </c>
      <c r="B354" s="256" t="s">
        <v>409</v>
      </c>
      <c r="H354" s="217"/>
    </row>
    <row r="355" spans="1:8" ht="15" outlineLevel="1">
      <c r="A355" s="220" t="s">
        <v>434</v>
      </c>
      <c r="B355" s="256" t="s">
        <v>409</v>
      </c>
      <c r="H355" s="217"/>
    </row>
    <row r="356" spans="1:8" ht="15" outlineLevel="1">
      <c r="A356" s="220" t="s">
        <v>435</v>
      </c>
      <c r="B356" s="256" t="s">
        <v>409</v>
      </c>
      <c r="H356" s="217"/>
    </row>
    <row r="357" spans="1:8" ht="15" outlineLevel="1">
      <c r="A357" s="220" t="s">
        <v>436</v>
      </c>
      <c r="B357" s="256" t="s">
        <v>409</v>
      </c>
      <c r="H357" s="217"/>
    </row>
    <row r="358" spans="1:8" ht="15" outlineLevel="1">
      <c r="A358" s="220" t="s">
        <v>437</v>
      </c>
      <c r="B358" s="256" t="s">
        <v>409</v>
      </c>
      <c r="H358" s="217"/>
    </row>
    <row r="359" spans="1:8" ht="15" outlineLevel="1">
      <c r="A359" s="220" t="s">
        <v>438</v>
      </c>
      <c r="B359" s="256" t="s">
        <v>409</v>
      </c>
      <c r="H359" s="217"/>
    </row>
    <row r="360" spans="1:8" ht="15" outlineLevel="1">
      <c r="A360" s="220" t="s">
        <v>439</v>
      </c>
      <c r="B360" s="256" t="s">
        <v>409</v>
      </c>
      <c r="H360" s="217"/>
    </row>
    <row r="361" spans="1:8" ht="15" outlineLevel="1">
      <c r="A361" s="220" t="s">
        <v>440</v>
      </c>
      <c r="B361" s="256" t="s">
        <v>409</v>
      </c>
      <c r="H361" s="217"/>
    </row>
    <row r="362" spans="1:8" ht="15" outlineLevel="1">
      <c r="A362" s="220" t="s">
        <v>441</v>
      </c>
      <c r="B362" s="256" t="s">
        <v>409</v>
      </c>
      <c r="H362" s="217"/>
    </row>
    <row r="363" spans="1:8" ht="15" outlineLevel="1">
      <c r="A363" s="220" t="s">
        <v>442</v>
      </c>
      <c r="B363" s="256" t="s">
        <v>409</v>
      </c>
      <c r="H363" s="217"/>
    </row>
    <row r="364" spans="1:8" ht="15" outlineLevel="1">
      <c r="A364" s="220" t="s">
        <v>443</v>
      </c>
      <c r="B364" s="256" t="s">
        <v>409</v>
      </c>
      <c r="H364" s="217"/>
    </row>
    <row r="365" spans="1:8" ht="15" outlineLevel="1">
      <c r="A365" s="220" t="s">
        <v>444</v>
      </c>
      <c r="B365" s="256" t="s">
        <v>409</v>
      </c>
      <c r="H365" s="217"/>
    </row>
    <row r="366" ht="15">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4" manualBreakCount="4">
    <brk id="64" max="6" man="1"/>
    <brk id="136"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68"/>
  <sheetViews>
    <sheetView showGridLines="0" zoomScalePageLayoutView="0" workbookViewId="0" topLeftCell="B1">
      <selection activeCell="C2" sqref="C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1311</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1124</v>
      </c>
      <c r="C6" s="41"/>
      <c r="D6" s="41"/>
      <c r="E6" s="41"/>
      <c r="F6" s="41"/>
      <c r="G6" s="1"/>
      <c r="H6" s="168">
        <v>44228</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1312</v>
      </c>
      <c r="C8" s="160"/>
      <c r="D8" s="161"/>
      <c r="E8" s="162" t="s">
        <v>1313</v>
      </c>
      <c r="F8" s="163"/>
      <c r="G8" s="163"/>
      <c r="H8" s="164"/>
      <c r="I8" s="165" t="s">
        <v>1314</v>
      </c>
      <c r="J8" s="166"/>
      <c r="K8" s="166"/>
      <c r="L8" s="166"/>
      <c r="M8" s="166"/>
      <c r="N8" s="166"/>
      <c r="O8" s="166"/>
      <c r="P8" s="167"/>
    </row>
    <row r="9" spans="2:16" ht="22.5" customHeight="1">
      <c r="B9" s="26" t="s">
        <v>1315</v>
      </c>
      <c r="C9" s="4" t="s">
        <v>1316</v>
      </c>
      <c r="D9" s="4" t="s">
        <v>1317</v>
      </c>
      <c r="E9" s="26" t="s">
        <v>1318</v>
      </c>
      <c r="F9" s="169" t="s">
        <v>1319</v>
      </c>
      <c r="G9" s="45"/>
      <c r="H9" s="45"/>
      <c r="I9" s="49" t="s">
        <v>1320</v>
      </c>
      <c r="J9" s="45"/>
      <c r="K9" s="45"/>
      <c r="L9" s="45"/>
      <c r="M9" s="4" t="s">
        <v>1321</v>
      </c>
      <c r="N9" s="4" t="s">
        <v>1322</v>
      </c>
      <c r="O9" s="49" t="s">
        <v>1323</v>
      </c>
      <c r="P9" s="45"/>
    </row>
    <row r="10" spans="2:16" ht="11.25" customHeight="1">
      <c r="B10" s="27">
        <v>44228</v>
      </c>
      <c r="C10" s="28">
        <v>44256</v>
      </c>
      <c r="D10" s="10">
        <v>1</v>
      </c>
      <c r="E10" s="29">
        <v>28</v>
      </c>
      <c r="F10" s="170">
        <v>11500000000</v>
      </c>
      <c r="G10" s="61"/>
      <c r="H10" s="61"/>
      <c r="I10" s="60">
        <v>15614118736.451092</v>
      </c>
      <c r="J10" s="61"/>
      <c r="K10" s="61"/>
      <c r="L10" s="61"/>
      <c r="M10" s="10">
        <v>15590196913.34165</v>
      </c>
      <c r="N10" s="10">
        <v>15554380430.652456</v>
      </c>
      <c r="O10" s="60">
        <v>15494862546.08512</v>
      </c>
      <c r="P10" s="61"/>
    </row>
    <row r="11" spans="2:16" ht="11.25" customHeight="1">
      <c r="B11" s="27">
        <v>44228</v>
      </c>
      <c r="C11" s="28">
        <v>44287</v>
      </c>
      <c r="D11" s="10">
        <v>2</v>
      </c>
      <c r="E11" s="29">
        <v>59</v>
      </c>
      <c r="F11" s="170">
        <v>11500000000</v>
      </c>
      <c r="G11" s="61"/>
      <c r="H11" s="61"/>
      <c r="I11" s="60">
        <v>15517758660.96121</v>
      </c>
      <c r="J11" s="61"/>
      <c r="K11" s="61"/>
      <c r="L11" s="61"/>
      <c r="M11" s="10">
        <v>15467705523.375193</v>
      </c>
      <c r="N11" s="10">
        <v>15392923263.518814</v>
      </c>
      <c r="O11" s="60">
        <v>15269075240.21032</v>
      </c>
      <c r="P11" s="61"/>
    </row>
    <row r="12" spans="2:16" ht="11.25" customHeight="1">
      <c r="B12" s="27">
        <v>44228</v>
      </c>
      <c r="C12" s="28">
        <v>44317</v>
      </c>
      <c r="D12" s="10">
        <v>3</v>
      </c>
      <c r="E12" s="29">
        <v>89</v>
      </c>
      <c r="F12" s="170">
        <v>11500000000</v>
      </c>
      <c r="G12" s="61"/>
      <c r="H12" s="61"/>
      <c r="I12" s="60">
        <v>15420700213.967508</v>
      </c>
      <c r="J12" s="61"/>
      <c r="K12" s="61"/>
      <c r="L12" s="61"/>
      <c r="M12" s="10">
        <v>15345730142.704329</v>
      </c>
      <c r="N12" s="10">
        <v>15233950255.436655</v>
      </c>
      <c r="O12" s="60">
        <v>15049436796.164558</v>
      </c>
      <c r="P12" s="61"/>
    </row>
    <row r="13" spans="2:16" ht="11.25" customHeight="1">
      <c r="B13" s="27">
        <v>44228</v>
      </c>
      <c r="C13" s="28">
        <v>44348</v>
      </c>
      <c r="D13" s="10">
        <v>4</v>
      </c>
      <c r="E13" s="29">
        <v>120</v>
      </c>
      <c r="F13" s="170">
        <v>11500000000</v>
      </c>
      <c r="G13" s="61"/>
      <c r="H13" s="61"/>
      <c r="I13" s="60">
        <v>15321605244.327808</v>
      </c>
      <c r="J13" s="61"/>
      <c r="K13" s="61"/>
      <c r="L13" s="61"/>
      <c r="M13" s="10">
        <v>15221256699.635233</v>
      </c>
      <c r="N13" s="10">
        <v>15071954674.814117</v>
      </c>
      <c r="O13" s="60">
        <v>14826338567.248323</v>
      </c>
      <c r="P13" s="61"/>
    </row>
    <row r="14" spans="2:16" ht="11.25" customHeight="1">
      <c r="B14" s="27">
        <v>44228</v>
      </c>
      <c r="C14" s="28">
        <v>44378</v>
      </c>
      <c r="D14" s="10">
        <v>5</v>
      </c>
      <c r="E14" s="29">
        <v>150</v>
      </c>
      <c r="F14" s="170">
        <v>11500000000</v>
      </c>
      <c r="G14" s="61"/>
      <c r="H14" s="61"/>
      <c r="I14" s="60">
        <v>15222029214.050531</v>
      </c>
      <c r="J14" s="61"/>
      <c r="K14" s="61"/>
      <c r="L14" s="61"/>
      <c r="M14" s="10">
        <v>15097510939.625969</v>
      </c>
      <c r="N14" s="10">
        <v>14912628175.266384</v>
      </c>
      <c r="O14" s="60">
        <v>14609474905.238361</v>
      </c>
      <c r="P14" s="61"/>
    </row>
    <row r="15" spans="2:16" ht="11.25" customHeight="1">
      <c r="B15" s="27">
        <v>44228</v>
      </c>
      <c r="C15" s="28">
        <v>44409</v>
      </c>
      <c r="D15" s="10">
        <v>6</v>
      </c>
      <c r="E15" s="29">
        <v>181</v>
      </c>
      <c r="F15" s="170">
        <v>11500000000</v>
      </c>
      <c r="G15" s="61"/>
      <c r="H15" s="61"/>
      <c r="I15" s="60">
        <v>15123724446.248583</v>
      </c>
      <c r="J15" s="61"/>
      <c r="K15" s="61"/>
      <c r="L15" s="61"/>
      <c r="M15" s="10">
        <v>14974569190.698807</v>
      </c>
      <c r="N15" s="10">
        <v>14753574914.716429</v>
      </c>
      <c r="O15" s="60">
        <v>14392435873.66134</v>
      </c>
      <c r="P15" s="61"/>
    </row>
    <row r="16" spans="2:16" ht="11.25" customHeight="1">
      <c r="B16" s="27">
        <v>44228</v>
      </c>
      <c r="C16" s="28">
        <v>44440</v>
      </c>
      <c r="D16" s="10">
        <v>7</v>
      </c>
      <c r="E16" s="29">
        <v>212</v>
      </c>
      <c r="F16" s="170">
        <v>11500000000</v>
      </c>
      <c r="G16" s="61"/>
      <c r="H16" s="61"/>
      <c r="I16" s="60">
        <v>15026561594.217308</v>
      </c>
      <c r="J16" s="61"/>
      <c r="K16" s="61"/>
      <c r="L16" s="61"/>
      <c r="M16" s="10">
        <v>14853129784.008907</v>
      </c>
      <c r="N16" s="10">
        <v>14596710617.526329</v>
      </c>
      <c r="O16" s="60">
        <v>14179099644.83612</v>
      </c>
      <c r="P16" s="61"/>
    </row>
    <row r="17" spans="2:16" ht="11.25" customHeight="1">
      <c r="B17" s="27">
        <v>44228</v>
      </c>
      <c r="C17" s="28">
        <v>44470</v>
      </c>
      <c r="D17" s="10">
        <v>8</v>
      </c>
      <c r="E17" s="29">
        <v>242</v>
      </c>
      <c r="F17" s="170">
        <v>11500000000</v>
      </c>
      <c r="G17" s="61"/>
      <c r="H17" s="61"/>
      <c r="I17" s="60">
        <v>14928615572.847261</v>
      </c>
      <c r="J17" s="61"/>
      <c r="K17" s="61"/>
      <c r="L17" s="61"/>
      <c r="M17" s="10">
        <v>14732093109.100609</v>
      </c>
      <c r="N17" s="10">
        <v>14442129821.600843</v>
      </c>
      <c r="O17" s="60">
        <v>13971434030.591337</v>
      </c>
      <c r="P17" s="61"/>
    </row>
    <row r="18" spans="2:16" ht="11.25" customHeight="1">
      <c r="B18" s="27">
        <v>44228</v>
      </c>
      <c r="C18" s="28">
        <v>44501</v>
      </c>
      <c r="D18" s="10">
        <v>9</v>
      </c>
      <c r="E18" s="29">
        <v>273</v>
      </c>
      <c r="F18" s="170">
        <v>11500000000</v>
      </c>
      <c r="G18" s="61"/>
      <c r="H18" s="61"/>
      <c r="I18" s="60">
        <v>14828668613.364166</v>
      </c>
      <c r="J18" s="61"/>
      <c r="K18" s="61"/>
      <c r="L18" s="61"/>
      <c r="M18" s="10">
        <v>14608642431.680391</v>
      </c>
      <c r="N18" s="10">
        <v>14284687425.210526</v>
      </c>
      <c r="O18" s="60">
        <v>13760591457.10084</v>
      </c>
      <c r="P18" s="61"/>
    </row>
    <row r="19" spans="2:16" ht="11.25" customHeight="1">
      <c r="B19" s="27">
        <v>44228</v>
      </c>
      <c r="C19" s="28">
        <v>44531</v>
      </c>
      <c r="D19" s="10">
        <v>10</v>
      </c>
      <c r="E19" s="29">
        <v>303</v>
      </c>
      <c r="F19" s="170">
        <v>11500000000</v>
      </c>
      <c r="G19" s="61"/>
      <c r="H19" s="61"/>
      <c r="I19" s="60">
        <v>14730763287.357092</v>
      </c>
      <c r="J19" s="61"/>
      <c r="K19" s="61"/>
      <c r="L19" s="61"/>
      <c r="M19" s="10">
        <v>14488369406.332294</v>
      </c>
      <c r="N19" s="10">
        <v>14132212539.308311</v>
      </c>
      <c r="O19" s="60">
        <v>13557905522.490444</v>
      </c>
      <c r="P19" s="61"/>
    </row>
    <row r="20" spans="2:16" ht="11.25" customHeight="1">
      <c r="B20" s="27">
        <v>44228</v>
      </c>
      <c r="C20" s="28">
        <v>44562</v>
      </c>
      <c r="D20" s="10">
        <v>11</v>
      </c>
      <c r="E20" s="29">
        <v>334</v>
      </c>
      <c r="F20" s="170">
        <v>11500000000</v>
      </c>
      <c r="G20" s="61"/>
      <c r="H20" s="61"/>
      <c r="I20" s="60">
        <v>14634699992.35636</v>
      </c>
      <c r="J20" s="61"/>
      <c r="K20" s="61"/>
      <c r="L20" s="61"/>
      <c r="M20" s="10">
        <v>14369473730.21095</v>
      </c>
      <c r="N20" s="10">
        <v>13980593405.759592</v>
      </c>
      <c r="O20" s="60">
        <v>13355638884.276226</v>
      </c>
      <c r="P20" s="61"/>
    </row>
    <row r="21" spans="2:16" ht="11.25" customHeight="1">
      <c r="B21" s="27">
        <v>44228</v>
      </c>
      <c r="C21" s="28">
        <v>44593</v>
      </c>
      <c r="D21" s="10">
        <v>12</v>
      </c>
      <c r="E21" s="29">
        <v>365</v>
      </c>
      <c r="F21" s="170">
        <v>11500000000</v>
      </c>
      <c r="G21" s="61"/>
      <c r="H21" s="61"/>
      <c r="I21" s="60">
        <v>14536757217.174011</v>
      </c>
      <c r="J21" s="61"/>
      <c r="K21" s="61"/>
      <c r="L21" s="61"/>
      <c r="M21" s="10">
        <v>14249097399.413794</v>
      </c>
      <c r="N21" s="10">
        <v>13828217143.760477</v>
      </c>
      <c r="O21" s="60">
        <v>13154122218.15585</v>
      </c>
      <c r="P21" s="61"/>
    </row>
    <row r="22" spans="2:16" ht="11.25" customHeight="1">
      <c r="B22" s="27">
        <v>44228</v>
      </c>
      <c r="C22" s="28">
        <v>44621</v>
      </c>
      <c r="D22" s="10">
        <v>13</v>
      </c>
      <c r="E22" s="29">
        <v>393</v>
      </c>
      <c r="F22" s="170">
        <v>11500000000</v>
      </c>
      <c r="G22" s="61"/>
      <c r="H22" s="61"/>
      <c r="I22" s="60">
        <v>14438828347.595758</v>
      </c>
      <c r="J22" s="61"/>
      <c r="K22" s="61"/>
      <c r="L22" s="61"/>
      <c r="M22" s="10">
        <v>14131422930.60519</v>
      </c>
      <c r="N22" s="10">
        <v>13682512261.514862</v>
      </c>
      <c r="O22" s="60">
        <v>12965717034.834799</v>
      </c>
      <c r="P22" s="61"/>
    </row>
    <row r="23" spans="2:16" ht="11.25" customHeight="1">
      <c r="B23" s="27">
        <v>44228</v>
      </c>
      <c r="C23" s="28">
        <v>44652</v>
      </c>
      <c r="D23" s="10">
        <v>14</v>
      </c>
      <c r="E23" s="29">
        <v>424</v>
      </c>
      <c r="F23" s="170">
        <v>11500000000</v>
      </c>
      <c r="G23" s="61"/>
      <c r="H23" s="61"/>
      <c r="I23" s="60">
        <v>14339711865.603365</v>
      </c>
      <c r="J23" s="61"/>
      <c r="K23" s="61"/>
      <c r="L23" s="61"/>
      <c r="M23" s="10">
        <v>14010613248.245934</v>
      </c>
      <c r="N23" s="10">
        <v>13531040360.271307</v>
      </c>
      <c r="O23" s="60">
        <v>12767871475.142075</v>
      </c>
      <c r="P23" s="61"/>
    </row>
    <row r="24" spans="2:16" ht="11.25" customHeight="1">
      <c r="B24" s="27">
        <v>44228</v>
      </c>
      <c r="C24" s="28">
        <v>44682</v>
      </c>
      <c r="D24" s="10">
        <v>15</v>
      </c>
      <c r="E24" s="29">
        <v>454</v>
      </c>
      <c r="F24" s="170">
        <v>11500000000</v>
      </c>
      <c r="G24" s="61"/>
      <c r="H24" s="61"/>
      <c r="I24" s="60">
        <v>14244824661.253647</v>
      </c>
      <c r="J24" s="61"/>
      <c r="K24" s="61"/>
      <c r="L24" s="61"/>
      <c r="M24" s="10">
        <v>13895058777.283981</v>
      </c>
      <c r="N24" s="10">
        <v>13386412392.407572</v>
      </c>
      <c r="O24" s="60">
        <v>12579622145.752567</v>
      </c>
      <c r="P24" s="61"/>
    </row>
    <row r="25" spans="2:16" ht="11.25" customHeight="1">
      <c r="B25" s="27">
        <v>44228</v>
      </c>
      <c r="C25" s="28">
        <v>44713</v>
      </c>
      <c r="D25" s="10">
        <v>16</v>
      </c>
      <c r="E25" s="29">
        <v>485</v>
      </c>
      <c r="F25" s="170">
        <v>11500000000</v>
      </c>
      <c r="G25" s="61"/>
      <c r="H25" s="61"/>
      <c r="I25" s="60">
        <v>14148168012.831306</v>
      </c>
      <c r="J25" s="61"/>
      <c r="K25" s="61"/>
      <c r="L25" s="61"/>
      <c r="M25" s="10">
        <v>13777368289.346415</v>
      </c>
      <c r="N25" s="10">
        <v>13239274067.95979</v>
      </c>
      <c r="O25" s="60">
        <v>12388655846.304512</v>
      </c>
      <c r="P25" s="61"/>
    </row>
    <row r="26" spans="2:16" ht="11.25" customHeight="1">
      <c r="B26" s="27">
        <v>44228</v>
      </c>
      <c r="C26" s="28">
        <v>44743</v>
      </c>
      <c r="D26" s="10">
        <v>17</v>
      </c>
      <c r="E26" s="29">
        <v>515</v>
      </c>
      <c r="F26" s="170">
        <v>11500000000</v>
      </c>
      <c r="G26" s="61"/>
      <c r="H26" s="61"/>
      <c r="I26" s="60">
        <v>14050986720.24688</v>
      </c>
      <c r="J26" s="61"/>
      <c r="K26" s="61"/>
      <c r="L26" s="61"/>
      <c r="M26" s="10">
        <v>13660275021.794226</v>
      </c>
      <c r="N26" s="10">
        <v>13094445581.295084</v>
      </c>
      <c r="O26" s="60">
        <v>12202904555.191504</v>
      </c>
      <c r="P26" s="61"/>
    </row>
    <row r="27" spans="2:16" ht="11.25" customHeight="1">
      <c r="B27" s="27">
        <v>44228</v>
      </c>
      <c r="C27" s="28">
        <v>44774</v>
      </c>
      <c r="D27" s="10">
        <v>18</v>
      </c>
      <c r="E27" s="29">
        <v>546</v>
      </c>
      <c r="F27" s="170">
        <v>11500000000</v>
      </c>
      <c r="G27" s="61"/>
      <c r="H27" s="61"/>
      <c r="I27" s="60">
        <v>13952893646.86574</v>
      </c>
      <c r="J27" s="61"/>
      <c r="K27" s="61"/>
      <c r="L27" s="61"/>
      <c r="M27" s="10">
        <v>13541902503.455772</v>
      </c>
      <c r="N27" s="10">
        <v>12947962939.227325</v>
      </c>
      <c r="O27" s="60">
        <v>12015287487.910936</v>
      </c>
      <c r="P27" s="61"/>
    </row>
    <row r="28" spans="2:16" ht="11.25" customHeight="1">
      <c r="B28" s="27">
        <v>44228</v>
      </c>
      <c r="C28" s="28">
        <v>44805</v>
      </c>
      <c r="D28" s="10">
        <v>19</v>
      </c>
      <c r="E28" s="29">
        <v>577</v>
      </c>
      <c r="F28" s="170">
        <v>11500000000</v>
      </c>
      <c r="G28" s="61"/>
      <c r="H28" s="61"/>
      <c r="I28" s="60">
        <v>13855068950.261377</v>
      </c>
      <c r="J28" s="61"/>
      <c r="K28" s="61"/>
      <c r="L28" s="61"/>
      <c r="M28" s="10">
        <v>13424152255.949633</v>
      </c>
      <c r="N28" s="10">
        <v>12802734139.923124</v>
      </c>
      <c r="O28" s="60">
        <v>11830199420.555061</v>
      </c>
      <c r="P28" s="61"/>
    </row>
    <row r="29" spans="2:16" ht="11.25" customHeight="1">
      <c r="B29" s="27">
        <v>44228</v>
      </c>
      <c r="C29" s="28">
        <v>44835</v>
      </c>
      <c r="D29" s="10">
        <v>20</v>
      </c>
      <c r="E29" s="29">
        <v>607</v>
      </c>
      <c r="F29" s="170">
        <v>11500000000</v>
      </c>
      <c r="G29" s="61"/>
      <c r="H29" s="61"/>
      <c r="I29" s="60">
        <v>13758661845.939194</v>
      </c>
      <c r="J29" s="61"/>
      <c r="K29" s="61"/>
      <c r="L29" s="61"/>
      <c r="M29" s="10">
        <v>13308862405.893768</v>
      </c>
      <c r="N29" s="10">
        <v>12661540842.65659</v>
      </c>
      <c r="O29" s="60">
        <v>11651772116.417128</v>
      </c>
      <c r="P29" s="61"/>
    </row>
    <row r="30" spans="2:16" ht="11.25" customHeight="1">
      <c r="B30" s="27">
        <v>44228</v>
      </c>
      <c r="C30" s="28">
        <v>44866</v>
      </c>
      <c r="D30" s="10">
        <v>21</v>
      </c>
      <c r="E30" s="29">
        <v>638</v>
      </c>
      <c r="F30" s="170">
        <v>11500000000</v>
      </c>
      <c r="G30" s="61"/>
      <c r="H30" s="61"/>
      <c r="I30" s="60">
        <v>13661918937.632563</v>
      </c>
      <c r="J30" s="61"/>
      <c r="K30" s="61"/>
      <c r="L30" s="61"/>
      <c r="M30" s="10">
        <v>13192868129.04322</v>
      </c>
      <c r="N30" s="10">
        <v>12519268084.97011</v>
      </c>
      <c r="O30" s="60">
        <v>11472048672.859116</v>
      </c>
      <c r="P30" s="61"/>
    </row>
    <row r="31" spans="2:16" ht="11.25" customHeight="1">
      <c r="B31" s="27">
        <v>44228</v>
      </c>
      <c r="C31" s="28">
        <v>44896</v>
      </c>
      <c r="D31" s="10">
        <v>22</v>
      </c>
      <c r="E31" s="29">
        <v>668</v>
      </c>
      <c r="F31" s="170">
        <v>11500000000</v>
      </c>
      <c r="G31" s="61"/>
      <c r="H31" s="61"/>
      <c r="I31" s="60">
        <v>13564801643.31385</v>
      </c>
      <c r="J31" s="61"/>
      <c r="K31" s="61"/>
      <c r="L31" s="61"/>
      <c r="M31" s="10">
        <v>13077584207.128918</v>
      </c>
      <c r="N31" s="10">
        <v>12379326301.061865</v>
      </c>
      <c r="O31" s="60">
        <v>11297312325.289593</v>
      </c>
      <c r="P31" s="61"/>
    </row>
    <row r="32" spans="2:16" ht="11.25" customHeight="1">
      <c r="B32" s="27">
        <v>44228</v>
      </c>
      <c r="C32" s="28">
        <v>44927</v>
      </c>
      <c r="D32" s="10">
        <v>23</v>
      </c>
      <c r="E32" s="29">
        <v>699</v>
      </c>
      <c r="F32" s="170">
        <v>11500000000</v>
      </c>
      <c r="G32" s="61"/>
      <c r="H32" s="61"/>
      <c r="I32" s="60">
        <v>13468960451.0319</v>
      </c>
      <c r="J32" s="61"/>
      <c r="K32" s="61"/>
      <c r="L32" s="61"/>
      <c r="M32" s="10">
        <v>12963161581.427677</v>
      </c>
      <c r="N32" s="10">
        <v>12239805387.329233</v>
      </c>
      <c r="O32" s="60">
        <v>11122675246.379646</v>
      </c>
      <c r="P32" s="61"/>
    </row>
    <row r="33" spans="2:16" ht="11.25" customHeight="1">
      <c r="B33" s="27">
        <v>44228</v>
      </c>
      <c r="C33" s="28">
        <v>44958</v>
      </c>
      <c r="D33" s="10">
        <v>24</v>
      </c>
      <c r="E33" s="29">
        <v>730</v>
      </c>
      <c r="F33" s="170">
        <v>11500000000</v>
      </c>
      <c r="G33" s="61"/>
      <c r="H33" s="61"/>
      <c r="I33" s="60">
        <v>13372136876.055723</v>
      </c>
      <c r="J33" s="61"/>
      <c r="K33" s="61"/>
      <c r="L33" s="61"/>
      <c r="M33" s="10">
        <v>12848145586.625904</v>
      </c>
      <c r="N33" s="10">
        <v>12100355232.48701</v>
      </c>
      <c r="O33" s="60">
        <v>10949378890.241941</v>
      </c>
      <c r="P33" s="61"/>
    </row>
    <row r="34" spans="2:16" ht="11.25" customHeight="1">
      <c r="B34" s="27">
        <v>44228</v>
      </c>
      <c r="C34" s="28">
        <v>44986</v>
      </c>
      <c r="D34" s="10">
        <v>25</v>
      </c>
      <c r="E34" s="29">
        <v>758</v>
      </c>
      <c r="F34" s="170">
        <v>11500000000</v>
      </c>
      <c r="G34" s="61"/>
      <c r="H34" s="61"/>
      <c r="I34" s="60">
        <v>13274355599.357782</v>
      </c>
      <c r="J34" s="61"/>
      <c r="K34" s="61"/>
      <c r="L34" s="61"/>
      <c r="M34" s="10">
        <v>12734655659.874477</v>
      </c>
      <c r="N34" s="10">
        <v>11965917204.949665</v>
      </c>
      <c r="O34" s="60">
        <v>10786296862.61559</v>
      </c>
      <c r="P34" s="61"/>
    </row>
    <row r="35" spans="2:16" ht="11.25" customHeight="1">
      <c r="B35" s="27">
        <v>44228</v>
      </c>
      <c r="C35" s="28">
        <v>45017</v>
      </c>
      <c r="D35" s="10">
        <v>26</v>
      </c>
      <c r="E35" s="29">
        <v>789</v>
      </c>
      <c r="F35" s="170">
        <v>11500000000</v>
      </c>
      <c r="G35" s="61"/>
      <c r="H35" s="61"/>
      <c r="I35" s="60">
        <v>13180006875.403633</v>
      </c>
      <c r="J35" s="61"/>
      <c r="K35" s="61"/>
      <c r="L35" s="61"/>
      <c r="M35" s="10">
        <v>12622697501.662056</v>
      </c>
      <c r="N35" s="10">
        <v>11830553251.780834</v>
      </c>
      <c r="O35" s="60">
        <v>10619108290.632631</v>
      </c>
      <c r="P35" s="61"/>
    </row>
    <row r="36" spans="2:16" ht="11.25" customHeight="1">
      <c r="B36" s="27">
        <v>44228</v>
      </c>
      <c r="C36" s="28">
        <v>45047</v>
      </c>
      <c r="D36" s="10">
        <v>27</v>
      </c>
      <c r="E36" s="29">
        <v>819</v>
      </c>
      <c r="F36" s="170">
        <v>11500000000</v>
      </c>
      <c r="G36" s="61"/>
      <c r="H36" s="61"/>
      <c r="I36" s="60">
        <v>13080403205.408804</v>
      </c>
      <c r="J36" s="61"/>
      <c r="K36" s="61"/>
      <c r="L36" s="61"/>
      <c r="M36" s="10">
        <v>12506743113.038757</v>
      </c>
      <c r="N36" s="10">
        <v>11693024967.050077</v>
      </c>
      <c r="O36" s="60">
        <v>10452639091.566746</v>
      </c>
      <c r="P36" s="61"/>
    </row>
    <row r="37" spans="2:16" ht="11.25" customHeight="1">
      <c r="B37" s="27">
        <v>44228</v>
      </c>
      <c r="C37" s="28">
        <v>45078</v>
      </c>
      <c r="D37" s="10">
        <v>28</v>
      </c>
      <c r="E37" s="29">
        <v>850</v>
      </c>
      <c r="F37" s="170">
        <v>11500000000</v>
      </c>
      <c r="G37" s="61"/>
      <c r="H37" s="61"/>
      <c r="I37" s="60">
        <v>12982150733.382149</v>
      </c>
      <c r="J37" s="61"/>
      <c r="K37" s="61"/>
      <c r="L37" s="61"/>
      <c r="M37" s="10">
        <v>12391746619.192974</v>
      </c>
      <c r="N37" s="10">
        <v>11556046078.44041</v>
      </c>
      <c r="O37" s="60">
        <v>10286436816.163736</v>
      </c>
      <c r="P37" s="61"/>
    </row>
    <row r="38" spans="2:16" ht="11.25" customHeight="1">
      <c r="B38" s="27">
        <v>44228</v>
      </c>
      <c r="C38" s="28">
        <v>45108</v>
      </c>
      <c r="D38" s="10">
        <v>29</v>
      </c>
      <c r="E38" s="29">
        <v>880</v>
      </c>
      <c r="F38" s="170">
        <v>11500000000</v>
      </c>
      <c r="G38" s="61"/>
      <c r="H38" s="61"/>
      <c r="I38" s="60">
        <v>12884236864.990772</v>
      </c>
      <c r="J38" s="61"/>
      <c r="K38" s="61"/>
      <c r="L38" s="61"/>
      <c r="M38" s="10">
        <v>12278099201.201736</v>
      </c>
      <c r="N38" s="10">
        <v>11421881379.615524</v>
      </c>
      <c r="O38" s="60">
        <v>10125335606.884567</v>
      </c>
      <c r="P38" s="61"/>
    </row>
    <row r="39" spans="2:16" ht="11.25" customHeight="1">
      <c r="B39" s="27">
        <v>44228</v>
      </c>
      <c r="C39" s="28">
        <v>45139</v>
      </c>
      <c r="D39" s="10">
        <v>30</v>
      </c>
      <c r="E39" s="29">
        <v>911</v>
      </c>
      <c r="F39" s="170">
        <v>11500000000</v>
      </c>
      <c r="G39" s="61"/>
      <c r="H39" s="61"/>
      <c r="I39" s="60">
        <v>12788022841.459461</v>
      </c>
      <c r="J39" s="61"/>
      <c r="K39" s="61"/>
      <c r="L39" s="61"/>
      <c r="M39" s="10">
        <v>12165742501.183365</v>
      </c>
      <c r="N39" s="10">
        <v>11288577540.496836</v>
      </c>
      <c r="O39" s="60">
        <v>9964777855.342894</v>
      </c>
      <c r="P39" s="61"/>
    </row>
    <row r="40" spans="2:16" ht="11.25" customHeight="1">
      <c r="B40" s="27">
        <v>44228</v>
      </c>
      <c r="C40" s="28">
        <v>45170</v>
      </c>
      <c r="D40" s="10">
        <v>31</v>
      </c>
      <c r="E40" s="29">
        <v>942</v>
      </c>
      <c r="F40" s="170">
        <v>11500000000</v>
      </c>
      <c r="G40" s="61"/>
      <c r="H40" s="61"/>
      <c r="I40" s="60">
        <v>12689243308.823162</v>
      </c>
      <c r="J40" s="61"/>
      <c r="K40" s="61"/>
      <c r="L40" s="61"/>
      <c r="M40" s="10">
        <v>12051295082.879034</v>
      </c>
      <c r="N40" s="10">
        <v>11153942822.857891</v>
      </c>
      <c r="O40" s="60">
        <v>9804228724.204813</v>
      </c>
      <c r="P40" s="61"/>
    </row>
    <row r="41" spans="2:16" ht="11.25" customHeight="1">
      <c r="B41" s="27">
        <v>44228</v>
      </c>
      <c r="C41" s="28">
        <v>45200</v>
      </c>
      <c r="D41" s="10">
        <v>32</v>
      </c>
      <c r="E41" s="29">
        <v>972</v>
      </c>
      <c r="F41" s="170">
        <v>11500000000</v>
      </c>
      <c r="G41" s="61"/>
      <c r="H41" s="61"/>
      <c r="I41" s="60">
        <v>12594210098.076782</v>
      </c>
      <c r="J41" s="61"/>
      <c r="K41" s="61"/>
      <c r="L41" s="61"/>
      <c r="M41" s="10">
        <v>11941406708.154284</v>
      </c>
      <c r="N41" s="10">
        <v>11025034337.123632</v>
      </c>
      <c r="O41" s="60">
        <v>9651194204.376558</v>
      </c>
      <c r="P41" s="61"/>
    </row>
    <row r="42" spans="2:16" ht="11.25" customHeight="1">
      <c r="B42" s="27">
        <v>44228</v>
      </c>
      <c r="C42" s="28">
        <v>45231</v>
      </c>
      <c r="D42" s="10">
        <v>33</v>
      </c>
      <c r="E42" s="29">
        <v>1003</v>
      </c>
      <c r="F42" s="170">
        <v>11500000000</v>
      </c>
      <c r="G42" s="61"/>
      <c r="H42" s="61"/>
      <c r="I42" s="60">
        <v>12495890316.288074</v>
      </c>
      <c r="J42" s="61"/>
      <c r="K42" s="61"/>
      <c r="L42" s="61"/>
      <c r="M42" s="10">
        <v>11828087800.222443</v>
      </c>
      <c r="N42" s="10">
        <v>10892638562.393452</v>
      </c>
      <c r="O42" s="60">
        <v>9494909217.833324</v>
      </c>
      <c r="P42" s="61"/>
    </row>
    <row r="43" spans="2:16" ht="11.25" customHeight="1">
      <c r="B43" s="27">
        <v>44228</v>
      </c>
      <c r="C43" s="28">
        <v>45261</v>
      </c>
      <c r="D43" s="10">
        <v>34</v>
      </c>
      <c r="E43" s="29">
        <v>1033</v>
      </c>
      <c r="F43" s="170">
        <v>11500000000</v>
      </c>
      <c r="G43" s="61"/>
      <c r="H43" s="61"/>
      <c r="I43" s="60">
        <v>12396153693.926058</v>
      </c>
      <c r="J43" s="61"/>
      <c r="K43" s="61"/>
      <c r="L43" s="61"/>
      <c r="M43" s="10">
        <v>11714421534.650793</v>
      </c>
      <c r="N43" s="10">
        <v>10761409768.131208</v>
      </c>
      <c r="O43" s="60">
        <v>9342066955.42697</v>
      </c>
      <c r="P43" s="61"/>
    </row>
    <row r="44" spans="2:16" ht="11.25" customHeight="1">
      <c r="B44" s="27">
        <v>44228</v>
      </c>
      <c r="C44" s="28">
        <v>45292</v>
      </c>
      <c r="D44" s="10">
        <v>35</v>
      </c>
      <c r="E44" s="29">
        <v>1064</v>
      </c>
      <c r="F44" s="170">
        <v>11500000000</v>
      </c>
      <c r="G44" s="61"/>
      <c r="H44" s="61"/>
      <c r="I44" s="60">
        <v>12299946264.599276</v>
      </c>
      <c r="J44" s="61"/>
      <c r="K44" s="61"/>
      <c r="L44" s="61"/>
      <c r="M44" s="10">
        <v>11603790752.263786</v>
      </c>
      <c r="N44" s="10">
        <v>10632669199.04375</v>
      </c>
      <c r="O44" s="60">
        <v>9191210847.918013</v>
      </c>
      <c r="P44" s="61"/>
    </row>
    <row r="45" spans="2:16" ht="11.25" customHeight="1">
      <c r="B45" s="27">
        <v>44228</v>
      </c>
      <c r="C45" s="28">
        <v>45323</v>
      </c>
      <c r="D45" s="10">
        <v>36</v>
      </c>
      <c r="E45" s="29">
        <v>1095</v>
      </c>
      <c r="F45" s="170">
        <v>11500000000</v>
      </c>
      <c r="G45" s="61"/>
      <c r="H45" s="61"/>
      <c r="I45" s="60">
        <v>12203389517.902044</v>
      </c>
      <c r="J45" s="61"/>
      <c r="K45" s="61"/>
      <c r="L45" s="61"/>
      <c r="M45" s="10">
        <v>11493172559.693424</v>
      </c>
      <c r="N45" s="10">
        <v>10504525360.640505</v>
      </c>
      <c r="O45" s="60">
        <v>9041978708.646204</v>
      </c>
      <c r="P45" s="61"/>
    </row>
    <row r="46" spans="2:16" ht="11.25" customHeight="1">
      <c r="B46" s="27">
        <v>44228</v>
      </c>
      <c r="C46" s="28">
        <v>45352</v>
      </c>
      <c r="D46" s="10">
        <v>37</v>
      </c>
      <c r="E46" s="29">
        <v>1124</v>
      </c>
      <c r="F46" s="170">
        <v>11500000000</v>
      </c>
      <c r="G46" s="61"/>
      <c r="H46" s="61"/>
      <c r="I46" s="60">
        <v>12106961758.70987</v>
      </c>
      <c r="J46" s="61"/>
      <c r="K46" s="61"/>
      <c r="L46" s="61"/>
      <c r="M46" s="10">
        <v>11384264197.30275</v>
      </c>
      <c r="N46" s="10">
        <v>10380228513.420986</v>
      </c>
      <c r="O46" s="60">
        <v>8899579926.896105</v>
      </c>
      <c r="P46" s="61"/>
    </row>
    <row r="47" spans="2:16" ht="11.25" customHeight="1">
      <c r="B47" s="27">
        <v>44228</v>
      </c>
      <c r="C47" s="28">
        <v>45383</v>
      </c>
      <c r="D47" s="10">
        <v>38</v>
      </c>
      <c r="E47" s="29">
        <v>1155</v>
      </c>
      <c r="F47" s="170">
        <v>11500000000</v>
      </c>
      <c r="G47" s="61"/>
      <c r="H47" s="61"/>
      <c r="I47" s="60">
        <v>12011729997.430178</v>
      </c>
      <c r="J47" s="61"/>
      <c r="K47" s="61"/>
      <c r="L47" s="61"/>
      <c r="M47" s="10">
        <v>11275560403.540224</v>
      </c>
      <c r="N47" s="10">
        <v>10254964872.20365</v>
      </c>
      <c r="O47" s="60">
        <v>8754944354.94771</v>
      </c>
      <c r="P47" s="61"/>
    </row>
    <row r="48" spans="2:16" ht="11.25" customHeight="1">
      <c r="B48" s="27">
        <v>44228</v>
      </c>
      <c r="C48" s="28">
        <v>45413</v>
      </c>
      <c r="D48" s="10">
        <v>39</v>
      </c>
      <c r="E48" s="29">
        <v>1185</v>
      </c>
      <c r="F48" s="170">
        <v>11500000000</v>
      </c>
      <c r="G48" s="61"/>
      <c r="H48" s="61"/>
      <c r="I48" s="60">
        <v>11915001948.738224</v>
      </c>
      <c r="J48" s="61"/>
      <c r="K48" s="61"/>
      <c r="L48" s="61"/>
      <c r="M48" s="10">
        <v>11166401837.905005</v>
      </c>
      <c r="N48" s="10">
        <v>10130690813.567623</v>
      </c>
      <c r="O48" s="60">
        <v>8613394873.23557</v>
      </c>
      <c r="P48" s="61"/>
    </row>
    <row r="49" spans="2:16" ht="11.25" customHeight="1">
      <c r="B49" s="27">
        <v>44228</v>
      </c>
      <c r="C49" s="28">
        <v>45444</v>
      </c>
      <c r="D49" s="10">
        <v>40</v>
      </c>
      <c r="E49" s="29">
        <v>1216</v>
      </c>
      <c r="F49" s="170">
        <v>11500000000</v>
      </c>
      <c r="G49" s="61"/>
      <c r="H49" s="61"/>
      <c r="I49" s="60">
        <v>11812652602.877312</v>
      </c>
      <c r="J49" s="61"/>
      <c r="K49" s="61"/>
      <c r="L49" s="61"/>
      <c r="M49" s="10">
        <v>11051706575.976704</v>
      </c>
      <c r="N49" s="10">
        <v>10001134023.796087</v>
      </c>
      <c r="O49" s="60">
        <v>8467226225.811528</v>
      </c>
      <c r="P49" s="61"/>
    </row>
    <row r="50" spans="2:16" ht="11.25" customHeight="1">
      <c r="B50" s="27">
        <v>44228</v>
      </c>
      <c r="C50" s="28">
        <v>45474</v>
      </c>
      <c r="D50" s="10">
        <v>41</v>
      </c>
      <c r="E50" s="29">
        <v>1246</v>
      </c>
      <c r="F50" s="170">
        <v>11500000000</v>
      </c>
      <c r="G50" s="61"/>
      <c r="H50" s="61"/>
      <c r="I50" s="60">
        <v>11711944082.302256</v>
      </c>
      <c r="J50" s="61"/>
      <c r="K50" s="61"/>
      <c r="L50" s="61"/>
      <c r="M50" s="10">
        <v>10939499792.807032</v>
      </c>
      <c r="N50" s="10">
        <v>9875228037.836315</v>
      </c>
      <c r="O50" s="60">
        <v>8326359011.848911</v>
      </c>
      <c r="P50" s="61"/>
    </row>
    <row r="51" spans="2:16" ht="11.25" customHeight="1">
      <c r="B51" s="27">
        <v>44228</v>
      </c>
      <c r="C51" s="28">
        <v>45505</v>
      </c>
      <c r="D51" s="10">
        <v>42</v>
      </c>
      <c r="E51" s="29">
        <v>1277</v>
      </c>
      <c r="F51" s="170">
        <v>11500000000</v>
      </c>
      <c r="G51" s="61"/>
      <c r="H51" s="61"/>
      <c r="I51" s="60">
        <v>11617543814.395887</v>
      </c>
      <c r="J51" s="61"/>
      <c r="K51" s="61"/>
      <c r="L51" s="61"/>
      <c r="M51" s="10">
        <v>10832920906.524221</v>
      </c>
      <c r="N51" s="10">
        <v>9754147842.804121</v>
      </c>
      <c r="O51" s="60">
        <v>8189435240.423469</v>
      </c>
      <c r="P51" s="61"/>
    </row>
    <row r="52" spans="2:16" ht="11.25" customHeight="1">
      <c r="B52" s="27">
        <v>44228</v>
      </c>
      <c r="C52" s="28">
        <v>45536</v>
      </c>
      <c r="D52" s="10">
        <v>43</v>
      </c>
      <c r="E52" s="29">
        <v>1308</v>
      </c>
      <c r="F52" s="170">
        <v>11500000000</v>
      </c>
      <c r="G52" s="61"/>
      <c r="H52" s="61"/>
      <c r="I52" s="60">
        <v>11519111930.625196</v>
      </c>
      <c r="J52" s="61"/>
      <c r="K52" s="61"/>
      <c r="L52" s="61"/>
      <c r="M52" s="10">
        <v>10722919128.848566</v>
      </c>
      <c r="N52" s="10">
        <v>9630545447.63683</v>
      </c>
      <c r="O52" s="60">
        <v>8051413357.068346</v>
      </c>
      <c r="P52" s="61"/>
    </row>
    <row r="53" spans="2:16" ht="11.25" customHeight="1">
      <c r="B53" s="27">
        <v>44228</v>
      </c>
      <c r="C53" s="28">
        <v>45566</v>
      </c>
      <c r="D53" s="10">
        <v>44</v>
      </c>
      <c r="E53" s="29">
        <v>1338</v>
      </c>
      <c r="F53" s="170">
        <v>11500000000</v>
      </c>
      <c r="G53" s="61"/>
      <c r="H53" s="61"/>
      <c r="I53" s="60">
        <v>11415835969.70241</v>
      </c>
      <c r="J53" s="61"/>
      <c r="K53" s="61"/>
      <c r="L53" s="61"/>
      <c r="M53" s="10">
        <v>10609338656.542353</v>
      </c>
      <c r="N53" s="10">
        <v>9505083455.223614</v>
      </c>
      <c r="O53" s="60">
        <v>7913949169.303832</v>
      </c>
      <c r="P53" s="61"/>
    </row>
    <row r="54" spans="2:16" ht="11.25" customHeight="1">
      <c r="B54" s="27">
        <v>44228</v>
      </c>
      <c r="C54" s="28">
        <v>45597</v>
      </c>
      <c r="D54" s="10">
        <v>45</v>
      </c>
      <c r="E54" s="29">
        <v>1369</v>
      </c>
      <c r="F54" s="170">
        <v>11500000000</v>
      </c>
      <c r="G54" s="61"/>
      <c r="H54" s="61"/>
      <c r="I54" s="60">
        <v>11315288821.53834</v>
      </c>
      <c r="J54" s="61"/>
      <c r="K54" s="61"/>
      <c r="L54" s="61"/>
      <c r="M54" s="10">
        <v>10498059151.045883</v>
      </c>
      <c r="N54" s="10">
        <v>9381466457.214264</v>
      </c>
      <c r="O54" s="60">
        <v>7777941490.293713</v>
      </c>
      <c r="P54" s="61"/>
    </row>
    <row r="55" spans="2:16" ht="11.25" customHeight="1">
      <c r="B55" s="27">
        <v>44228</v>
      </c>
      <c r="C55" s="28">
        <v>45627</v>
      </c>
      <c r="D55" s="10">
        <v>46</v>
      </c>
      <c r="E55" s="29">
        <v>1399</v>
      </c>
      <c r="F55" s="170">
        <v>11500000000</v>
      </c>
      <c r="G55" s="61"/>
      <c r="H55" s="61"/>
      <c r="I55" s="60">
        <v>11213465820.37499</v>
      </c>
      <c r="J55" s="61"/>
      <c r="K55" s="61"/>
      <c r="L55" s="61"/>
      <c r="M55" s="10">
        <v>10386513638.271229</v>
      </c>
      <c r="N55" s="10">
        <v>9258940168.08955</v>
      </c>
      <c r="O55" s="60">
        <v>7644891091.014392</v>
      </c>
      <c r="P55" s="61"/>
    </row>
    <row r="56" spans="2:16" ht="11.25" customHeight="1">
      <c r="B56" s="27">
        <v>44228</v>
      </c>
      <c r="C56" s="28">
        <v>45658</v>
      </c>
      <c r="D56" s="10">
        <v>47</v>
      </c>
      <c r="E56" s="29">
        <v>1430</v>
      </c>
      <c r="F56" s="170">
        <v>11500000000</v>
      </c>
      <c r="G56" s="61"/>
      <c r="H56" s="61"/>
      <c r="I56" s="60">
        <v>11115211431.141878</v>
      </c>
      <c r="J56" s="61"/>
      <c r="K56" s="61"/>
      <c r="L56" s="61"/>
      <c r="M56" s="10">
        <v>10278043213.05252</v>
      </c>
      <c r="N56" s="10">
        <v>9138943957.966345</v>
      </c>
      <c r="O56" s="60">
        <v>7513852386.828187</v>
      </c>
      <c r="P56" s="61"/>
    </row>
    <row r="57" spans="2:16" ht="11.25" customHeight="1">
      <c r="B57" s="27">
        <v>44228</v>
      </c>
      <c r="C57" s="28">
        <v>45689</v>
      </c>
      <c r="D57" s="10">
        <v>48</v>
      </c>
      <c r="E57" s="29">
        <v>1461</v>
      </c>
      <c r="F57" s="170">
        <v>11500000000</v>
      </c>
      <c r="G57" s="61"/>
      <c r="H57" s="61"/>
      <c r="I57" s="60">
        <v>11016793072.807116</v>
      </c>
      <c r="J57" s="61"/>
      <c r="K57" s="61"/>
      <c r="L57" s="61"/>
      <c r="M57" s="10">
        <v>10169759494.80246</v>
      </c>
      <c r="N57" s="10">
        <v>9019663804.421293</v>
      </c>
      <c r="O57" s="60">
        <v>7384372808.618404</v>
      </c>
      <c r="P57" s="61"/>
    </row>
    <row r="58" spans="2:16" ht="11.25" customHeight="1">
      <c r="B58" s="27">
        <v>44228</v>
      </c>
      <c r="C58" s="28">
        <v>45717</v>
      </c>
      <c r="D58" s="10">
        <v>49</v>
      </c>
      <c r="E58" s="29">
        <v>1489</v>
      </c>
      <c r="F58" s="170">
        <v>11500000000</v>
      </c>
      <c r="G58" s="61"/>
      <c r="H58" s="61"/>
      <c r="I58" s="60">
        <v>10921596889.405466</v>
      </c>
      <c r="J58" s="61"/>
      <c r="K58" s="61"/>
      <c r="L58" s="61"/>
      <c r="M58" s="10">
        <v>10066436448.927908</v>
      </c>
      <c r="N58" s="10">
        <v>8907514540.952772</v>
      </c>
      <c r="O58" s="60">
        <v>7264652008.100948</v>
      </c>
      <c r="P58" s="61"/>
    </row>
    <row r="59" spans="2:16" ht="11.25" customHeight="1">
      <c r="B59" s="27">
        <v>44228</v>
      </c>
      <c r="C59" s="28">
        <v>45748</v>
      </c>
      <c r="D59" s="10">
        <v>50</v>
      </c>
      <c r="E59" s="29">
        <v>1520</v>
      </c>
      <c r="F59" s="170">
        <v>11500000000</v>
      </c>
      <c r="G59" s="61"/>
      <c r="H59" s="61"/>
      <c r="I59" s="60">
        <v>10828265485.9667</v>
      </c>
      <c r="J59" s="61"/>
      <c r="K59" s="61"/>
      <c r="L59" s="61"/>
      <c r="M59" s="10">
        <v>9963485370.45563</v>
      </c>
      <c r="N59" s="10">
        <v>8793993984.61928</v>
      </c>
      <c r="O59" s="60">
        <v>7141691061.029996</v>
      </c>
      <c r="P59" s="61"/>
    </row>
    <row r="60" spans="2:16" ht="11.25" customHeight="1">
      <c r="B60" s="27">
        <v>44228</v>
      </c>
      <c r="C60" s="28">
        <v>45778</v>
      </c>
      <c r="D60" s="10">
        <v>51</v>
      </c>
      <c r="E60" s="29">
        <v>1550</v>
      </c>
      <c r="F60" s="170">
        <v>11500000000</v>
      </c>
      <c r="G60" s="61"/>
      <c r="H60" s="61"/>
      <c r="I60" s="60">
        <v>10732088466.068052</v>
      </c>
      <c r="J60" s="61"/>
      <c r="K60" s="61"/>
      <c r="L60" s="61"/>
      <c r="M60" s="10">
        <v>9858780481.441906</v>
      </c>
      <c r="N60" s="10">
        <v>8680162200.930105</v>
      </c>
      <c r="O60" s="60">
        <v>7020350885.401307</v>
      </c>
      <c r="P60" s="61"/>
    </row>
    <row r="61" spans="2:16" ht="11.25" customHeight="1">
      <c r="B61" s="27">
        <v>44228</v>
      </c>
      <c r="C61" s="28">
        <v>45809</v>
      </c>
      <c r="D61" s="10">
        <v>52</v>
      </c>
      <c r="E61" s="29">
        <v>1581</v>
      </c>
      <c r="F61" s="170">
        <v>11500000000</v>
      </c>
      <c r="G61" s="61"/>
      <c r="H61" s="61"/>
      <c r="I61" s="60">
        <v>10635223311.418552</v>
      </c>
      <c r="J61" s="61"/>
      <c r="K61" s="61"/>
      <c r="L61" s="61"/>
      <c r="M61" s="10">
        <v>9753227287.227488</v>
      </c>
      <c r="N61" s="10">
        <v>8565388814.735184</v>
      </c>
      <c r="O61" s="60">
        <v>6898182502.28069</v>
      </c>
      <c r="P61" s="61"/>
    </row>
    <row r="62" spans="2:16" ht="11.25" customHeight="1">
      <c r="B62" s="27">
        <v>44228</v>
      </c>
      <c r="C62" s="28">
        <v>45839</v>
      </c>
      <c r="D62" s="10">
        <v>53</v>
      </c>
      <c r="E62" s="29">
        <v>1611</v>
      </c>
      <c r="F62" s="170">
        <v>11500000000</v>
      </c>
      <c r="G62" s="61"/>
      <c r="H62" s="61"/>
      <c r="I62" s="60">
        <v>10540284512.128351</v>
      </c>
      <c r="J62" s="61"/>
      <c r="K62" s="61"/>
      <c r="L62" s="61"/>
      <c r="M62" s="10">
        <v>9650295809.395592</v>
      </c>
      <c r="N62" s="10">
        <v>8454134057.512544</v>
      </c>
      <c r="O62" s="60">
        <v>6780673169.725044</v>
      </c>
      <c r="P62" s="61"/>
    </row>
    <row r="63" spans="2:16" ht="11.25" customHeight="1">
      <c r="B63" s="27">
        <v>44228</v>
      </c>
      <c r="C63" s="28">
        <v>45870</v>
      </c>
      <c r="D63" s="10">
        <v>54</v>
      </c>
      <c r="E63" s="29">
        <v>1642</v>
      </c>
      <c r="F63" s="170">
        <v>11500000000</v>
      </c>
      <c r="G63" s="61"/>
      <c r="H63" s="61"/>
      <c r="I63" s="60">
        <v>10448899265.694403</v>
      </c>
      <c r="J63" s="61"/>
      <c r="K63" s="61"/>
      <c r="L63" s="61"/>
      <c r="M63" s="10">
        <v>9550401140.655817</v>
      </c>
      <c r="N63" s="10">
        <v>8345343371.353957</v>
      </c>
      <c r="O63" s="60">
        <v>6665066880.842255</v>
      </c>
      <c r="P63" s="61"/>
    </row>
    <row r="64" spans="2:16" ht="11.25" customHeight="1">
      <c r="B64" s="27">
        <v>44228</v>
      </c>
      <c r="C64" s="28">
        <v>45901</v>
      </c>
      <c r="D64" s="10">
        <v>55</v>
      </c>
      <c r="E64" s="29">
        <v>1673</v>
      </c>
      <c r="F64" s="170">
        <v>11500000000</v>
      </c>
      <c r="G64" s="61"/>
      <c r="H64" s="61"/>
      <c r="I64" s="60">
        <v>10354617579.227093</v>
      </c>
      <c r="J64" s="61"/>
      <c r="K64" s="61"/>
      <c r="L64" s="61"/>
      <c r="M64" s="10">
        <v>9448174682.965307</v>
      </c>
      <c r="N64" s="10">
        <v>8235018974.1846895</v>
      </c>
      <c r="O64" s="60">
        <v>6549098538.155978</v>
      </c>
      <c r="P64" s="61"/>
    </row>
    <row r="65" spans="2:16" ht="11.25" customHeight="1">
      <c r="B65" s="27">
        <v>44228</v>
      </c>
      <c r="C65" s="28">
        <v>45931</v>
      </c>
      <c r="D65" s="10">
        <v>56</v>
      </c>
      <c r="E65" s="29">
        <v>1703</v>
      </c>
      <c r="F65" s="170">
        <v>11500000000</v>
      </c>
      <c r="G65" s="61"/>
      <c r="H65" s="61"/>
      <c r="I65" s="60">
        <v>10267820231.140007</v>
      </c>
      <c r="J65" s="61"/>
      <c r="K65" s="61"/>
      <c r="L65" s="61"/>
      <c r="M65" s="10">
        <v>9353597271.172623</v>
      </c>
      <c r="N65" s="10">
        <v>8132519705.78623</v>
      </c>
      <c r="O65" s="60">
        <v>6441071623.953934</v>
      </c>
      <c r="P65" s="61"/>
    </row>
    <row r="66" spans="2:16" ht="11.25" customHeight="1">
      <c r="B66" s="27">
        <v>44228</v>
      </c>
      <c r="C66" s="28">
        <v>45962</v>
      </c>
      <c r="D66" s="10">
        <v>57</v>
      </c>
      <c r="E66" s="29">
        <v>1734</v>
      </c>
      <c r="F66" s="170">
        <v>11500000000</v>
      </c>
      <c r="G66" s="61"/>
      <c r="H66" s="61"/>
      <c r="I66" s="60">
        <v>10181411805.615187</v>
      </c>
      <c r="J66" s="61"/>
      <c r="K66" s="61"/>
      <c r="L66" s="61"/>
      <c r="M66" s="10">
        <v>9259151564.963036</v>
      </c>
      <c r="N66" s="10">
        <v>8029929704.571462</v>
      </c>
      <c r="O66" s="60">
        <v>6332881580.623621</v>
      </c>
      <c r="P66" s="61"/>
    </row>
    <row r="67" spans="2:16" ht="11.25" customHeight="1">
      <c r="B67" s="27">
        <v>44228</v>
      </c>
      <c r="C67" s="28">
        <v>45992</v>
      </c>
      <c r="D67" s="10">
        <v>58</v>
      </c>
      <c r="E67" s="29">
        <v>1764</v>
      </c>
      <c r="F67" s="170">
        <v>11500000000</v>
      </c>
      <c r="G67" s="61"/>
      <c r="H67" s="61"/>
      <c r="I67" s="60">
        <v>10082451863.284647</v>
      </c>
      <c r="J67" s="61"/>
      <c r="K67" s="61"/>
      <c r="L67" s="61"/>
      <c r="M67" s="10">
        <v>9154105370.877312</v>
      </c>
      <c r="N67" s="10">
        <v>7919289595.286114</v>
      </c>
      <c r="O67" s="60">
        <v>6220022159.447813</v>
      </c>
      <c r="P67" s="61"/>
    </row>
    <row r="68" spans="2:16" ht="11.25" customHeight="1">
      <c r="B68" s="27">
        <v>44228</v>
      </c>
      <c r="C68" s="28">
        <v>46023</v>
      </c>
      <c r="D68" s="10">
        <v>59</v>
      </c>
      <c r="E68" s="29">
        <v>1795</v>
      </c>
      <c r="F68" s="170">
        <v>11500000000</v>
      </c>
      <c r="G68" s="61"/>
      <c r="H68" s="61"/>
      <c r="I68" s="60">
        <v>9994857517.275068</v>
      </c>
      <c r="J68" s="61"/>
      <c r="K68" s="61"/>
      <c r="L68" s="61"/>
      <c r="M68" s="10">
        <v>9059185162.464495</v>
      </c>
      <c r="N68" s="10">
        <v>7817241820.84208</v>
      </c>
      <c r="O68" s="60">
        <v>6113865403.991912</v>
      </c>
      <c r="P68" s="61"/>
    </row>
    <row r="69" spans="2:16" ht="11.25" customHeight="1">
      <c r="B69" s="27">
        <v>44228</v>
      </c>
      <c r="C69" s="28">
        <v>46054</v>
      </c>
      <c r="D69" s="10">
        <v>60</v>
      </c>
      <c r="E69" s="29">
        <v>1826</v>
      </c>
      <c r="F69" s="170">
        <v>9000000000</v>
      </c>
      <c r="G69" s="61"/>
      <c r="H69" s="61"/>
      <c r="I69" s="60">
        <v>9907800479.698921</v>
      </c>
      <c r="J69" s="61"/>
      <c r="K69" s="61"/>
      <c r="L69" s="61"/>
      <c r="M69" s="10">
        <v>8965046786.234226</v>
      </c>
      <c r="N69" s="10">
        <v>7716334815.584494</v>
      </c>
      <c r="O69" s="60">
        <v>6009384742.478707</v>
      </c>
      <c r="P69" s="61"/>
    </row>
    <row r="70" spans="2:16" ht="11.25" customHeight="1">
      <c r="B70" s="27">
        <v>44228</v>
      </c>
      <c r="C70" s="28">
        <v>46082</v>
      </c>
      <c r="D70" s="10">
        <v>61</v>
      </c>
      <c r="E70" s="29">
        <v>1854</v>
      </c>
      <c r="F70" s="170">
        <v>9000000000</v>
      </c>
      <c r="G70" s="61"/>
      <c r="H70" s="61"/>
      <c r="I70" s="60">
        <v>9820762807.862528</v>
      </c>
      <c r="J70" s="61"/>
      <c r="K70" s="61"/>
      <c r="L70" s="61"/>
      <c r="M70" s="10">
        <v>8872676618.438906</v>
      </c>
      <c r="N70" s="10">
        <v>7619285944.420823</v>
      </c>
      <c r="O70" s="60">
        <v>5911098960.309019</v>
      </c>
      <c r="P70" s="61"/>
    </row>
    <row r="71" spans="2:16" ht="11.25" customHeight="1">
      <c r="B71" s="27">
        <v>44228</v>
      </c>
      <c r="C71" s="28">
        <v>46113</v>
      </c>
      <c r="D71" s="10">
        <v>62</v>
      </c>
      <c r="E71" s="29">
        <v>1885</v>
      </c>
      <c r="F71" s="170">
        <v>9000000000</v>
      </c>
      <c r="G71" s="61"/>
      <c r="H71" s="61"/>
      <c r="I71" s="60">
        <v>9734650551.580564</v>
      </c>
      <c r="J71" s="61"/>
      <c r="K71" s="61"/>
      <c r="L71" s="61"/>
      <c r="M71" s="10">
        <v>8779960786.32275</v>
      </c>
      <c r="N71" s="10">
        <v>7520492604.623036</v>
      </c>
      <c r="O71" s="60">
        <v>5809742255.449191</v>
      </c>
      <c r="P71" s="61"/>
    </row>
    <row r="72" spans="2:16" ht="11.25" customHeight="1">
      <c r="B72" s="27">
        <v>44228</v>
      </c>
      <c r="C72" s="28">
        <v>46143</v>
      </c>
      <c r="D72" s="10">
        <v>63</v>
      </c>
      <c r="E72" s="29">
        <v>1915</v>
      </c>
      <c r="F72" s="170">
        <v>9000000000</v>
      </c>
      <c r="G72" s="61"/>
      <c r="H72" s="61"/>
      <c r="I72" s="60">
        <v>9648710299.016268</v>
      </c>
      <c r="J72" s="61"/>
      <c r="K72" s="61"/>
      <c r="L72" s="61"/>
      <c r="M72" s="10">
        <v>8688164546.228157</v>
      </c>
      <c r="N72" s="10">
        <v>7423547933.17288</v>
      </c>
      <c r="O72" s="60">
        <v>5711342142.464032</v>
      </c>
      <c r="P72" s="61"/>
    </row>
    <row r="73" spans="2:16" ht="11.25" customHeight="1">
      <c r="B73" s="27">
        <v>44228</v>
      </c>
      <c r="C73" s="28">
        <v>46174</v>
      </c>
      <c r="D73" s="10">
        <v>64</v>
      </c>
      <c r="E73" s="29">
        <v>1946</v>
      </c>
      <c r="F73" s="170">
        <v>9000000000</v>
      </c>
      <c r="G73" s="61"/>
      <c r="H73" s="61"/>
      <c r="I73" s="60">
        <v>9561587584.678291</v>
      </c>
      <c r="J73" s="61"/>
      <c r="K73" s="61"/>
      <c r="L73" s="61"/>
      <c r="M73" s="10">
        <v>8595112334.51816</v>
      </c>
      <c r="N73" s="10">
        <v>7325362646.760579</v>
      </c>
      <c r="O73" s="60">
        <v>5611932126.030015</v>
      </c>
      <c r="P73" s="61"/>
    </row>
    <row r="74" spans="2:16" ht="11.25" customHeight="1">
      <c r="B74" s="27">
        <v>44228</v>
      </c>
      <c r="C74" s="28">
        <v>46204</v>
      </c>
      <c r="D74" s="10">
        <v>65</v>
      </c>
      <c r="E74" s="29">
        <v>1976</v>
      </c>
      <c r="F74" s="170">
        <v>9000000000</v>
      </c>
      <c r="G74" s="61"/>
      <c r="H74" s="61"/>
      <c r="I74" s="60">
        <v>9475662304.866467</v>
      </c>
      <c r="J74" s="61"/>
      <c r="K74" s="61"/>
      <c r="L74" s="61"/>
      <c r="M74" s="10">
        <v>8503890997.866124</v>
      </c>
      <c r="N74" s="10">
        <v>7229779043.396854</v>
      </c>
      <c r="O74" s="60">
        <v>5516001660.407908</v>
      </c>
      <c r="P74" s="61"/>
    </row>
    <row r="75" spans="2:16" ht="11.25" customHeight="1">
      <c r="B75" s="27">
        <v>44228</v>
      </c>
      <c r="C75" s="28">
        <v>46235</v>
      </c>
      <c r="D75" s="10">
        <v>66</v>
      </c>
      <c r="E75" s="29">
        <v>2007</v>
      </c>
      <c r="F75" s="170">
        <v>9000000000</v>
      </c>
      <c r="G75" s="61"/>
      <c r="H75" s="61"/>
      <c r="I75" s="60">
        <v>9389693134.231318</v>
      </c>
      <c r="J75" s="61"/>
      <c r="K75" s="61"/>
      <c r="L75" s="61"/>
      <c r="M75" s="10">
        <v>8412445976.145793</v>
      </c>
      <c r="N75" s="10">
        <v>7133845852.534103</v>
      </c>
      <c r="O75" s="60">
        <v>5419755616.847831</v>
      </c>
      <c r="P75" s="61"/>
    </row>
    <row r="76" spans="2:16" ht="11.25" customHeight="1">
      <c r="B76" s="27">
        <v>44228</v>
      </c>
      <c r="C76" s="28">
        <v>46266</v>
      </c>
      <c r="D76" s="10">
        <v>67</v>
      </c>
      <c r="E76" s="29">
        <v>2038</v>
      </c>
      <c r="F76" s="170">
        <v>9000000000</v>
      </c>
      <c r="G76" s="61"/>
      <c r="H76" s="61"/>
      <c r="I76" s="60">
        <v>9304561686.526026</v>
      </c>
      <c r="J76" s="61"/>
      <c r="K76" s="61"/>
      <c r="L76" s="61"/>
      <c r="M76" s="10">
        <v>8322035949.238162</v>
      </c>
      <c r="N76" s="10">
        <v>7039229310.650256</v>
      </c>
      <c r="O76" s="60">
        <v>5325221979.355349</v>
      </c>
      <c r="P76" s="61"/>
    </row>
    <row r="77" spans="2:16" ht="11.25" customHeight="1">
      <c r="B77" s="27">
        <v>44228</v>
      </c>
      <c r="C77" s="28">
        <v>46296</v>
      </c>
      <c r="D77" s="10">
        <v>68</v>
      </c>
      <c r="E77" s="29">
        <v>2068</v>
      </c>
      <c r="F77" s="170">
        <v>9000000000</v>
      </c>
      <c r="G77" s="61"/>
      <c r="H77" s="61"/>
      <c r="I77" s="60">
        <v>9219742221.807955</v>
      </c>
      <c r="J77" s="61"/>
      <c r="K77" s="61"/>
      <c r="L77" s="61"/>
      <c r="M77" s="10">
        <v>8232637766.912381</v>
      </c>
      <c r="N77" s="10">
        <v>6946472166.202698</v>
      </c>
      <c r="O77" s="60">
        <v>5233509129.830577</v>
      </c>
      <c r="P77" s="61"/>
    </row>
    <row r="78" spans="2:16" ht="11.25" customHeight="1">
      <c r="B78" s="27">
        <v>44228</v>
      </c>
      <c r="C78" s="28">
        <v>46327</v>
      </c>
      <c r="D78" s="10">
        <v>69</v>
      </c>
      <c r="E78" s="29">
        <v>2099</v>
      </c>
      <c r="F78" s="170">
        <v>9000000000</v>
      </c>
      <c r="G78" s="61"/>
      <c r="H78" s="61"/>
      <c r="I78" s="60">
        <v>9132568946.427773</v>
      </c>
      <c r="J78" s="61"/>
      <c r="K78" s="61"/>
      <c r="L78" s="61"/>
      <c r="M78" s="10">
        <v>8140966489.497875</v>
      </c>
      <c r="N78" s="10">
        <v>6851652884.309638</v>
      </c>
      <c r="O78" s="60">
        <v>5140207590.673188</v>
      </c>
      <c r="P78" s="61"/>
    </row>
    <row r="79" spans="2:16" ht="11.25" customHeight="1">
      <c r="B79" s="27">
        <v>44228</v>
      </c>
      <c r="C79" s="28">
        <v>46357</v>
      </c>
      <c r="D79" s="10">
        <v>70</v>
      </c>
      <c r="E79" s="29">
        <v>2129</v>
      </c>
      <c r="F79" s="170">
        <v>9000000000</v>
      </c>
      <c r="G79" s="61"/>
      <c r="H79" s="61"/>
      <c r="I79" s="60">
        <v>9045891822.654024</v>
      </c>
      <c r="J79" s="61"/>
      <c r="K79" s="61"/>
      <c r="L79" s="61"/>
      <c r="M79" s="10">
        <v>8050464841.467153</v>
      </c>
      <c r="N79" s="10">
        <v>6758808019.429716</v>
      </c>
      <c r="O79" s="60">
        <v>5049768861.175003</v>
      </c>
      <c r="P79" s="61"/>
    </row>
    <row r="80" spans="2:16" ht="11.25" customHeight="1">
      <c r="B80" s="27">
        <v>44228</v>
      </c>
      <c r="C80" s="28">
        <v>46388</v>
      </c>
      <c r="D80" s="10">
        <v>71</v>
      </c>
      <c r="E80" s="29">
        <v>2160</v>
      </c>
      <c r="F80" s="170">
        <v>9000000000</v>
      </c>
      <c r="G80" s="61"/>
      <c r="H80" s="61"/>
      <c r="I80" s="60">
        <v>8961435411.205248</v>
      </c>
      <c r="J80" s="61"/>
      <c r="K80" s="61"/>
      <c r="L80" s="61"/>
      <c r="M80" s="10">
        <v>7961775470.00149</v>
      </c>
      <c r="N80" s="10">
        <v>6667348740.378205</v>
      </c>
      <c r="O80" s="60">
        <v>4960336973.17189</v>
      </c>
      <c r="P80" s="61"/>
    </row>
    <row r="81" spans="2:16" ht="11.25" customHeight="1">
      <c r="B81" s="27">
        <v>44228</v>
      </c>
      <c r="C81" s="28">
        <v>46419</v>
      </c>
      <c r="D81" s="10">
        <v>72</v>
      </c>
      <c r="E81" s="29">
        <v>2191</v>
      </c>
      <c r="F81" s="170">
        <v>9000000000</v>
      </c>
      <c r="G81" s="61"/>
      <c r="H81" s="61"/>
      <c r="I81" s="60">
        <v>8877757071.703535</v>
      </c>
      <c r="J81" s="61"/>
      <c r="K81" s="61"/>
      <c r="L81" s="61"/>
      <c r="M81" s="10">
        <v>7874053892.041571</v>
      </c>
      <c r="N81" s="10">
        <v>6577119333.942591</v>
      </c>
      <c r="O81" s="60">
        <v>4872483196.963638</v>
      </c>
      <c r="P81" s="61"/>
    </row>
    <row r="82" spans="2:16" ht="11.25" customHeight="1">
      <c r="B82" s="27">
        <v>44228</v>
      </c>
      <c r="C82" s="28">
        <v>46447</v>
      </c>
      <c r="D82" s="10">
        <v>73</v>
      </c>
      <c r="E82" s="29">
        <v>2219</v>
      </c>
      <c r="F82" s="170">
        <v>9000000000</v>
      </c>
      <c r="G82" s="61"/>
      <c r="H82" s="61"/>
      <c r="I82" s="60">
        <v>8794984299.841803</v>
      </c>
      <c r="J82" s="61"/>
      <c r="K82" s="61"/>
      <c r="L82" s="61"/>
      <c r="M82" s="10">
        <v>7788688184.722707</v>
      </c>
      <c r="N82" s="10">
        <v>6490867927.237531</v>
      </c>
      <c r="O82" s="60">
        <v>4790186385.374185</v>
      </c>
      <c r="P82" s="61"/>
    </row>
    <row r="83" spans="2:16" ht="11.25" customHeight="1">
      <c r="B83" s="27">
        <v>44228</v>
      </c>
      <c r="C83" s="28">
        <v>46478</v>
      </c>
      <c r="D83" s="10">
        <v>74</v>
      </c>
      <c r="E83" s="29">
        <v>2250</v>
      </c>
      <c r="F83" s="170">
        <v>9000000000</v>
      </c>
      <c r="G83" s="61"/>
      <c r="H83" s="61"/>
      <c r="I83" s="60">
        <v>8712256827.275879</v>
      </c>
      <c r="J83" s="61"/>
      <c r="K83" s="61"/>
      <c r="L83" s="61"/>
      <c r="M83" s="10">
        <v>7702340211.416329</v>
      </c>
      <c r="N83" s="10">
        <v>6402583414.424768</v>
      </c>
      <c r="O83" s="60">
        <v>4705020331.858766</v>
      </c>
      <c r="P83" s="61"/>
    </row>
    <row r="84" spans="2:16" ht="11.25" customHeight="1">
      <c r="B84" s="27">
        <v>44228</v>
      </c>
      <c r="C84" s="28">
        <v>46508</v>
      </c>
      <c r="D84" s="10">
        <v>75</v>
      </c>
      <c r="E84" s="29">
        <v>2280</v>
      </c>
      <c r="F84" s="170">
        <v>6500000000</v>
      </c>
      <c r="G84" s="61"/>
      <c r="H84" s="61"/>
      <c r="I84" s="60">
        <v>8629746205.449936</v>
      </c>
      <c r="J84" s="61"/>
      <c r="K84" s="61"/>
      <c r="L84" s="61"/>
      <c r="M84" s="10">
        <v>7616871203.334928</v>
      </c>
      <c r="N84" s="10">
        <v>6315953546.45336</v>
      </c>
      <c r="O84" s="60">
        <v>4622333428.826543</v>
      </c>
      <c r="P84" s="61"/>
    </row>
    <row r="85" spans="2:16" ht="11.25" customHeight="1">
      <c r="B85" s="27">
        <v>44228</v>
      </c>
      <c r="C85" s="28">
        <v>46539</v>
      </c>
      <c r="D85" s="10">
        <v>76</v>
      </c>
      <c r="E85" s="29">
        <v>2311</v>
      </c>
      <c r="F85" s="170">
        <v>6500000000</v>
      </c>
      <c r="G85" s="61"/>
      <c r="H85" s="61"/>
      <c r="I85" s="60">
        <v>8547767519.338449</v>
      </c>
      <c r="J85" s="61"/>
      <c r="K85" s="61"/>
      <c r="L85" s="61"/>
      <c r="M85" s="10">
        <v>7531718316.983529</v>
      </c>
      <c r="N85" s="10">
        <v>6229461085.98201</v>
      </c>
      <c r="O85" s="60">
        <v>4539723889.920359</v>
      </c>
      <c r="P85" s="61"/>
    </row>
    <row r="86" spans="2:16" ht="11.25" customHeight="1">
      <c r="B86" s="27">
        <v>44228</v>
      </c>
      <c r="C86" s="28">
        <v>46569</v>
      </c>
      <c r="D86" s="10">
        <v>77</v>
      </c>
      <c r="E86" s="29">
        <v>2341</v>
      </c>
      <c r="F86" s="170">
        <v>6500000000</v>
      </c>
      <c r="G86" s="61"/>
      <c r="H86" s="61"/>
      <c r="I86" s="60">
        <v>8466684709.866876</v>
      </c>
      <c r="J86" s="61"/>
      <c r="K86" s="61"/>
      <c r="L86" s="61"/>
      <c r="M86" s="10">
        <v>7448028249.856987</v>
      </c>
      <c r="N86" s="10">
        <v>6145079284.060281</v>
      </c>
      <c r="O86" s="60">
        <v>4459873455.847964</v>
      </c>
      <c r="P86" s="61"/>
    </row>
    <row r="87" spans="2:16" ht="11.25" customHeight="1">
      <c r="B87" s="27">
        <v>44228</v>
      </c>
      <c r="C87" s="28">
        <v>46600</v>
      </c>
      <c r="D87" s="10">
        <v>78</v>
      </c>
      <c r="E87" s="29">
        <v>2372</v>
      </c>
      <c r="F87" s="170">
        <v>6500000000</v>
      </c>
      <c r="G87" s="61"/>
      <c r="H87" s="61"/>
      <c r="I87" s="60">
        <v>8385038006.697382</v>
      </c>
      <c r="J87" s="61"/>
      <c r="K87" s="61"/>
      <c r="L87" s="61"/>
      <c r="M87" s="10">
        <v>7363694158.100281</v>
      </c>
      <c r="N87" s="10">
        <v>6060047252.279705</v>
      </c>
      <c r="O87" s="60">
        <v>4379531716.015362</v>
      </c>
      <c r="P87" s="61"/>
    </row>
    <row r="88" spans="2:16" ht="11.25" customHeight="1">
      <c r="B88" s="27">
        <v>44228</v>
      </c>
      <c r="C88" s="28">
        <v>46631</v>
      </c>
      <c r="D88" s="10">
        <v>79</v>
      </c>
      <c r="E88" s="29">
        <v>2403</v>
      </c>
      <c r="F88" s="170">
        <v>6500000000</v>
      </c>
      <c r="G88" s="61"/>
      <c r="H88" s="61"/>
      <c r="I88" s="60">
        <v>8303808692.684087</v>
      </c>
      <c r="J88" s="61"/>
      <c r="K88" s="61"/>
      <c r="L88" s="61"/>
      <c r="M88" s="10">
        <v>7279990641.729637</v>
      </c>
      <c r="N88" s="10">
        <v>5975925603.070331</v>
      </c>
      <c r="O88" s="60">
        <v>4300445686.003515</v>
      </c>
      <c r="P88" s="61"/>
    </row>
    <row r="89" spans="2:16" ht="11.25" customHeight="1">
      <c r="B89" s="27">
        <v>44228</v>
      </c>
      <c r="C89" s="28">
        <v>46661</v>
      </c>
      <c r="D89" s="10">
        <v>80</v>
      </c>
      <c r="E89" s="29">
        <v>2433</v>
      </c>
      <c r="F89" s="170">
        <v>6500000000</v>
      </c>
      <c r="G89" s="61"/>
      <c r="H89" s="61"/>
      <c r="I89" s="60">
        <v>8222081133.238554</v>
      </c>
      <c r="J89" s="61"/>
      <c r="K89" s="61"/>
      <c r="L89" s="61"/>
      <c r="M89" s="10">
        <v>7196507863.078324</v>
      </c>
      <c r="N89" s="10">
        <v>5892857411.014661</v>
      </c>
      <c r="O89" s="60">
        <v>4223284134.7164993</v>
      </c>
      <c r="P89" s="61"/>
    </row>
    <row r="90" spans="2:16" ht="11.25" customHeight="1">
      <c r="B90" s="27">
        <v>44228</v>
      </c>
      <c r="C90" s="28">
        <v>46692</v>
      </c>
      <c r="D90" s="10">
        <v>81</v>
      </c>
      <c r="E90" s="29">
        <v>2464</v>
      </c>
      <c r="F90" s="170">
        <v>6500000000</v>
      </c>
      <c r="G90" s="61"/>
      <c r="H90" s="61"/>
      <c r="I90" s="60">
        <v>8139601658.877872</v>
      </c>
      <c r="J90" s="61"/>
      <c r="K90" s="61"/>
      <c r="L90" s="61"/>
      <c r="M90" s="10">
        <v>7112233017.696895</v>
      </c>
      <c r="N90" s="10">
        <v>5809037743.066949</v>
      </c>
      <c r="O90" s="60">
        <v>4145578908.6465783</v>
      </c>
      <c r="P90" s="61"/>
    </row>
    <row r="91" spans="2:16" ht="11.25" customHeight="1">
      <c r="B91" s="27">
        <v>44228</v>
      </c>
      <c r="C91" s="28">
        <v>46722</v>
      </c>
      <c r="D91" s="10">
        <v>82</v>
      </c>
      <c r="E91" s="29">
        <v>2494</v>
      </c>
      <c r="F91" s="170">
        <v>5000000000</v>
      </c>
      <c r="G91" s="61"/>
      <c r="H91" s="61"/>
      <c r="I91" s="60">
        <v>8058761969.635477</v>
      </c>
      <c r="J91" s="61"/>
      <c r="K91" s="61"/>
      <c r="L91" s="61"/>
      <c r="M91" s="10">
        <v>7030038670.721055</v>
      </c>
      <c r="N91" s="10">
        <v>5727771742.324496</v>
      </c>
      <c r="O91" s="60">
        <v>4070828195.5396023</v>
      </c>
      <c r="P91" s="61"/>
    </row>
    <row r="92" spans="2:16" ht="11.25" customHeight="1">
      <c r="B92" s="27">
        <v>44228</v>
      </c>
      <c r="C92" s="28">
        <v>46753</v>
      </c>
      <c r="D92" s="10">
        <v>83</v>
      </c>
      <c r="E92" s="29">
        <v>2525</v>
      </c>
      <c r="F92" s="170">
        <v>5000000000</v>
      </c>
      <c r="G92" s="61"/>
      <c r="H92" s="61"/>
      <c r="I92" s="60">
        <v>7977851270.298179</v>
      </c>
      <c r="J92" s="61"/>
      <c r="K92" s="61"/>
      <c r="L92" s="61"/>
      <c r="M92" s="10">
        <v>6947652693.238239</v>
      </c>
      <c r="N92" s="10">
        <v>5646251016.916795</v>
      </c>
      <c r="O92" s="60">
        <v>3995893205.134477</v>
      </c>
      <c r="P92" s="61"/>
    </row>
    <row r="93" spans="2:16" ht="11.25" customHeight="1">
      <c r="B93" s="27">
        <v>44228</v>
      </c>
      <c r="C93" s="28">
        <v>46784</v>
      </c>
      <c r="D93" s="10">
        <v>84</v>
      </c>
      <c r="E93" s="29">
        <v>2556</v>
      </c>
      <c r="F93" s="170">
        <v>5000000000</v>
      </c>
      <c r="G93" s="61"/>
      <c r="H93" s="61"/>
      <c r="I93" s="60">
        <v>7896942823.110589</v>
      </c>
      <c r="J93" s="61"/>
      <c r="K93" s="61"/>
      <c r="L93" s="61"/>
      <c r="M93" s="10">
        <v>6865527916.101896</v>
      </c>
      <c r="N93" s="10">
        <v>5565319626.511514</v>
      </c>
      <c r="O93" s="60">
        <v>3921935275.912056</v>
      </c>
      <c r="P93" s="61"/>
    </row>
    <row r="94" spans="2:16" ht="11.25" customHeight="1">
      <c r="B94" s="27">
        <v>44228</v>
      </c>
      <c r="C94" s="28">
        <v>46813</v>
      </c>
      <c r="D94" s="10">
        <v>85</v>
      </c>
      <c r="E94" s="29">
        <v>2585</v>
      </c>
      <c r="F94" s="170">
        <v>5000000000</v>
      </c>
      <c r="G94" s="61"/>
      <c r="H94" s="61"/>
      <c r="I94" s="60">
        <v>7815601730.581927</v>
      </c>
      <c r="J94" s="61"/>
      <c r="K94" s="61"/>
      <c r="L94" s="61"/>
      <c r="M94" s="10">
        <v>6784029158.484862</v>
      </c>
      <c r="N94" s="10">
        <v>5486170770.488747</v>
      </c>
      <c r="O94" s="60">
        <v>3850837388.1347194</v>
      </c>
      <c r="P94" s="61"/>
    </row>
    <row r="95" spans="2:16" ht="11.25" customHeight="1">
      <c r="B95" s="27">
        <v>44228</v>
      </c>
      <c r="C95" s="28">
        <v>46844</v>
      </c>
      <c r="D95" s="10">
        <v>86</v>
      </c>
      <c r="E95" s="29">
        <v>2616</v>
      </c>
      <c r="F95" s="170">
        <v>5000000000</v>
      </c>
      <c r="G95" s="61"/>
      <c r="H95" s="61"/>
      <c r="I95" s="60">
        <v>7734658277.251722</v>
      </c>
      <c r="J95" s="61"/>
      <c r="K95" s="61"/>
      <c r="L95" s="61"/>
      <c r="M95" s="10">
        <v>6702382291.818605</v>
      </c>
      <c r="N95" s="10">
        <v>5406359294.059812</v>
      </c>
      <c r="O95" s="60">
        <v>3778743228.2711186</v>
      </c>
      <c r="P95" s="61"/>
    </row>
    <row r="96" spans="2:16" ht="11.25" customHeight="1">
      <c r="B96" s="27">
        <v>44228</v>
      </c>
      <c r="C96" s="28">
        <v>46874</v>
      </c>
      <c r="D96" s="10">
        <v>87</v>
      </c>
      <c r="E96" s="29">
        <v>2646</v>
      </c>
      <c r="F96" s="170">
        <v>5000000000</v>
      </c>
      <c r="G96" s="61"/>
      <c r="H96" s="61"/>
      <c r="I96" s="60">
        <v>7654029923.827367</v>
      </c>
      <c r="J96" s="61"/>
      <c r="K96" s="61"/>
      <c r="L96" s="61"/>
      <c r="M96" s="10">
        <v>6621628031.825265</v>
      </c>
      <c r="N96" s="10">
        <v>5328074110.209483</v>
      </c>
      <c r="O96" s="60">
        <v>3708760747.120542</v>
      </c>
      <c r="P96" s="61"/>
    </row>
    <row r="97" spans="2:16" ht="11.25" customHeight="1">
      <c r="B97" s="27">
        <v>44228</v>
      </c>
      <c r="C97" s="28">
        <v>46905</v>
      </c>
      <c r="D97" s="10">
        <v>88</v>
      </c>
      <c r="E97" s="29">
        <v>2677</v>
      </c>
      <c r="F97" s="170">
        <v>5000000000</v>
      </c>
      <c r="G97" s="61"/>
      <c r="H97" s="61"/>
      <c r="I97" s="60">
        <v>7573179483.178882</v>
      </c>
      <c r="J97" s="61"/>
      <c r="K97" s="61"/>
      <c r="L97" s="61"/>
      <c r="M97" s="10">
        <v>6540570837.6347275</v>
      </c>
      <c r="N97" s="10">
        <v>5249467155.171898</v>
      </c>
      <c r="O97" s="60">
        <v>3638567224.7354536</v>
      </c>
      <c r="P97" s="61"/>
    </row>
    <row r="98" spans="2:16" ht="11.25" customHeight="1">
      <c r="B98" s="27">
        <v>44228</v>
      </c>
      <c r="C98" s="28">
        <v>46935</v>
      </c>
      <c r="D98" s="10">
        <v>89</v>
      </c>
      <c r="E98" s="29">
        <v>2707</v>
      </c>
      <c r="F98" s="170">
        <v>5000000000</v>
      </c>
      <c r="G98" s="61"/>
      <c r="H98" s="61"/>
      <c r="I98" s="60">
        <v>7495421595.60466</v>
      </c>
      <c r="J98" s="61"/>
      <c r="K98" s="61"/>
      <c r="L98" s="61"/>
      <c r="M98" s="10">
        <v>6462789787.461104</v>
      </c>
      <c r="N98" s="10">
        <v>5174273329.453571</v>
      </c>
      <c r="O98" s="60">
        <v>3571746520.5484114</v>
      </c>
      <c r="P98" s="61"/>
    </row>
    <row r="99" spans="2:16" ht="11.25" customHeight="1">
      <c r="B99" s="27">
        <v>44228</v>
      </c>
      <c r="C99" s="28">
        <v>46966</v>
      </c>
      <c r="D99" s="10">
        <v>90</v>
      </c>
      <c r="E99" s="29">
        <v>2738</v>
      </c>
      <c r="F99" s="170">
        <v>5000000000</v>
      </c>
      <c r="G99" s="61"/>
      <c r="H99" s="61"/>
      <c r="I99" s="60">
        <v>7416746335.462146</v>
      </c>
      <c r="J99" s="61"/>
      <c r="K99" s="61"/>
      <c r="L99" s="61"/>
      <c r="M99" s="10">
        <v>6384107173.135658</v>
      </c>
      <c r="N99" s="10">
        <v>5098279001.930061</v>
      </c>
      <c r="O99" s="60">
        <v>3504382330.2110925</v>
      </c>
      <c r="P99" s="61"/>
    </row>
    <row r="100" spans="2:16" ht="11.25" customHeight="1">
      <c r="B100" s="27">
        <v>44228</v>
      </c>
      <c r="C100" s="28">
        <v>46997</v>
      </c>
      <c r="D100" s="10">
        <v>91</v>
      </c>
      <c r="E100" s="29">
        <v>2769</v>
      </c>
      <c r="F100" s="170">
        <v>5000000000</v>
      </c>
      <c r="G100" s="61"/>
      <c r="H100" s="61"/>
      <c r="I100" s="60">
        <v>7338634208.375939</v>
      </c>
      <c r="J100" s="61"/>
      <c r="K100" s="61"/>
      <c r="L100" s="61"/>
      <c r="M100" s="10">
        <v>6306156776.073143</v>
      </c>
      <c r="N100" s="10">
        <v>5023220999.853417</v>
      </c>
      <c r="O100" s="60">
        <v>3438165583.4703913</v>
      </c>
      <c r="P100" s="61"/>
    </row>
    <row r="101" spans="2:16" ht="11.25" customHeight="1">
      <c r="B101" s="27">
        <v>44228</v>
      </c>
      <c r="C101" s="28">
        <v>47027</v>
      </c>
      <c r="D101" s="10">
        <v>92</v>
      </c>
      <c r="E101" s="29">
        <v>2799</v>
      </c>
      <c r="F101" s="170">
        <v>5000000000</v>
      </c>
      <c r="G101" s="61"/>
      <c r="H101" s="61"/>
      <c r="I101" s="60">
        <v>7262069614.073081</v>
      </c>
      <c r="J101" s="61"/>
      <c r="K101" s="61"/>
      <c r="L101" s="61"/>
      <c r="M101" s="10">
        <v>6230121130.074344</v>
      </c>
      <c r="N101" s="10">
        <v>4950439759.529589</v>
      </c>
      <c r="O101" s="60">
        <v>3374460637.5366035</v>
      </c>
      <c r="P101" s="61"/>
    </row>
    <row r="102" spans="2:16" ht="11.25" customHeight="1">
      <c r="B102" s="27">
        <v>44228</v>
      </c>
      <c r="C102" s="28">
        <v>47058</v>
      </c>
      <c r="D102" s="10">
        <v>93</v>
      </c>
      <c r="E102" s="29">
        <v>2830</v>
      </c>
      <c r="F102" s="170">
        <v>5000000000</v>
      </c>
      <c r="G102" s="61"/>
      <c r="H102" s="61"/>
      <c r="I102" s="60">
        <v>7187169158.625294</v>
      </c>
      <c r="J102" s="61"/>
      <c r="K102" s="61"/>
      <c r="L102" s="61"/>
      <c r="M102" s="10">
        <v>6155406354.07217</v>
      </c>
      <c r="N102" s="10">
        <v>4878632570.681516</v>
      </c>
      <c r="O102" s="60">
        <v>3311428001.9636555</v>
      </c>
      <c r="P102" s="61"/>
    </row>
    <row r="103" spans="2:16" ht="11.25" customHeight="1">
      <c r="B103" s="27">
        <v>44228</v>
      </c>
      <c r="C103" s="28">
        <v>47088</v>
      </c>
      <c r="D103" s="10">
        <v>94</v>
      </c>
      <c r="E103" s="29">
        <v>2860</v>
      </c>
      <c r="F103" s="170">
        <v>5000000000</v>
      </c>
      <c r="G103" s="61"/>
      <c r="H103" s="61"/>
      <c r="I103" s="60">
        <v>7111491630.151895</v>
      </c>
      <c r="J103" s="61"/>
      <c r="K103" s="61"/>
      <c r="L103" s="61"/>
      <c r="M103" s="10">
        <v>6080595664.344001</v>
      </c>
      <c r="N103" s="10">
        <v>4807477664.47536</v>
      </c>
      <c r="O103" s="60">
        <v>3249754581.377957</v>
      </c>
      <c r="P103" s="61"/>
    </row>
    <row r="104" spans="2:16" ht="11.25" customHeight="1">
      <c r="B104" s="27">
        <v>44228</v>
      </c>
      <c r="C104" s="28">
        <v>47119</v>
      </c>
      <c r="D104" s="10">
        <v>95</v>
      </c>
      <c r="E104" s="29">
        <v>2891</v>
      </c>
      <c r="F104" s="170">
        <v>5000000000</v>
      </c>
      <c r="G104" s="61"/>
      <c r="H104" s="61"/>
      <c r="I104" s="60">
        <v>7036011502.807137</v>
      </c>
      <c r="J104" s="61"/>
      <c r="K104" s="61"/>
      <c r="L104" s="61"/>
      <c r="M104" s="10">
        <v>6005853607.971695</v>
      </c>
      <c r="N104" s="10">
        <v>4736308524.199007</v>
      </c>
      <c r="O104" s="60">
        <v>3188085013.2253394</v>
      </c>
      <c r="P104" s="61"/>
    </row>
    <row r="105" spans="2:16" ht="11.25" customHeight="1">
      <c r="B105" s="27">
        <v>44228</v>
      </c>
      <c r="C105" s="28">
        <v>47150</v>
      </c>
      <c r="D105" s="10">
        <v>96</v>
      </c>
      <c r="E105" s="29">
        <v>2922</v>
      </c>
      <c r="F105" s="170">
        <v>2500000000</v>
      </c>
      <c r="G105" s="61"/>
      <c r="H105" s="61"/>
      <c r="I105" s="60">
        <v>6959873687.181286</v>
      </c>
      <c r="J105" s="61"/>
      <c r="K105" s="61"/>
      <c r="L105" s="61"/>
      <c r="M105" s="10">
        <v>5930787153.339045</v>
      </c>
      <c r="N105" s="10">
        <v>4665215110.359039</v>
      </c>
      <c r="O105" s="60">
        <v>3126930310.227935</v>
      </c>
      <c r="P105" s="61"/>
    </row>
    <row r="106" spans="2:16" ht="11.25" customHeight="1">
      <c r="B106" s="27">
        <v>44228</v>
      </c>
      <c r="C106" s="28">
        <v>47178</v>
      </c>
      <c r="D106" s="10">
        <v>97</v>
      </c>
      <c r="E106" s="29">
        <v>2950</v>
      </c>
      <c r="F106" s="170">
        <v>2500000000</v>
      </c>
      <c r="G106" s="61"/>
      <c r="H106" s="61"/>
      <c r="I106" s="60">
        <v>6885322379.723351</v>
      </c>
      <c r="J106" s="61"/>
      <c r="K106" s="61"/>
      <c r="L106" s="61"/>
      <c r="M106" s="10">
        <v>5858269984.031217</v>
      </c>
      <c r="N106" s="10">
        <v>4597585710.110361</v>
      </c>
      <c r="O106" s="60">
        <v>3069809135.2492247</v>
      </c>
      <c r="P106" s="61"/>
    </row>
    <row r="107" spans="2:16" ht="11.25" customHeight="1">
      <c r="B107" s="27">
        <v>44228</v>
      </c>
      <c r="C107" s="28">
        <v>47209</v>
      </c>
      <c r="D107" s="10">
        <v>98</v>
      </c>
      <c r="E107" s="29">
        <v>2981</v>
      </c>
      <c r="F107" s="170">
        <v>2500000000</v>
      </c>
      <c r="G107" s="61"/>
      <c r="H107" s="61"/>
      <c r="I107" s="60">
        <v>6812397981.39537</v>
      </c>
      <c r="J107" s="61"/>
      <c r="K107" s="61"/>
      <c r="L107" s="61"/>
      <c r="M107" s="10">
        <v>5786392564.551886</v>
      </c>
      <c r="N107" s="10">
        <v>4529626976.554241</v>
      </c>
      <c r="O107" s="60">
        <v>3011622949.4857645</v>
      </c>
      <c r="P107" s="61"/>
    </row>
    <row r="108" spans="2:16" ht="11.25" customHeight="1">
      <c r="B108" s="27">
        <v>44228</v>
      </c>
      <c r="C108" s="28">
        <v>47239</v>
      </c>
      <c r="D108" s="10">
        <v>99</v>
      </c>
      <c r="E108" s="29">
        <v>3011</v>
      </c>
      <c r="F108" s="170">
        <v>2500000000</v>
      </c>
      <c r="G108" s="61"/>
      <c r="H108" s="61"/>
      <c r="I108" s="60">
        <v>6735551134.984419</v>
      </c>
      <c r="J108" s="61"/>
      <c r="K108" s="61"/>
      <c r="L108" s="61"/>
      <c r="M108" s="10">
        <v>5711728825.805368</v>
      </c>
      <c r="N108" s="10">
        <v>4460174928.917333</v>
      </c>
      <c r="O108" s="60">
        <v>2953290273.334137</v>
      </c>
      <c r="P108" s="61"/>
    </row>
    <row r="109" spans="2:16" ht="11.25" customHeight="1">
      <c r="B109" s="27">
        <v>44228</v>
      </c>
      <c r="C109" s="28">
        <v>47270</v>
      </c>
      <c r="D109" s="10">
        <v>100</v>
      </c>
      <c r="E109" s="29">
        <v>3042</v>
      </c>
      <c r="F109" s="170">
        <v>2500000000</v>
      </c>
      <c r="G109" s="61"/>
      <c r="H109" s="61"/>
      <c r="I109" s="60">
        <v>6660505080.095516</v>
      </c>
      <c r="J109" s="61"/>
      <c r="K109" s="61"/>
      <c r="L109" s="61"/>
      <c r="M109" s="10">
        <v>5638510399.219233</v>
      </c>
      <c r="N109" s="10">
        <v>4391802386.913763</v>
      </c>
      <c r="O109" s="60">
        <v>2895700578.3995905</v>
      </c>
      <c r="P109" s="61"/>
    </row>
    <row r="110" spans="2:16" ht="11.25" customHeight="1">
      <c r="B110" s="27">
        <v>44228</v>
      </c>
      <c r="C110" s="28">
        <v>47300</v>
      </c>
      <c r="D110" s="10">
        <v>101</v>
      </c>
      <c r="E110" s="29">
        <v>3072</v>
      </c>
      <c r="F110" s="170">
        <v>2500000000</v>
      </c>
      <c r="G110" s="61"/>
      <c r="H110" s="61"/>
      <c r="I110" s="60">
        <v>6587812293.104374</v>
      </c>
      <c r="J110" s="61"/>
      <c r="K110" s="61"/>
      <c r="L110" s="61"/>
      <c r="M110" s="10">
        <v>5567817587.896775</v>
      </c>
      <c r="N110" s="10">
        <v>4326066294.856882</v>
      </c>
      <c r="O110" s="60">
        <v>2840665628.485647</v>
      </c>
      <c r="P110" s="61"/>
    </row>
    <row r="111" spans="2:16" ht="11.25" customHeight="1">
      <c r="B111" s="27">
        <v>44228</v>
      </c>
      <c r="C111" s="28">
        <v>47331</v>
      </c>
      <c r="D111" s="10">
        <v>102</v>
      </c>
      <c r="E111" s="29">
        <v>3103</v>
      </c>
      <c r="F111" s="170">
        <v>2500000000</v>
      </c>
      <c r="G111" s="61"/>
      <c r="H111" s="61"/>
      <c r="I111" s="60">
        <v>6516225209.813199</v>
      </c>
      <c r="J111" s="61"/>
      <c r="K111" s="61"/>
      <c r="L111" s="61"/>
      <c r="M111" s="10">
        <v>5497973560.491979</v>
      </c>
      <c r="N111" s="10">
        <v>4260935026.6173267</v>
      </c>
      <c r="O111" s="60">
        <v>2786047248.558883</v>
      </c>
      <c r="P111" s="61"/>
    </row>
    <row r="112" spans="2:16" ht="11.25" customHeight="1">
      <c r="B112" s="27">
        <v>44228</v>
      </c>
      <c r="C112" s="28">
        <v>47362</v>
      </c>
      <c r="D112" s="10">
        <v>103</v>
      </c>
      <c r="E112" s="29">
        <v>3134</v>
      </c>
      <c r="F112" s="170">
        <v>2500000000</v>
      </c>
      <c r="G112" s="61"/>
      <c r="H112" s="61"/>
      <c r="I112" s="60">
        <v>6440745158.334075</v>
      </c>
      <c r="J112" s="61"/>
      <c r="K112" s="61"/>
      <c r="L112" s="61"/>
      <c r="M112" s="10">
        <v>5425071371.328222</v>
      </c>
      <c r="N112" s="10">
        <v>4193743011.435956</v>
      </c>
      <c r="O112" s="60">
        <v>2730498855.619254</v>
      </c>
      <c r="P112" s="61"/>
    </row>
    <row r="113" spans="2:16" ht="11.25" customHeight="1">
      <c r="B113" s="27">
        <v>44228</v>
      </c>
      <c r="C113" s="28">
        <v>47392</v>
      </c>
      <c r="D113" s="10">
        <v>104</v>
      </c>
      <c r="E113" s="29">
        <v>3164</v>
      </c>
      <c r="F113" s="170">
        <v>2500000000</v>
      </c>
      <c r="G113" s="61"/>
      <c r="H113" s="61"/>
      <c r="I113" s="60">
        <v>6370555514.617837</v>
      </c>
      <c r="J113" s="61"/>
      <c r="K113" s="61"/>
      <c r="L113" s="61"/>
      <c r="M113" s="10">
        <v>5357142581.0611</v>
      </c>
      <c r="N113" s="10">
        <v>4131039335.932169</v>
      </c>
      <c r="O113" s="60">
        <v>2678647703.819918</v>
      </c>
      <c r="P113" s="61"/>
    </row>
    <row r="114" spans="2:16" ht="11.25" customHeight="1">
      <c r="B114" s="27">
        <v>44228</v>
      </c>
      <c r="C114" s="28">
        <v>47423</v>
      </c>
      <c r="D114" s="10">
        <v>105</v>
      </c>
      <c r="E114" s="29">
        <v>3195</v>
      </c>
      <c r="F114" s="170">
        <v>2500000000</v>
      </c>
      <c r="G114" s="61"/>
      <c r="H114" s="61"/>
      <c r="I114" s="60">
        <v>6298883129.51939</v>
      </c>
      <c r="J114" s="61"/>
      <c r="K114" s="61"/>
      <c r="L114" s="61"/>
      <c r="M114" s="10">
        <v>5287887783.470668</v>
      </c>
      <c r="N114" s="10">
        <v>4067264799.9776587</v>
      </c>
      <c r="O114" s="60">
        <v>2626124650.216209</v>
      </c>
      <c r="P114" s="61"/>
    </row>
    <row r="115" spans="2:16" ht="11.25" customHeight="1">
      <c r="B115" s="27">
        <v>44228</v>
      </c>
      <c r="C115" s="28">
        <v>47453</v>
      </c>
      <c r="D115" s="10">
        <v>106</v>
      </c>
      <c r="E115" s="29">
        <v>3225</v>
      </c>
      <c r="F115" s="170">
        <v>2500000000</v>
      </c>
      <c r="G115" s="61"/>
      <c r="H115" s="61"/>
      <c r="I115" s="60">
        <v>6227997973.70602</v>
      </c>
      <c r="J115" s="61"/>
      <c r="K115" s="61"/>
      <c r="L115" s="61"/>
      <c r="M115" s="10">
        <v>5219798073.26894</v>
      </c>
      <c r="N115" s="10">
        <v>4005010766.911839</v>
      </c>
      <c r="O115" s="60">
        <v>2575328651.169948</v>
      </c>
      <c r="P115" s="61"/>
    </row>
    <row r="116" spans="2:16" ht="11.25" customHeight="1">
      <c r="B116" s="27">
        <v>44228</v>
      </c>
      <c r="C116" s="28">
        <v>47484</v>
      </c>
      <c r="D116" s="10">
        <v>107</v>
      </c>
      <c r="E116" s="29">
        <v>3256</v>
      </c>
      <c r="F116" s="170">
        <v>2500000000</v>
      </c>
      <c r="G116" s="61"/>
      <c r="H116" s="61"/>
      <c r="I116" s="60">
        <v>6159468816.52325</v>
      </c>
      <c r="J116" s="61"/>
      <c r="K116" s="61"/>
      <c r="L116" s="61"/>
      <c r="M116" s="10">
        <v>5153606794.664704</v>
      </c>
      <c r="N116" s="10">
        <v>3944167572.516428</v>
      </c>
      <c r="O116" s="60">
        <v>2525462646.076603</v>
      </c>
      <c r="P116" s="61"/>
    </row>
    <row r="117" spans="2:16" ht="11.25" customHeight="1">
      <c r="B117" s="27">
        <v>44228</v>
      </c>
      <c r="C117" s="28">
        <v>47515</v>
      </c>
      <c r="D117" s="10">
        <v>108</v>
      </c>
      <c r="E117" s="29">
        <v>3287</v>
      </c>
      <c r="F117" s="170">
        <v>2500000000</v>
      </c>
      <c r="G117" s="61"/>
      <c r="H117" s="61"/>
      <c r="I117" s="60">
        <v>6091828853.786349</v>
      </c>
      <c r="J117" s="61"/>
      <c r="K117" s="61"/>
      <c r="L117" s="61"/>
      <c r="M117" s="10">
        <v>5088367755.19309</v>
      </c>
      <c r="N117" s="10">
        <v>3884334863.605344</v>
      </c>
      <c r="O117" s="60">
        <v>2476617135.9088054</v>
      </c>
      <c r="P117" s="61"/>
    </row>
    <row r="118" spans="2:16" ht="11.25" customHeight="1">
      <c r="B118" s="27">
        <v>44228</v>
      </c>
      <c r="C118" s="28">
        <v>47543</v>
      </c>
      <c r="D118" s="10">
        <v>109</v>
      </c>
      <c r="E118" s="29">
        <v>3315</v>
      </c>
      <c r="F118" s="170">
        <v>2500000000</v>
      </c>
      <c r="G118" s="61"/>
      <c r="H118" s="61"/>
      <c r="I118" s="60">
        <v>6022915400.929544</v>
      </c>
      <c r="J118" s="61"/>
      <c r="K118" s="61"/>
      <c r="L118" s="61"/>
      <c r="M118" s="10">
        <v>5023098381.900604</v>
      </c>
      <c r="N118" s="10">
        <v>3825700532.7489476</v>
      </c>
      <c r="O118" s="60">
        <v>2429898837.9512224</v>
      </c>
      <c r="P118" s="61"/>
    </row>
    <row r="119" spans="2:16" ht="11.25" customHeight="1">
      <c r="B119" s="27">
        <v>44228</v>
      </c>
      <c r="C119" s="28">
        <v>47574</v>
      </c>
      <c r="D119" s="10">
        <v>110</v>
      </c>
      <c r="E119" s="29">
        <v>3346</v>
      </c>
      <c r="F119" s="170">
        <v>2500000000</v>
      </c>
      <c r="G119" s="61"/>
      <c r="H119" s="61"/>
      <c r="I119" s="60">
        <v>5956425170.698076</v>
      </c>
      <c r="J119" s="61"/>
      <c r="K119" s="61"/>
      <c r="L119" s="61"/>
      <c r="M119" s="10">
        <v>4959220179.41274</v>
      </c>
      <c r="N119" s="10">
        <v>3767443695.8332796</v>
      </c>
      <c r="O119" s="60">
        <v>2382761707.099644</v>
      </c>
      <c r="P119" s="61"/>
    </row>
    <row r="120" spans="2:16" ht="11.25" customHeight="1">
      <c r="B120" s="27">
        <v>44228</v>
      </c>
      <c r="C120" s="28">
        <v>47604</v>
      </c>
      <c r="D120" s="10">
        <v>111</v>
      </c>
      <c r="E120" s="29">
        <v>3376</v>
      </c>
      <c r="F120" s="170">
        <v>0</v>
      </c>
      <c r="G120" s="61"/>
      <c r="H120" s="61"/>
      <c r="I120" s="60">
        <v>5887103824.074744</v>
      </c>
      <c r="J120" s="61"/>
      <c r="K120" s="61"/>
      <c r="L120" s="61"/>
      <c r="M120" s="10">
        <v>4893459020.3032255</v>
      </c>
      <c r="N120" s="10">
        <v>3708336220.3536673</v>
      </c>
      <c r="O120" s="60">
        <v>2335764362.491471</v>
      </c>
      <c r="P120" s="61"/>
    </row>
    <row r="121" spans="2:16" ht="11.25" customHeight="1">
      <c r="B121" s="27">
        <v>44228</v>
      </c>
      <c r="C121" s="28">
        <v>47635</v>
      </c>
      <c r="D121" s="10">
        <v>112</v>
      </c>
      <c r="E121" s="29">
        <v>3407</v>
      </c>
      <c r="F121" s="170"/>
      <c r="G121" s="61"/>
      <c r="H121" s="61"/>
      <c r="I121" s="60">
        <v>5821805903.845334</v>
      </c>
      <c r="J121" s="61"/>
      <c r="K121" s="61"/>
      <c r="L121" s="61"/>
      <c r="M121" s="10">
        <v>4830974687.167591</v>
      </c>
      <c r="N121" s="10">
        <v>3651674023.452243</v>
      </c>
      <c r="O121" s="60">
        <v>2290332557.1151805</v>
      </c>
      <c r="P121" s="61"/>
    </row>
    <row r="122" spans="2:16" ht="11.25" customHeight="1">
      <c r="B122" s="27">
        <v>44228</v>
      </c>
      <c r="C122" s="28">
        <v>47665</v>
      </c>
      <c r="D122" s="10">
        <v>113</v>
      </c>
      <c r="E122" s="29">
        <v>3437</v>
      </c>
      <c r="F122" s="170"/>
      <c r="G122" s="61"/>
      <c r="H122" s="61"/>
      <c r="I122" s="60">
        <v>5756414842.955619</v>
      </c>
      <c r="J122" s="61"/>
      <c r="K122" s="61"/>
      <c r="L122" s="61"/>
      <c r="M122" s="10">
        <v>4768872204.821316</v>
      </c>
      <c r="N122" s="10">
        <v>3595859314.863729</v>
      </c>
      <c r="O122" s="60">
        <v>2246080513.059307</v>
      </c>
      <c r="P122" s="61"/>
    </row>
    <row r="123" spans="2:16" ht="11.25" customHeight="1">
      <c r="B123" s="27">
        <v>44228</v>
      </c>
      <c r="C123" s="28">
        <v>47696</v>
      </c>
      <c r="D123" s="10">
        <v>114</v>
      </c>
      <c r="E123" s="29">
        <v>3468</v>
      </c>
      <c r="F123" s="170"/>
      <c r="G123" s="61"/>
      <c r="H123" s="61"/>
      <c r="I123" s="60">
        <v>5690885471.765554</v>
      </c>
      <c r="J123" s="61"/>
      <c r="K123" s="61"/>
      <c r="L123" s="61"/>
      <c r="M123" s="10">
        <v>4706588450.435505</v>
      </c>
      <c r="N123" s="10">
        <v>3539870098.403804</v>
      </c>
      <c r="O123" s="60">
        <v>2201742738.467815</v>
      </c>
      <c r="P123" s="61"/>
    </row>
    <row r="124" spans="2:16" ht="11.25" customHeight="1">
      <c r="B124" s="27">
        <v>44228</v>
      </c>
      <c r="C124" s="28">
        <v>47727</v>
      </c>
      <c r="D124" s="10">
        <v>115</v>
      </c>
      <c r="E124" s="29">
        <v>3499</v>
      </c>
      <c r="F124" s="170"/>
      <c r="G124" s="61"/>
      <c r="H124" s="61"/>
      <c r="I124" s="60">
        <v>5626625095.808987</v>
      </c>
      <c r="J124" s="61"/>
      <c r="K124" s="61"/>
      <c r="L124" s="61"/>
      <c r="M124" s="10">
        <v>4645549982.749741</v>
      </c>
      <c r="N124" s="10">
        <v>3485076618.5684752</v>
      </c>
      <c r="O124" s="60">
        <v>2158480837.834439</v>
      </c>
      <c r="P124" s="61"/>
    </row>
    <row r="125" spans="2:16" ht="11.25" customHeight="1">
      <c r="B125" s="27">
        <v>44228</v>
      </c>
      <c r="C125" s="28">
        <v>47757</v>
      </c>
      <c r="D125" s="10">
        <v>116</v>
      </c>
      <c r="E125" s="29">
        <v>3529</v>
      </c>
      <c r="F125" s="170"/>
      <c r="G125" s="61"/>
      <c r="H125" s="61"/>
      <c r="I125" s="60">
        <v>5562255667.540943</v>
      </c>
      <c r="J125" s="61"/>
      <c r="K125" s="61"/>
      <c r="L125" s="61"/>
      <c r="M125" s="10">
        <v>4584866195.967881</v>
      </c>
      <c r="N125" s="10">
        <v>3431086178.6793895</v>
      </c>
      <c r="O125" s="60">
        <v>2116330919.1899974</v>
      </c>
      <c r="P125" s="61"/>
    </row>
    <row r="126" spans="2:16" ht="11.25" customHeight="1">
      <c r="B126" s="27">
        <v>44228</v>
      </c>
      <c r="C126" s="28">
        <v>47788</v>
      </c>
      <c r="D126" s="10">
        <v>117</v>
      </c>
      <c r="E126" s="29">
        <v>3560</v>
      </c>
      <c r="F126" s="170"/>
      <c r="G126" s="61"/>
      <c r="H126" s="61"/>
      <c r="I126" s="60">
        <v>5498687388.490498</v>
      </c>
      <c r="J126" s="61"/>
      <c r="K126" s="61"/>
      <c r="L126" s="61"/>
      <c r="M126" s="10">
        <v>4524780618.37661</v>
      </c>
      <c r="N126" s="10">
        <v>3377509513.3548703</v>
      </c>
      <c r="O126" s="60">
        <v>2074460410.6813946</v>
      </c>
      <c r="P126" s="61"/>
    </row>
    <row r="127" spans="2:16" ht="11.25" customHeight="1">
      <c r="B127" s="27">
        <v>44228</v>
      </c>
      <c r="C127" s="28">
        <v>47818</v>
      </c>
      <c r="D127" s="10">
        <v>118</v>
      </c>
      <c r="E127" s="29">
        <v>3590</v>
      </c>
      <c r="F127" s="170"/>
      <c r="G127" s="61"/>
      <c r="H127" s="61"/>
      <c r="I127" s="60">
        <v>5435069757.659311</v>
      </c>
      <c r="J127" s="61"/>
      <c r="K127" s="61"/>
      <c r="L127" s="61"/>
      <c r="M127" s="10">
        <v>4465089623.90628</v>
      </c>
      <c r="N127" s="10">
        <v>3324750050.5097647</v>
      </c>
      <c r="O127" s="60">
        <v>2033684857.1796958</v>
      </c>
      <c r="P127" s="61"/>
    </row>
    <row r="128" spans="2:16" ht="11.25" customHeight="1">
      <c r="B128" s="27">
        <v>44228</v>
      </c>
      <c r="C128" s="28">
        <v>47849</v>
      </c>
      <c r="D128" s="10">
        <v>119</v>
      </c>
      <c r="E128" s="29">
        <v>3621</v>
      </c>
      <c r="F128" s="170"/>
      <c r="G128" s="61"/>
      <c r="H128" s="61"/>
      <c r="I128" s="60">
        <v>5371426134.277276</v>
      </c>
      <c r="J128" s="61"/>
      <c r="K128" s="61"/>
      <c r="L128" s="61"/>
      <c r="M128" s="10">
        <v>4405319839.046128</v>
      </c>
      <c r="N128" s="10">
        <v>3271902537.672836</v>
      </c>
      <c r="O128" s="60">
        <v>1992882216.4668481</v>
      </c>
      <c r="P128" s="61"/>
    </row>
    <row r="129" spans="2:16" ht="11.25" customHeight="1">
      <c r="B129" s="27">
        <v>44228</v>
      </c>
      <c r="C129" s="28">
        <v>47880</v>
      </c>
      <c r="D129" s="10">
        <v>120</v>
      </c>
      <c r="E129" s="29">
        <v>3652</v>
      </c>
      <c r="F129" s="170"/>
      <c r="G129" s="61"/>
      <c r="H129" s="61"/>
      <c r="I129" s="60">
        <v>5308498307.164293</v>
      </c>
      <c r="J129" s="61"/>
      <c r="K129" s="61"/>
      <c r="L129" s="61"/>
      <c r="M129" s="10">
        <v>4346326014.82121</v>
      </c>
      <c r="N129" s="10">
        <v>3219877177.761974</v>
      </c>
      <c r="O129" s="60">
        <v>1952887378.4969177</v>
      </c>
      <c r="P129" s="61"/>
    </row>
    <row r="130" spans="2:16" ht="11.25" customHeight="1">
      <c r="B130" s="27">
        <v>44228</v>
      </c>
      <c r="C130" s="28">
        <v>47908</v>
      </c>
      <c r="D130" s="10">
        <v>121</v>
      </c>
      <c r="E130" s="29">
        <v>3680</v>
      </c>
      <c r="F130" s="170"/>
      <c r="G130" s="61"/>
      <c r="H130" s="61"/>
      <c r="I130" s="60">
        <v>5245304008.050959</v>
      </c>
      <c r="J130" s="61"/>
      <c r="K130" s="61"/>
      <c r="L130" s="61"/>
      <c r="M130" s="10">
        <v>4288006186.876408</v>
      </c>
      <c r="N130" s="10">
        <v>3169374256.1957307</v>
      </c>
      <c r="O130" s="60">
        <v>1914901458.4990664</v>
      </c>
      <c r="P130" s="61"/>
    </row>
    <row r="131" spans="2:16" ht="11.25" customHeight="1">
      <c r="B131" s="27">
        <v>44228</v>
      </c>
      <c r="C131" s="28">
        <v>47939</v>
      </c>
      <c r="D131" s="10">
        <v>122</v>
      </c>
      <c r="E131" s="29">
        <v>3711</v>
      </c>
      <c r="F131" s="170"/>
      <c r="G131" s="61"/>
      <c r="H131" s="61"/>
      <c r="I131" s="60">
        <v>5182722247.694802</v>
      </c>
      <c r="J131" s="61"/>
      <c r="K131" s="61"/>
      <c r="L131" s="61"/>
      <c r="M131" s="10">
        <v>4229659949.530617</v>
      </c>
      <c r="N131" s="10">
        <v>3118298375.829871</v>
      </c>
      <c r="O131" s="60">
        <v>1876062022.5656233</v>
      </c>
      <c r="P131" s="61"/>
    </row>
    <row r="132" spans="2:16" ht="11.25" customHeight="1">
      <c r="B132" s="27">
        <v>44228</v>
      </c>
      <c r="C132" s="28">
        <v>47969</v>
      </c>
      <c r="D132" s="10">
        <v>123</v>
      </c>
      <c r="E132" s="29">
        <v>3741</v>
      </c>
      <c r="F132" s="170"/>
      <c r="G132" s="61"/>
      <c r="H132" s="61"/>
      <c r="I132" s="60">
        <v>5120464877.033536</v>
      </c>
      <c r="J132" s="61"/>
      <c r="K132" s="61"/>
      <c r="L132" s="61"/>
      <c r="M132" s="10">
        <v>4171992029.8650365</v>
      </c>
      <c r="N132" s="10">
        <v>3068212627.2150855</v>
      </c>
      <c r="O132" s="60">
        <v>1838362108.4060106</v>
      </c>
      <c r="P132" s="61"/>
    </row>
    <row r="133" spans="2:16" ht="11.25" customHeight="1">
      <c r="B133" s="27">
        <v>44228</v>
      </c>
      <c r="C133" s="28">
        <v>48000</v>
      </c>
      <c r="D133" s="10">
        <v>124</v>
      </c>
      <c r="E133" s="29">
        <v>3772</v>
      </c>
      <c r="F133" s="170"/>
      <c r="G133" s="61"/>
      <c r="H133" s="61"/>
      <c r="I133" s="60">
        <v>5058624674.988683</v>
      </c>
      <c r="J133" s="61"/>
      <c r="K133" s="61"/>
      <c r="L133" s="61"/>
      <c r="M133" s="10">
        <v>4114616049.00678</v>
      </c>
      <c r="N133" s="10">
        <v>3018320764.4830046</v>
      </c>
      <c r="O133" s="60">
        <v>1800808857.0237808</v>
      </c>
      <c r="P133" s="61"/>
    </row>
    <row r="134" spans="2:16" ht="11.25" customHeight="1">
      <c r="B134" s="27">
        <v>44228</v>
      </c>
      <c r="C134" s="28">
        <v>48030</v>
      </c>
      <c r="D134" s="10">
        <v>125</v>
      </c>
      <c r="E134" s="29">
        <v>3802</v>
      </c>
      <c r="F134" s="170"/>
      <c r="G134" s="61"/>
      <c r="H134" s="61"/>
      <c r="I134" s="60">
        <v>4997017727.433363</v>
      </c>
      <c r="J134" s="61"/>
      <c r="K134" s="61"/>
      <c r="L134" s="61"/>
      <c r="M134" s="10">
        <v>4057834293.6506443</v>
      </c>
      <c r="N134" s="10">
        <v>2969341521.1073995</v>
      </c>
      <c r="O134" s="60">
        <v>1764324484.891202</v>
      </c>
      <c r="P134" s="61"/>
    </row>
    <row r="135" spans="2:16" ht="11.25" customHeight="1">
      <c r="B135" s="27">
        <v>44228</v>
      </c>
      <c r="C135" s="28">
        <v>48061</v>
      </c>
      <c r="D135" s="10">
        <v>126</v>
      </c>
      <c r="E135" s="29">
        <v>3833</v>
      </c>
      <c r="F135" s="170"/>
      <c r="G135" s="61"/>
      <c r="H135" s="61"/>
      <c r="I135" s="60">
        <v>4936547424.540176</v>
      </c>
      <c r="J135" s="61"/>
      <c r="K135" s="61"/>
      <c r="L135" s="61"/>
      <c r="M135" s="10">
        <v>4001930209.431525</v>
      </c>
      <c r="N135" s="10">
        <v>2920985805.496502</v>
      </c>
      <c r="O135" s="60">
        <v>1728241287.2891877</v>
      </c>
      <c r="P135" s="61"/>
    </row>
    <row r="136" spans="2:16" ht="11.25" customHeight="1">
      <c r="B136" s="27">
        <v>44228</v>
      </c>
      <c r="C136" s="28">
        <v>48092</v>
      </c>
      <c r="D136" s="10">
        <v>127</v>
      </c>
      <c r="E136" s="29">
        <v>3864</v>
      </c>
      <c r="F136" s="170"/>
      <c r="G136" s="61"/>
      <c r="H136" s="61"/>
      <c r="I136" s="60">
        <v>4875705946.500671</v>
      </c>
      <c r="J136" s="61"/>
      <c r="K136" s="61"/>
      <c r="L136" s="61"/>
      <c r="M136" s="10">
        <v>3945903695.446406</v>
      </c>
      <c r="N136" s="10">
        <v>2872767708.0493584</v>
      </c>
      <c r="O136" s="60">
        <v>1692513180.7972481</v>
      </c>
      <c r="P136" s="61"/>
    </row>
    <row r="137" spans="2:16" ht="11.25" customHeight="1">
      <c r="B137" s="27">
        <v>44228</v>
      </c>
      <c r="C137" s="28">
        <v>48122</v>
      </c>
      <c r="D137" s="10">
        <v>128</v>
      </c>
      <c r="E137" s="29">
        <v>3894</v>
      </c>
      <c r="F137" s="170"/>
      <c r="G137" s="61"/>
      <c r="H137" s="61"/>
      <c r="I137" s="60">
        <v>4814836700.400903</v>
      </c>
      <c r="J137" s="61"/>
      <c r="K137" s="61"/>
      <c r="L137" s="61"/>
      <c r="M137" s="10">
        <v>3890246303.199606</v>
      </c>
      <c r="N137" s="10">
        <v>2825276094.4926467</v>
      </c>
      <c r="O137" s="60">
        <v>1657709885.8176003</v>
      </c>
      <c r="P137" s="61"/>
    </row>
    <row r="138" spans="2:16" ht="11.25" customHeight="1">
      <c r="B138" s="27">
        <v>44228</v>
      </c>
      <c r="C138" s="28">
        <v>48153</v>
      </c>
      <c r="D138" s="10">
        <v>129</v>
      </c>
      <c r="E138" s="29">
        <v>3925</v>
      </c>
      <c r="F138" s="170"/>
      <c r="G138" s="61"/>
      <c r="H138" s="61"/>
      <c r="I138" s="60">
        <v>4755128106.121026</v>
      </c>
      <c r="J138" s="61"/>
      <c r="K138" s="61"/>
      <c r="L138" s="61"/>
      <c r="M138" s="10">
        <v>3835487194.5862064</v>
      </c>
      <c r="N138" s="10">
        <v>2778423388.128086</v>
      </c>
      <c r="O138" s="60">
        <v>1623314538.7318513</v>
      </c>
      <c r="P138" s="61"/>
    </row>
    <row r="139" spans="2:16" ht="11.25" customHeight="1">
      <c r="B139" s="27">
        <v>44228</v>
      </c>
      <c r="C139" s="28">
        <v>48183</v>
      </c>
      <c r="D139" s="10">
        <v>130</v>
      </c>
      <c r="E139" s="29">
        <v>3955</v>
      </c>
      <c r="F139" s="170"/>
      <c r="G139" s="61"/>
      <c r="H139" s="61"/>
      <c r="I139" s="60">
        <v>4696017383.9916</v>
      </c>
      <c r="J139" s="61"/>
      <c r="K139" s="61"/>
      <c r="L139" s="61"/>
      <c r="M139" s="10">
        <v>3781591140.54022</v>
      </c>
      <c r="N139" s="10">
        <v>2732638785.2611217</v>
      </c>
      <c r="O139" s="60">
        <v>1590019914.5718858</v>
      </c>
      <c r="P139" s="61"/>
    </row>
    <row r="140" spans="2:16" ht="11.25" customHeight="1">
      <c r="B140" s="27">
        <v>44228</v>
      </c>
      <c r="C140" s="28">
        <v>48214</v>
      </c>
      <c r="D140" s="10">
        <v>131</v>
      </c>
      <c r="E140" s="29">
        <v>3986</v>
      </c>
      <c r="F140" s="170"/>
      <c r="G140" s="61"/>
      <c r="H140" s="61"/>
      <c r="I140" s="60">
        <v>4637387209.9698</v>
      </c>
      <c r="J140" s="61"/>
      <c r="K140" s="61"/>
      <c r="L140" s="61"/>
      <c r="M140" s="10">
        <v>3728043874.6150904</v>
      </c>
      <c r="N140" s="10">
        <v>2687093411.047093</v>
      </c>
      <c r="O140" s="60">
        <v>1556896417.2178602</v>
      </c>
      <c r="P140" s="61"/>
    </row>
    <row r="141" spans="2:16" ht="11.25" customHeight="1">
      <c r="B141" s="27">
        <v>44228</v>
      </c>
      <c r="C141" s="28">
        <v>48245</v>
      </c>
      <c r="D141" s="10">
        <v>132</v>
      </c>
      <c r="E141" s="29">
        <v>4017</v>
      </c>
      <c r="F141" s="170"/>
      <c r="G141" s="61"/>
      <c r="H141" s="61"/>
      <c r="I141" s="60">
        <v>4578480285.956787</v>
      </c>
      <c r="J141" s="61"/>
      <c r="K141" s="61"/>
      <c r="L141" s="61"/>
      <c r="M141" s="10">
        <v>3674445265.7087636</v>
      </c>
      <c r="N141" s="10">
        <v>2641725112.135948</v>
      </c>
      <c r="O141" s="60">
        <v>1524127149.7972867</v>
      </c>
      <c r="P141" s="61"/>
    </row>
    <row r="142" spans="2:16" ht="11.25" customHeight="1">
      <c r="B142" s="27">
        <v>44228</v>
      </c>
      <c r="C142" s="28">
        <v>48274</v>
      </c>
      <c r="D142" s="10">
        <v>133</v>
      </c>
      <c r="E142" s="29">
        <v>4046</v>
      </c>
      <c r="F142" s="170"/>
      <c r="G142" s="61"/>
      <c r="H142" s="61"/>
      <c r="I142" s="60">
        <v>4519394730.502983</v>
      </c>
      <c r="J142" s="61"/>
      <c r="K142" s="61"/>
      <c r="L142" s="61"/>
      <c r="M142" s="10">
        <v>3621271199.06232</v>
      </c>
      <c r="N142" s="10">
        <v>2597301308.8865314</v>
      </c>
      <c r="O142" s="60">
        <v>1492558824.5780222</v>
      </c>
      <c r="P142" s="61"/>
    </row>
    <row r="143" spans="2:16" ht="11.25" customHeight="1">
      <c r="B143" s="27">
        <v>44228</v>
      </c>
      <c r="C143" s="28">
        <v>48305</v>
      </c>
      <c r="D143" s="10">
        <v>134</v>
      </c>
      <c r="E143" s="29">
        <v>4077</v>
      </c>
      <c r="F143" s="170"/>
      <c r="G143" s="61"/>
      <c r="H143" s="61"/>
      <c r="I143" s="60">
        <v>4461571197.265772</v>
      </c>
      <c r="J143" s="61"/>
      <c r="K143" s="61"/>
      <c r="L143" s="61"/>
      <c r="M143" s="10">
        <v>3568875373.998482</v>
      </c>
      <c r="N143" s="10">
        <v>2553211307.9565635</v>
      </c>
      <c r="O143" s="60">
        <v>1461007686.875935</v>
      </c>
      <c r="P143" s="61"/>
    </row>
    <row r="144" spans="2:16" ht="11.25" customHeight="1">
      <c r="B144" s="27">
        <v>44228</v>
      </c>
      <c r="C144" s="28">
        <v>48335</v>
      </c>
      <c r="D144" s="10">
        <v>135</v>
      </c>
      <c r="E144" s="29">
        <v>4107</v>
      </c>
      <c r="F144" s="170"/>
      <c r="G144" s="61"/>
      <c r="H144" s="61"/>
      <c r="I144" s="60">
        <v>4403999922.5549</v>
      </c>
      <c r="J144" s="61"/>
      <c r="K144" s="61"/>
      <c r="L144" s="61"/>
      <c r="M144" s="10">
        <v>3517040891.8035984</v>
      </c>
      <c r="N144" s="10">
        <v>2509935503.317467</v>
      </c>
      <c r="O144" s="60">
        <v>1430356806.3710885</v>
      </c>
      <c r="P144" s="61"/>
    </row>
    <row r="145" spans="2:16" ht="11.25" customHeight="1">
      <c r="B145" s="27">
        <v>44228</v>
      </c>
      <c r="C145" s="28">
        <v>48366</v>
      </c>
      <c r="D145" s="10">
        <v>136</v>
      </c>
      <c r="E145" s="29">
        <v>4138</v>
      </c>
      <c r="F145" s="170"/>
      <c r="G145" s="61"/>
      <c r="H145" s="61"/>
      <c r="I145" s="60">
        <v>4346534337.175723</v>
      </c>
      <c r="J145" s="61"/>
      <c r="K145" s="61"/>
      <c r="L145" s="61"/>
      <c r="M145" s="10">
        <v>3465261464.585306</v>
      </c>
      <c r="N145" s="10">
        <v>2466693820.7773075</v>
      </c>
      <c r="O145" s="60">
        <v>1399760360.3315232</v>
      </c>
      <c r="P145" s="61"/>
    </row>
    <row r="146" spans="2:16" ht="11.25" customHeight="1">
      <c r="B146" s="27">
        <v>44228</v>
      </c>
      <c r="C146" s="28">
        <v>48396</v>
      </c>
      <c r="D146" s="10">
        <v>137</v>
      </c>
      <c r="E146" s="29">
        <v>4168</v>
      </c>
      <c r="F146" s="170"/>
      <c r="G146" s="61"/>
      <c r="H146" s="61"/>
      <c r="I146" s="60">
        <v>4289418524.669493</v>
      </c>
      <c r="J146" s="61"/>
      <c r="K146" s="61"/>
      <c r="L146" s="61"/>
      <c r="M146" s="10">
        <v>3414112892.5401554</v>
      </c>
      <c r="N146" s="10">
        <v>2424302904.14811</v>
      </c>
      <c r="O146" s="60">
        <v>1370065750.9599206</v>
      </c>
      <c r="P146" s="61"/>
    </row>
    <row r="147" spans="2:16" ht="11.25" customHeight="1">
      <c r="B147" s="27">
        <v>44228</v>
      </c>
      <c r="C147" s="28">
        <v>48427</v>
      </c>
      <c r="D147" s="10">
        <v>138</v>
      </c>
      <c r="E147" s="29">
        <v>4199</v>
      </c>
      <c r="F147" s="170"/>
      <c r="G147" s="61"/>
      <c r="H147" s="61"/>
      <c r="I147" s="60">
        <v>4231992973.755978</v>
      </c>
      <c r="J147" s="61"/>
      <c r="K147" s="61"/>
      <c r="L147" s="61"/>
      <c r="M147" s="10">
        <v>3362692626.438792</v>
      </c>
      <c r="N147" s="10">
        <v>2381717614.6449313</v>
      </c>
      <c r="O147" s="60">
        <v>1340298144.56088</v>
      </c>
      <c r="P147" s="61"/>
    </row>
    <row r="148" spans="2:16" ht="11.25" customHeight="1">
      <c r="B148" s="27">
        <v>44228</v>
      </c>
      <c r="C148" s="28">
        <v>48458</v>
      </c>
      <c r="D148" s="10">
        <v>139</v>
      </c>
      <c r="E148" s="29">
        <v>4230</v>
      </c>
      <c r="F148" s="170"/>
      <c r="G148" s="61"/>
      <c r="H148" s="61"/>
      <c r="I148" s="60">
        <v>4174703484.527678</v>
      </c>
      <c r="J148" s="61"/>
      <c r="K148" s="61"/>
      <c r="L148" s="61"/>
      <c r="M148" s="10">
        <v>3311544893.8967557</v>
      </c>
      <c r="N148" s="10">
        <v>2339525789.6342096</v>
      </c>
      <c r="O148" s="60">
        <v>1310978605.5590198</v>
      </c>
      <c r="P148" s="61"/>
    </row>
    <row r="149" spans="2:16" ht="11.25" customHeight="1">
      <c r="B149" s="27">
        <v>44228</v>
      </c>
      <c r="C149" s="28">
        <v>48488</v>
      </c>
      <c r="D149" s="10">
        <v>140</v>
      </c>
      <c r="E149" s="29">
        <v>4260</v>
      </c>
      <c r="F149" s="170"/>
      <c r="G149" s="61"/>
      <c r="H149" s="61"/>
      <c r="I149" s="60">
        <v>4118423394.102953</v>
      </c>
      <c r="J149" s="61"/>
      <c r="K149" s="61"/>
      <c r="L149" s="61"/>
      <c r="M149" s="10">
        <v>3261538919.041353</v>
      </c>
      <c r="N149" s="10">
        <v>2298526538.508312</v>
      </c>
      <c r="O149" s="60">
        <v>1282724450.9145718</v>
      </c>
      <c r="P149" s="61"/>
    </row>
    <row r="150" spans="2:16" ht="11.25" customHeight="1">
      <c r="B150" s="27">
        <v>44228</v>
      </c>
      <c r="C150" s="28">
        <v>48519</v>
      </c>
      <c r="D150" s="10">
        <v>141</v>
      </c>
      <c r="E150" s="29">
        <v>4291</v>
      </c>
      <c r="F150" s="170"/>
      <c r="G150" s="61"/>
      <c r="H150" s="61"/>
      <c r="I150" s="60">
        <v>4062861310.071177</v>
      </c>
      <c r="J150" s="61"/>
      <c r="K150" s="61"/>
      <c r="L150" s="61"/>
      <c r="M150" s="10">
        <v>3212079972.6490903</v>
      </c>
      <c r="N150" s="10">
        <v>2257914017.103243</v>
      </c>
      <c r="O150" s="60">
        <v>1254723031.855968</v>
      </c>
      <c r="P150" s="61"/>
    </row>
    <row r="151" spans="2:16" ht="11.25" customHeight="1">
      <c r="B151" s="27">
        <v>44228</v>
      </c>
      <c r="C151" s="28">
        <v>48549</v>
      </c>
      <c r="D151" s="10">
        <v>142</v>
      </c>
      <c r="E151" s="29">
        <v>4321</v>
      </c>
      <c r="F151" s="170"/>
      <c r="G151" s="61"/>
      <c r="H151" s="61"/>
      <c r="I151" s="60">
        <v>4007639468.296569</v>
      </c>
      <c r="J151" s="61"/>
      <c r="K151" s="61"/>
      <c r="L151" s="61"/>
      <c r="M151" s="10">
        <v>3163221162.2850194</v>
      </c>
      <c r="N151" s="10">
        <v>2218096184.9864798</v>
      </c>
      <c r="O151" s="60">
        <v>1227543606.489692</v>
      </c>
      <c r="P151" s="61"/>
    </row>
    <row r="152" spans="2:16" ht="11.25" customHeight="1">
      <c r="B152" s="27">
        <v>44228</v>
      </c>
      <c r="C152" s="28">
        <v>48580</v>
      </c>
      <c r="D152" s="10">
        <v>143</v>
      </c>
      <c r="E152" s="29">
        <v>4352</v>
      </c>
      <c r="F152" s="170"/>
      <c r="G152" s="61"/>
      <c r="H152" s="61"/>
      <c r="I152" s="60">
        <v>3952457448.04237</v>
      </c>
      <c r="J152" s="61"/>
      <c r="K152" s="61"/>
      <c r="L152" s="61"/>
      <c r="M152" s="10">
        <v>3114374928.488928</v>
      </c>
      <c r="N152" s="10">
        <v>2178290537.1316776</v>
      </c>
      <c r="O152" s="60">
        <v>1200408268.496992</v>
      </c>
      <c r="P152" s="61"/>
    </row>
    <row r="153" spans="2:16" ht="11.25" customHeight="1">
      <c r="B153" s="27">
        <v>44228</v>
      </c>
      <c r="C153" s="28">
        <v>48611</v>
      </c>
      <c r="D153" s="10">
        <v>144</v>
      </c>
      <c r="E153" s="29">
        <v>4383</v>
      </c>
      <c r="F153" s="170"/>
      <c r="G153" s="61"/>
      <c r="H153" s="61"/>
      <c r="I153" s="60">
        <v>3897564991.008288</v>
      </c>
      <c r="J153" s="61"/>
      <c r="K153" s="61"/>
      <c r="L153" s="61"/>
      <c r="M153" s="10">
        <v>3065913065.8130465</v>
      </c>
      <c r="N153" s="10">
        <v>2138941168.1506064</v>
      </c>
      <c r="O153" s="60">
        <v>1173731154.7545028</v>
      </c>
      <c r="P153" s="61"/>
    </row>
    <row r="154" spans="2:16" ht="11.25" customHeight="1">
      <c r="B154" s="27">
        <v>44228</v>
      </c>
      <c r="C154" s="28">
        <v>48639</v>
      </c>
      <c r="D154" s="10">
        <v>145</v>
      </c>
      <c r="E154" s="29">
        <v>4411</v>
      </c>
      <c r="F154" s="170"/>
      <c r="G154" s="61"/>
      <c r="H154" s="61"/>
      <c r="I154" s="60">
        <v>3843693090.09296</v>
      </c>
      <c r="J154" s="61"/>
      <c r="K154" s="61"/>
      <c r="L154" s="61"/>
      <c r="M154" s="10">
        <v>3018903956.294017</v>
      </c>
      <c r="N154" s="10">
        <v>2101306557.8026354</v>
      </c>
      <c r="O154" s="60">
        <v>1148667200.0477242</v>
      </c>
      <c r="P154" s="61"/>
    </row>
    <row r="155" spans="2:16" ht="11.25" customHeight="1">
      <c r="B155" s="27">
        <v>44228</v>
      </c>
      <c r="C155" s="28">
        <v>48670</v>
      </c>
      <c r="D155" s="10">
        <v>146</v>
      </c>
      <c r="E155" s="29">
        <v>4442</v>
      </c>
      <c r="F155" s="170"/>
      <c r="G155" s="61"/>
      <c r="H155" s="61"/>
      <c r="I155" s="60">
        <v>3788692760.554426</v>
      </c>
      <c r="J155" s="61"/>
      <c r="K155" s="61"/>
      <c r="L155" s="61"/>
      <c r="M155" s="10">
        <v>2970658715.852839</v>
      </c>
      <c r="N155" s="10">
        <v>2062466831.3697574</v>
      </c>
      <c r="O155" s="60">
        <v>1122660381.4028614</v>
      </c>
      <c r="P155" s="61"/>
    </row>
    <row r="156" spans="2:16" ht="11.25" customHeight="1">
      <c r="B156" s="27">
        <v>44228</v>
      </c>
      <c r="C156" s="28">
        <v>48700</v>
      </c>
      <c r="D156" s="10">
        <v>147</v>
      </c>
      <c r="E156" s="29">
        <v>4472</v>
      </c>
      <c r="F156" s="170"/>
      <c r="G156" s="61"/>
      <c r="H156" s="61"/>
      <c r="I156" s="60">
        <v>3735521210.363815</v>
      </c>
      <c r="J156" s="61"/>
      <c r="K156" s="61"/>
      <c r="L156" s="61"/>
      <c r="M156" s="10">
        <v>2924160051.4756513</v>
      </c>
      <c r="N156" s="10">
        <v>2025186945.312541</v>
      </c>
      <c r="O156" s="60">
        <v>1097849039.867299</v>
      </c>
      <c r="P156" s="61"/>
    </row>
    <row r="157" spans="2:16" ht="11.25" customHeight="1">
      <c r="B157" s="27">
        <v>44228</v>
      </c>
      <c r="C157" s="28">
        <v>48731</v>
      </c>
      <c r="D157" s="10">
        <v>148</v>
      </c>
      <c r="E157" s="29">
        <v>4503</v>
      </c>
      <c r="F157" s="170"/>
      <c r="G157" s="61"/>
      <c r="H157" s="61"/>
      <c r="I157" s="60">
        <v>3682654007.631683</v>
      </c>
      <c r="J157" s="61"/>
      <c r="K157" s="61"/>
      <c r="L157" s="61"/>
      <c r="M157" s="10">
        <v>2877886288.512786</v>
      </c>
      <c r="N157" s="10">
        <v>1988070139.9149873</v>
      </c>
      <c r="O157" s="60">
        <v>1073163341.8310102</v>
      </c>
      <c r="P157" s="61"/>
    </row>
    <row r="158" spans="2:16" ht="11.25" customHeight="1">
      <c r="B158" s="27">
        <v>44228</v>
      </c>
      <c r="C158" s="28">
        <v>48761</v>
      </c>
      <c r="D158" s="10">
        <v>149</v>
      </c>
      <c r="E158" s="29">
        <v>4533</v>
      </c>
      <c r="F158" s="170"/>
      <c r="G158" s="61"/>
      <c r="H158" s="61"/>
      <c r="I158" s="60">
        <v>3629462860.150039</v>
      </c>
      <c r="J158" s="61"/>
      <c r="K158" s="61"/>
      <c r="L158" s="61"/>
      <c r="M158" s="10">
        <v>2831663410.6350613</v>
      </c>
      <c r="N158" s="10">
        <v>1951324371.4780056</v>
      </c>
      <c r="O158" s="60">
        <v>1049010122.6500709</v>
      </c>
      <c r="P158" s="61"/>
    </row>
    <row r="159" spans="2:16" ht="11.25" customHeight="1">
      <c r="B159" s="27">
        <v>44228</v>
      </c>
      <c r="C159" s="28">
        <v>48792</v>
      </c>
      <c r="D159" s="10">
        <v>150</v>
      </c>
      <c r="E159" s="29">
        <v>4564</v>
      </c>
      <c r="F159" s="170"/>
      <c r="G159" s="61"/>
      <c r="H159" s="61"/>
      <c r="I159" s="60">
        <v>3577624920.532828</v>
      </c>
      <c r="J159" s="61"/>
      <c r="K159" s="61"/>
      <c r="L159" s="61"/>
      <c r="M159" s="10">
        <v>2786485955.822581</v>
      </c>
      <c r="N159" s="10">
        <v>1915308742.7538881</v>
      </c>
      <c r="O159" s="60">
        <v>1025287401.4854417</v>
      </c>
      <c r="P159" s="61"/>
    </row>
    <row r="160" spans="2:16" ht="11.25" customHeight="1">
      <c r="B160" s="27">
        <v>44228</v>
      </c>
      <c r="C160" s="28">
        <v>48823</v>
      </c>
      <c r="D160" s="10">
        <v>151</v>
      </c>
      <c r="E160" s="29">
        <v>4595</v>
      </c>
      <c r="F160" s="170"/>
      <c r="G160" s="61"/>
      <c r="H160" s="61"/>
      <c r="I160" s="60">
        <v>3525941911.945306</v>
      </c>
      <c r="J160" s="61"/>
      <c r="K160" s="61"/>
      <c r="L160" s="61"/>
      <c r="M160" s="10">
        <v>2741574069.5231466</v>
      </c>
      <c r="N160" s="10">
        <v>1879645759.3387284</v>
      </c>
      <c r="O160" s="60">
        <v>1001934794.1851788</v>
      </c>
      <c r="P160" s="61"/>
    </row>
    <row r="161" spans="2:16" ht="11.25" customHeight="1">
      <c r="B161" s="27">
        <v>44228</v>
      </c>
      <c r="C161" s="28">
        <v>48853</v>
      </c>
      <c r="D161" s="10">
        <v>152</v>
      </c>
      <c r="E161" s="29">
        <v>4625</v>
      </c>
      <c r="F161" s="170"/>
      <c r="G161" s="61"/>
      <c r="H161" s="61"/>
      <c r="I161" s="60">
        <v>3473832187.996848</v>
      </c>
      <c r="J161" s="61"/>
      <c r="K161" s="61"/>
      <c r="L161" s="61"/>
      <c r="M161" s="10">
        <v>2696622947.10358</v>
      </c>
      <c r="N161" s="10">
        <v>1844276441.2320967</v>
      </c>
      <c r="O161" s="60">
        <v>979051532.2815293</v>
      </c>
      <c r="P161" s="61"/>
    </row>
    <row r="162" spans="2:16" ht="11.25" customHeight="1">
      <c r="B162" s="27">
        <v>44228</v>
      </c>
      <c r="C162" s="28">
        <v>48884</v>
      </c>
      <c r="D162" s="10">
        <v>153</v>
      </c>
      <c r="E162" s="29">
        <v>4656</v>
      </c>
      <c r="F162" s="170"/>
      <c r="G162" s="61"/>
      <c r="H162" s="61"/>
      <c r="I162" s="60">
        <v>3422928274.52416</v>
      </c>
      <c r="J162" s="61"/>
      <c r="K162" s="61"/>
      <c r="L162" s="61"/>
      <c r="M162" s="10">
        <v>2652601243.016894</v>
      </c>
      <c r="N162" s="10">
        <v>1809555278.1515548</v>
      </c>
      <c r="O162" s="60">
        <v>956550728.6076717</v>
      </c>
      <c r="P162" s="61"/>
    </row>
    <row r="163" spans="2:16" ht="11.25" customHeight="1">
      <c r="B163" s="27">
        <v>44228</v>
      </c>
      <c r="C163" s="28">
        <v>48914</v>
      </c>
      <c r="D163" s="10">
        <v>154</v>
      </c>
      <c r="E163" s="29">
        <v>4686</v>
      </c>
      <c r="F163" s="170"/>
      <c r="G163" s="61"/>
      <c r="H163" s="61"/>
      <c r="I163" s="60">
        <v>3372318465.295223</v>
      </c>
      <c r="J163" s="61"/>
      <c r="K163" s="61"/>
      <c r="L163" s="61"/>
      <c r="M163" s="10">
        <v>2609091505.6206794</v>
      </c>
      <c r="N163" s="10">
        <v>1775492997.5807617</v>
      </c>
      <c r="O163" s="60">
        <v>934697755.202405</v>
      </c>
      <c r="P163" s="61"/>
    </row>
    <row r="164" spans="2:16" ht="11.25" customHeight="1">
      <c r="B164" s="27">
        <v>44228</v>
      </c>
      <c r="C164" s="28">
        <v>48945</v>
      </c>
      <c r="D164" s="10">
        <v>155</v>
      </c>
      <c r="E164" s="29">
        <v>4717</v>
      </c>
      <c r="F164" s="170"/>
      <c r="G164" s="61"/>
      <c r="H164" s="61"/>
      <c r="I164" s="60">
        <v>3322402224.262642</v>
      </c>
      <c r="J164" s="61"/>
      <c r="K164" s="61"/>
      <c r="L164" s="61"/>
      <c r="M164" s="10">
        <v>2566112653.8143578</v>
      </c>
      <c r="N164" s="10">
        <v>1741804723.914279</v>
      </c>
      <c r="O164" s="60">
        <v>913078926.3749459</v>
      </c>
      <c r="P164" s="61"/>
    </row>
    <row r="165" spans="2:16" ht="11.25" customHeight="1">
      <c r="B165" s="27">
        <v>44228</v>
      </c>
      <c r="C165" s="28">
        <v>48976</v>
      </c>
      <c r="D165" s="10">
        <v>156</v>
      </c>
      <c r="E165" s="29">
        <v>4748</v>
      </c>
      <c r="F165" s="170"/>
      <c r="G165" s="61"/>
      <c r="H165" s="61"/>
      <c r="I165" s="60">
        <v>3271885229.392538</v>
      </c>
      <c r="J165" s="61"/>
      <c r="K165" s="61"/>
      <c r="L165" s="61"/>
      <c r="M165" s="10">
        <v>2522808871.9040556</v>
      </c>
      <c r="N165" s="10">
        <v>1708056326.514415</v>
      </c>
      <c r="O165" s="60">
        <v>891595080.0359693</v>
      </c>
      <c r="P165" s="61"/>
    </row>
    <row r="166" spans="2:16" ht="11.25" customHeight="1">
      <c r="B166" s="27">
        <v>44228</v>
      </c>
      <c r="C166" s="28">
        <v>49004</v>
      </c>
      <c r="D166" s="10">
        <v>157</v>
      </c>
      <c r="E166" s="29">
        <v>4776</v>
      </c>
      <c r="F166" s="170"/>
      <c r="G166" s="61"/>
      <c r="H166" s="61"/>
      <c r="I166" s="60">
        <v>3221986042.362463</v>
      </c>
      <c r="J166" s="61"/>
      <c r="K166" s="61"/>
      <c r="L166" s="61"/>
      <c r="M166" s="10">
        <v>2480527614.431368</v>
      </c>
      <c r="N166" s="10">
        <v>1675571717.0108058</v>
      </c>
      <c r="O166" s="60">
        <v>871291560.2378023</v>
      </c>
      <c r="P166" s="61"/>
    </row>
    <row r="167" spans="2:16" ht="11.25" customHeight="1">
      <c r="B167" s="27">
        <v>44228</v>
      </c>
      <c r="C167" s="28">
        <v>49035</v>
      </c>
      <c r="D167" s="10">
        <v>158</v>
      </c>
      <c r="E167" s="29">
        <v>4807</v>
      </c>
      <c r="F167" s="170"/>
      <c r="G167" s="61"/>
      <c r="H167" s="61"/>
      <c r="I167" s="60">
        <v>3172451016.922193</v>
      </c>
      <c r="J167" s="61"/>
      <c r="K167" s="61"/>
      <c r="L167" s="61"/>
      <c r="M167" s="10">
        <v>2438249342.3864775</v>
      </c>
      <c r="N167" s="10">
        <v>1642824471.5619473</v>
      </c>
      <c r="O167" s="60">
        <v>850644834.8496332</v>
      </c>
      <c r="P167" s="61"/>
    </row>
    <row r="168" spans="2:16" ht="11.25" customHeight="1">
      <c r="B168" s="27">
        <v>44228</v>
      </c>
      <c r="C168" s="28">
        <v>49065</v>
      </c>
      <c r="D168" s="10">
        <v>159</v>
      </c>
      <c r="E168" s="29">
        <v>4837</v>
      </c>
      <c r="F168" s="170"/>
      <c r="G168" s="61"/>
      <c r="H168" s="61"/>
      <c r="I168" s="60">
        <v>3122855216.758184</v>
      </c>
      <c r="J168" s="61"/>
      <c r="K168" s="61"/>
      <c r="L168" s="61"/>
      <c r="M168" s="10">
        <v>2396191926.783894</v>
      </c>
      <c r="N168" s="10">
        <v>1610513670.7572408</v>
      </c>
      <c r="O168" s="60">
        <v>830496114.4658312</v>
      </c>
      <c r="P168" s="61"/>
    </row>
    <row r="169" spans="2:16" ht="11.25" customHeight="1">
      <c r="B169" s="27">
        <v>44228</v>
      </c>
      <c r="C169" s="28">
        <v>49096</v>
      </c>
      <c r="D169" s="10">
        <v>160</v>
      </c>
      <c r="E169" s="29">
        <v>4868</v>
      </c>
      <c r="F169" s="170"/>
      <c r="G169" s="61"/>
      <c r="H169" s="61"/>
      <c r="I169" s="60">
        <v>3073995795.293186</v>
      </c>
      <c r="J169" s="61"/>
      <c r="K169" s="61"/>
      <c r="L169" s="61"/>
      <c r="M169" s="10">
        <v>2354701167.0575533</v>
      </c>
      <c r="N169" s="10">
        <v>1578602211.8355842</v>
      </c>
      <c r="O169" s="60">
        <v>810592378.0959694</v>
      </c>
      <c r="P169" s="61"/>
    </row>
    <row r="170" spans="2:16" ht="11.25" customHeight="1">
      <c r="B170" s="27">
        <v>44228</v>
      </c>
      <c r="C170" s="28">
        <v>49126</v>
      </c>
      <c r="D170" s="10">
        <v>161</v>
      </c>
      <c r="E170" s="29">
        <v>4898</v>
      </c>
      <c r="F170" s="170"/>
      <c r="G170" s="61"/>
      <c r="H170" s="61"/>
      <c r="I170" s="60">
        <v>3025973428.177506</v>
      </c>
      <c r="J170" s="61"/>
      <c r="K170" s="61"/>
      <c r="L170" s="61"/>
      <c r="M170" s="10">
        <v>2314111072.578061</v>
      </c>
      <c r="N170" s="10">
        <v>1547572043.0986469</v>
      </c>
      <c r="O170" s="60">
        <v>791401315.5734488</v>
      </c>
      <c r="P170" s="61"/>
    </row>
    <row r="171" spans="2:16" ht="11.25" customHeight="1">
      <c r="B171" s="27">
        <v>44228</v>
      </c>
      <c r="C171" s="28">
        <v>49157</v>
      </c>
      <c r="D171" s="10">
        <v>162</v>
      </c>
      <c r="E171" s="29">
        <v>4929</v>
      </c>
      <c r="F171" s="170"/>
      <c r="G171" s="61"/>
      <c r="H171" s="61"/>
      <c r="I171" s="60">
        <v>2978169851.447197</v>
      </c>
      <c r="J171" s="61"/>
      <c r="K171" s="61"/>
      <c r="L171" s="61"/>
      <c r="M171" s="10">
        <v>2273690421.578457</v>
      </c>
      <c r="N171" s="10">
        <v>1516673505.9113638</v>
      </c>
      <c r="O171" s="60">
        <v>772315253.1477803</v>
      </c>
      <c r="P171" s="61"/>
    </row>
    <row r="172" spans="2:16" ht="11.25" customHeight="1">
      <c r="B172" s="27">
        <v>44228</v>
      </c>
      <c r="C172" s="28">
        <v>49188</v>
      </c>
      <c r="D172" s="10">
        <v>163</v>
      </c>
      <c r="E172" s="29">
        <v>4960</v>
      </c>
      <c r="F172" s="170"/>
      <c r="G172" s="61"/>
      <c r="H172" s="61"/>
      <c r="I172" s="60">
        <v>2931166987.573478</v>
      </c>
      <c r="J172" s="61"/>
      <c r="K172" s="61"/>
      <c r="L172" s="61"/>
      <c r="M172" s="10">
        <v>2234010495.6800895</v>
      </c>
      <c r="N172" s="10">
        <v>1486414968.6471581</v>
      </c>
      <c r="O172" s="60">
        <v>753701191.0555818</v>
      </c>
      <c r="P172" s="61"/>
    </row>
    <row r="173" spans="2:16" ht="11.25" customHeight="1">
      <c r="B173" s="27">
        <v>44228</v>
      </c>
      <c r="C173" s="28">
        <v>49218</v>
      </c>
      <c r="D173" s="10">
        <v>164</v>
      </c>
      <c r="E173" s="29">
        <v>4990</v>
      </c>
      <c r="F173" s="170"/>
      <c r="G173" s="61"/>
      <c r="H173" s="61"/>
      <c r="I173" s="60">
        <v>2884976026.796061</v>
      </c>
      <c r="J173" s="61"/>
      <c r="K173" s="61"/>
      <c r="L173" s="61"/>
      <c r="M173" s="10">
        <v>2195196580.120734</v>
      </c>
      <c r="N173" s="10">
        <v>1456994947.471656</v>
      </c>
      <c r="O173" s="60">
        <v>735755065.2056595</v>
      </c>
      <c r="P173" s="61"/>
    </row>
    <row r="174" spans="2:16" ht="11.25" customHeight="1">
      <c r="B174" s="27">
        <v>44228</v>
      </c>
      <c r="C174" s="28">
        <v>49249</v>
      </c>
      <c r="D174" s="10">
        <v>165</v>
      </c>
      <c r="E174" s="29">
        <v>5021</v>
      </c>
      <c r="F174" s="170"/>
      <c r="G174" s="61"/>
      <c r="H174" s="61"/>
      <c r="I174" s="60">
        <v>2838857212.176343</v>
      </c>
      <c r="J174" s="61"/>
      <c r="K174" s="61"/>
      <c r="L174" s="61"/>
      <c r="M174" s="10">
        <v>2156440784.142422</v>
      </c>
      <c r="N174" s="10">
        <v>1427631947.7511775</v>
      </c>
      <c r="O174" s="60">
        <v>717873782.1995744</v>
      </c>
      <c r="P174" s="61"/>
    </row>
    <row r="175" spans="2:16" ht="11.25" customHeight="1">
      <c r="B175" s="27">
        <v>44228</v>
      </c>
      <c r="C175" s="28">
        <v>49279</v>
      </c>
      <c r="D175" s="10">
        <v>166</v>
      </c>
      <c r="E175" s="29">
        <v>5051</v>
      </c>
      <c r="F175" s="170"/>
      <c r="G175" s="61"/>
      <c r="H175" s="61"/>
      <c r="I175" s="60">
        <v>2793850711.198357</v>
      </c>
      <c r="J175" s="61"/>
      <c r="K175" s="61"/>
      <c r="L175" s="61"/>
      <c r="M175" s="10">
        <v>2118769654.1618664</v>
      </c>
      <c r="N175" s="10">
        <v>1399240067.1861625</v>
      </c>
      <c r="O175" s="60">
        <v>700712960.8535293</v>
      </c>
      <c r="P175" s="61"/>
    </row>
    <row r="176" spans="2:16" ht="11.25" customHeight="1">
      <c r="B176" s="27">
        <v>44228</v>
      </c>
      <c r="C176" s="28">
        <v>49310</v>
      </c>
      <c r="D176" s="10">
        <v>167</v>
      </c>
      <c r="E176" s="29">
        <v>5082</v>
      </c>
      <c r="F176" s="170"/>
      <c r="G176" s="61"/>
      <c r="H176" s="61"/>
      <c r="I176" s="60">
        <v>2748820385.28824</v>
      </c>
      <c r="J176" s="61"/>
      <c r="K176" s="61"/>
      <c r="L176" s="61"/>
      <c r="M176" s="10">
        <v>2081084382.9233615</v>
      </c>
      <c r="N176" s="10">
        <v>1370857370.87136</v>
      </c>
      <c r="O176" s="60">
        <v>683591744.0991929</v>
      </c>
      <c r="P176" s="61"/>
    </row>
    <row r="177" spans="2:16" ht="11.25" customHeight="1">
      <c r="B177" s="27">
        <v>44228</v>
      </c>
      <c r="C177" s="28">
        <v>49341</v>
      </c>
      <c r="D177" s="10">
        <v>168</v>
      </c>
      <c r="E177" s="29">
        <v>5113</v>
      </c>
      <c r="F177" s="170"/>
      <c r="G177" s="61"/>
      <c r="H177" s="61"/>
      <c r="I177" s="60">
        <v>2705120230.39039</v>
      </c>
      <c r="J177" s="61"/>
      <c r="K177" s="61"/>
      <c r="L177" s="61"/>
      <c r="M177" s="10">
        <v>2044526192.150198</v>
      </c>
      <c r="N177" s="10">
        <v>1343350535.7372513</v>
      </c>
      <c r="O177" s="60">
        <v>667037899.0700277</v>
      </c>
      <c r="P177" s="61"/>
    </row>
    <row r="178" spans="2:16" ht="11.25" customHeight="1">
      <c r="B178" s="27">
        <v>44228</v>
      </c>
      <c r="C178" s="28">
        <v>49369</v>
      </c>
      <c r="D178" s="10">
        <v>169</v>
      </c>
      <c r="E178" s="29">
        <v>5141</v>
      </c>
      <c r="F178" s="170"/>
      <c r="G178" s="61"/>
      <c r="H178" s="61"/>
      <c r="I178" s="60">
        <v>2662101588.559093</v>
      </c>
      <c r="J178" s="61"/>
      <c r="K178" s="61"/>
      <c r="L178" s="61"/>
      <c r="M178" s="10">
        <v>2008930229.61074</v>
      </c>
      <c r="N178" s="10">
        <v>1316929858.0412223</v>
      </c>
      <c r="O178" s="60">
        <v>651416586.6835821</v>
      </c>
      <c r="P178" s="61"/>
    </row>
    <row r="179" spans="2:16" ht="11.25" customHeight="1">
      <c r="B179" s="27">
        <v>44228</v>
      </c>
      <c r="C179" s="28">
        <v>49400</v>
      </c>
      <c r="D179" s="10">
        <v>170</v>
      </c>
      <c r="E179" s="29">
        <v>5172</v>
      </c>
      <c r="F179" s="170"/>
      <c r="G179" s="61"/>
      <c r="H179" s="61"/>
      <c r="I179" s="60">
        <v>2619181962.312793</v>
      </c>
      <c r="J179" s="61"/>
      <c r="K179" s="61"/>
      <c r="L179" s="61"/>
      <c r="M179" s="10">
        <v>1973188972.0723774</v>
      </c>
      <c r="N179" s="10">
        <v>1290210472.960359</v>
      </c>
      <c r="O179" s="60">
        <v>635496774.6360453</v>
      </c>
      <c r="P179" s="61"/>
    </row>
    <row r="180" spans="2:16" ht="11.25" customHeight="1">
      <c r="B180" s="27">
        <v>44228</v>
      </c>
      <c r="C180" s="28">
        <v>49430</v>
      </c>
      <c r="D180" s="10">
        <v>171</v>
      </c>
      <c r="E180" s="29">
        <v>5202</v>
      </c>
      <c r="F180" s="170"/>
      <c r="G180" s="61"/>
      <c r="H180" s="61"/>
      <c r="I180" s="60">
        <v>2576803446.759301</v>
      </c>
      <c r="J180" s="61"/>
      <c r="K180" s="61"/>
      <c r="L180" s="61"/>
      <c r="M180" s="10">
        <v>1938076258.5858917</v>
      </c>
      <c r="N180" s="10">
        <v>1264132253.0769017</v>
      </c>
      <c r="O180" s="60">
        <v>620099503.1478971</v>
      </c>
      <c r="P180" s="61"/>
    </row>
    <row r="181" spans="2:16" ht="11.25" customHeight="1">
      <c r="B181" s="27">
        <v>44228</v>
      </c>
      <c r="C181" s="28">
        <v>49461</v>
      </c>
      <c r="D181" s="10">
        <v>172</v>
      </c>
      <c r="E181" s="29">
        <v>5233</v>
      </c>
      <c r="F181" s="170"/>
      <c r="G181" s="61"/>
      <c r="H181" s="61"/>
      <c r="I181" s="60">
        <v>2534525679.552856</v>
      </c>
      <c r="J181" s="61"/>
      <c r="K181" s="61"/>
      <c r="L181" s="61"/>
      <c r="M181" s="10">
        <v>1903044937.52412</v>
      </c>
      <c r="N181" s="10">
        <v>1238125838.7083914</v>
      </c>
      <c r="O181" s="60">
        <v>604770053.4476444</v>
      </c>
      <c r="P181" s="61"/>
    </row>
    <row r="182" spans="2:16" ht="11.25" customHeight="1">
      <c r="B182" s="27">
        <v>44228</v>
      </c>
      <c r="C182" s="28">
        <v>49491</v>
      </c>
      <c r="D182" s="10">
        <v>173</v>
      </c>
      <c r="E182" s="29">
        <v>5263</v>
      </c>
      <c r="F182" s="170"/>
      <c r="G182" s="61"/>
      <c r="H182" s="61"/>
      <c r="I182" s="60">
        <v>2492549774.188856</v>
      </c>
      <c r="J182" s="61"/>
      <c r="K182" s="61"/>
      <c r="L182" s="61"/>
      <c r="M182" s="10">
        <v>1868455451.8406627</v>
      </c>
      <c r="N182" s="10">
        <v>1212629860.9790418</v>
      </c>
      <c r="O182" s="60">
        <v>589888368.612645</v>
      </c>
      <c r="P182" s="61"/>
    </row>
    <row r="183" spans="2:16" ht="11.25" customHeight="1">
      <c r="B183" s="27">
        <v>44228</v>
      </c>
      <c r="C183" s="28">
        <v>49522</v>
      </c>
      <c r="D183" s="10">
        <v>174</v>
      </c>
      <c r="E183" s="29">
        <v>5294</v>
      </c>
      <c r="F183" s="170"/>
      <c r="G183" s="61"/>
      <c r="H183" s="61"/>
      <c r="I183" s="60">
        <v>2450896031.527424</v>
      </c>
      <c r="J183" s="61"/>
      <c r="K183" s="61"/>
      <c r="L183" s="61"/>
      <c r="M183" s="10">
        <v>1834115055.5671256</v>
      </c>
      <c r="N183" s="10">
        <v>1187315615.0489812</v>
      </c>
      <c r="O183" s="60">
        <v>575127816.903495</v>
      </c>
      <c r="P183" s="61"/>
    </row>
    <row r="184" spans="2:16" ht="11.25" customHeight="1">
      <c r="B184" s="27">
        <v>44228</v>
      </c>
      <c r="C184" s="28">
        <v>49553</v>
      </c>
      <c r="D184" s="10">
        <v>175</v>
      </c>
      <c r="E184" s="29">
        <v>5325</v>
      </c>
      <c r="F184" s="170"/>
      <c r="G184" s="61"/>
      <c r="H184" s="61"/>
      <c r="I184" s="60">
        <v>2409438868.569605</v>
      </c>
      <c r="J184" s="61"/>
      <c r="K184" s="61"/>
      <c r="L184" s="61"/>
      <c r="M184" s="10">
        <v>1800032631.947025</v>
      </c>
      <c r="N184" s="10">
        <v>1162288858.6882546</v>
      </c>
      <c r="O184" s="60">
        <v>560620388.8604913</v>
      </c>
      <c r="P184" s="61"/>
    </row>
    <row r="185" spans="2:16" ht="11.25" customHeight="1">
      <c r="B185" s="27">
        <v>44228</v>
      </c>
      <c r="C185" s="28">
        <v>49583</v>
      </c>
      <c r="D185" s="10">
        <v>176</v>
      </c>
      <c r="E185" s="29">
        <v>5355</v>
      </c>
      <c r="F185" s="170"/>
      <c r="G185" s="61"/>
      <c r="H185" s="61"/>
      <c r="I185" s="60">
        <v>2368517260.929859</v>
      </c>
      <c r="J185" s="61"/>
      <c r="K185" s="61"/>
      <c r="L185" s="61"/>
      <c r="M185" s="10">
        <v>1766556697.8185465</v>
      </c>
      <c r="N185" s="10">
        <v>1137865800.5358198</v>
      </c>
      <c r="O185" s="60">
        <v>546590326.7047689</v>
      </c>
      <c r="P185" s="61"/>
    </row>
    <row r="186" spans="2:16" ht="11.25" customHeight="1">
      <c r="B186" s="27">
        <v>44228</v>
      </c>
      <c r="C186" s="28">
        <v>49614</v>
      </c>
      <c r="D186" s="10">
        <v>177</v>
      </c>
      <c r="E186" s="29">
        <v>5386</v>
      </c>
      <c r="F186" s="170"/>
      <c r="G186" s="61"/>
      <c r="H186" s="61"/>
      <c r="I186" s="60">
        <v>2327682257.208852</v>
      </c>
      <c r="J186" s="61"/>
      <c r="K186" s="61"/>
      <c r="L186" s="61"/>
      <c r="M186" s="10">
        <v>1733155389.0939572</v>
      </c>
      <c r="N186" s="10">
        <v>1113512402.3992054</v>
      </c>
      <c r="O186" s="60">
        <v>532626260.640599</v>
      </c>
      <c r="P186" s="61"/>
    </row>
    <row r="187" spans="2:16" ht="11.25" customHeight="1">
      <c r="B187" s="27">
        <v>44228</v>
      </c>
      <c r="C187" s="28">
        <v>49644</v>
      </c>
      <c r="D187" s="10">
        <v>178</v>
      </c>
      <c r="E187" s="29">
        <v>5416</v>
      </c>
      <c r="F187" s="170"/>
      <c r="G187" s="61"/>
      <c r="H187" s="61"/>
      <c r="I187" s="60">
        <v>2287301900.067223</v>
      </c>
      <c r="J187" s="61"/>
      <c r="K187" s="61"/>
      <c r="L187" s="61"/>
      <c r="M187" s="10">
        <v>1700293352.2384174</v>
      </c>
      <c r="N187" s="10">
        <v>1089710613.5314393</v>
      </c>
      <c r="O187" s="60">
        <v>519104484.5975838</v>
      </c>
      <c r="P187" s="61"/>
    </row>
    <row r="188" spans="2:16" ht="11.25" customHeight="1">
      <c r="B188" s="27">
        <v>44228</v>
      </c>
      <c r="C188" s="28">
        <v>49675</v>
      </c>
      <c r="D188" s="10">
        <v>179</v>
      </c>
      <c r="E188" s="29">
        <v>5447</v>
      </c>
      <c r="F188" s="170"/>
      <c r="G188" s="61"/>
      <c r="H188" s="61"/>
      <c r="I188" s="60">
        <v>2247251285.892189</v>
      </c>
      <c r="J188" s="61"/>
      <c r="K188" s="61"/>
      <c r="L188" s="61"/>
      <c r="M188" s="10">
        <v>1667687919.2760801</v>
      </c>
      <c r="N188" s="10">
        <v>1066095719.5732704</v>
      </c>
      <c r="O188" s="60">
        <v>505704035.35410833</v>
      </c>
      <c r="P188" s="61"/>
    </row>
    <row r="189" spans="2:16" ht="11.25" customHeight="1">
      <c r="B189" s="27">
        <v>44228</v>
      </c>
      <c r="C189" s="28">
        <v>49706</v>
      </c>
      <c r="D189" s="10">
        <v>180</v>
      </c>
      <c r="E189" s="29">
        <v>5478</v>
      </c>
      <c r="F189" s="170"/>
      <c r="G189" s="61"/>
      <c r="H189" s="61"/>
      <c r="I189" s="60">
        <v>2207405311.070161</v>
      </c>
      <c r="J189" s="61"/>
      <c r="K189" s="61"/>
      <c r="L189" s="61"/>
      <c r="M189" s="10">
        <v>1635339803.1325684</v>
      </c>
      <c r="N189" s="10">
        <v>1042757968.0312037</v>
      </c>
      <c r="O189" s="60">
        <v>492538695.9552838</v>
      </c>
      <c r="P189" s="61"/>
    </row>
    <row r="190" spans="2:16" ht="11.25" customHeight="1">
      <c r="B190" s="27">
        <v>44228</v>
      </c>
      <c r="C190" s="28">
        <v>49735</v>
      </c>
      <c r="D190" s="10">
        <v>181</v>
      </c>
      <c r="E190" s="29">
        <v>5507</v>
      </c>
      <c r="F190" s="170"/>
      <c r="G190" s="61"/>
      <c r="H190" s="61"/>
      <c r="I190" s="60">
        <v>2166902609.266836</v>
      </c>
      <c r="J190" s="61"/>
      <c r="K190" s="61"/>
      <c r="L190" s="61"/>
      <c r="M190" s="10">
        <v>1602786435.8969338</v>
      </c>
      <c r="N190" s="10">
        <v>1019568971.0106404</v>
      </c>
      <c r="O190" s="60">
        <v>479677111.9555764</v>
      </c>
      <c r="P190" s="61"/>
    </row>
    <row r="191" spans="2:16" ht="11.25" customHeight="1">
      <c r="B191" s="27">
        <v>44228</v>
      </c>
      <c r="C191" s="28">
        <v>49766</v>
      </c>
      <c r="D191" s="10">
        <v>182</v>
      </c>
      <c r="E191" s="29">
        <v>5538</v>
      </c>
      <c r="F191" s="170"/>
      <c r="G191" s="61"/>
      <c r="H191" s="61"/>
      <c r="I191" s="60">
        <v>2127202796.840075</v>
      </c>
      <c r="J191" s="61"/>
      <c r="K191" s="61"/>
      <c r="L191" s="61"/>
      <c r="M191" s="10">
        <v>1570753153.4093719</v>
      </c>
      <c r="N191" s="10">
        <v>996650719.5849439</v>
      </c>
      <c r="O191" s="60">
        <v>466908726.2072386</v>
      </c>
      <c r="P191" s="61"/>
    </row>
    <row r="192" spans="2:16" ht="11.25" customHeight="1">
      <c r="B192" s="27">
        <v>44228</v>
      </c>
      <c r="C192" s="28">
        <v>49796</v>
      </c>
      <c r="D192" s="10">
        <v>183</v>
      </c>
      <c r="E192" s="29">
        <v>5568</v>
      </c>
      <c r="F192" s="170"/>
      <c r="G192" s="61"/>
      <c r="H192" s="61"/>
      <c r="I192" s="60">
        <v>2086704661.734886</v>
      </c>
      <c r="J192" s="61"/>
      <c r="K192" s="61"/>
      <c r="L192" s="61"/>
      <c r="M192" s="10">
        <v>1538319664.0377524</v>
      </c>
      <c r="N192" s="10">
        <v>973669135.0952231</v>
      </c>
      <c r="O192" s="60">
        <v>454272547.84367144</v>
      </c>
      <c r="P192" s="61"/>
    </row>
    <row r="193" spans="2:16" ht="11.25" customHeight="1">
      <c r="B193" s="27">
        <v>44228</v>
      </c>
      <c r="C193" s="28">
        <v>49827</v>
      </c>
      <c r="D193" s="10">
        <v>184</v>
      </c>
      <c r="E193" s="29">
        <v>5599</v>
      </c>
      <c r="F193" s="170"/>
      <c r="G193" s="61"/>
      <c r="H193" s="61"/>
      <c r="I193" s="60">
        <v>2047730940.402814</v>
      </c>
      <c r="J193" s="61"/>
      <c r="K193" s="61"/>
      <c r="L193" s="61"/>
      <c r="M193" s="10">
        <v>1507027844.899252</v>
      </c>
      <c r="N193" s="10">
        <v>951437317.2179108</v>
      </c>
      <c r="O193" s="60">
        <v>442019969.5667224</v>
      </c>
      <c r="P193" s="61"/>
    </row>
    <row r="194" spans="2:16" ht="11.25" customHeight="1">
      <c r="B194" s="27">
        <v>44228</v>
      </c>
      <c r="C194" s="28">
        <v>49857</v>
      </c>
      <c r="D194" s="10">
        <v>185</v>
      </c>
      <c r="E194" s="29">
        <v>5629</v>
      </c>
      <c r="F194" s="170"/>
      <c r="G194" s="61"/>
      <c r="H194" s="61"/>
      <c r="I194" s="60">
        <v>2008888777.500821</v>
      </c>
      <c r="J194" s="61"/>
      <c r="K194" s="61"/>
      <c r="L194" s="61"/>
      <c r="M194" s="10">
        <v>1476015225.4267097</v>
      </c>
      <c r="N194" s="10">
        <v>929564456.2155293</v>
      </c>
      <c r="O194" s="60">
        <v>430087976.60729057</v>
      </c>
      <c r="P194" s="61"/>
    </row>
    <row r="195" spans="2:16" ht="11.25" customHeight="1">
      <c r="B195" s="27">
        <v>44228</v>
      </c>
      <c r="C195" s="28">
        <v>49888</v>
      </c>
      <c r="D195" s="10">
        <v>186</v>
      </c>
      <c r="E195" s="29">
        <v>5660</v>
      </c>
      <c r="F195" s="170"/>
      <c r="G195" s="61"/>
      <c r="H195" s="61"/>
      <c r="I195" s="60">
        <v>1970892953.772651</v>
      </c>
      <c r="J195" s="61"/>
      <c r="K195" s="61"/>
      <c r="L195" s="61"/>
      <c r="M195" s="10">
        <v>1445642011.3264396</v>
      </c>
      <c r="N195" s="10">
        <v>908120595.7512008</v>
      </c>
      <c r="O195" s="60">
        <v>418386764.61213076</v>
      </c>
      <c r="P195" s="61"/>
    </row>
    <row r="196" spans="2:16" ht="11.25" customHeight="1">
      <c r="B196" s="27">
        <v>44228</v>
      </c>
      <c r="C196" s="28">
        <v>49919</v>
      </c>
      <c r="D196" s="10">
        <v>187</v>
      </c>
      <c r="E196" s="29">
        <v>5691</v>
      </c>
      <c r="F196" s="170"/>
      <c r="G196" s="61"/>
      <c r="H196" s="61"/>
      <c r="I196" s="60">
        <v>1933264608.28722</v>
      </c>
      <c r="J196" s="61"/>
      <c r="K196" s="61"/>
      <c r="L196" s="61"/>
      <c r="M196" s="10">
        <v>1415636668.2981622</v>
      </c>
      <c r="N196" s="10">
        <v>887010296.0927131</v>
      </c>
      <c r="O196" s="60">
        <v>406929985.2149655</v>
      </c>
      <c r="P196" s="61"/>
    </row>
    <row r="197" spans="2:16" ht="11.25" customHeight="1">
      <c r="B197" s="27">
        <v>44228</v>
      </c>
      <c r="C197" s="28">
        <v>49949</v>
      </c>
      <c r="D197" s="10">
        <v>188</v>
      </c>
      <c r="E197" s="29">
        <v>5721</v>
      </c>
      <c r="F197" s="170"/>
      <c r="G197" s="61"/>
      <c r="H197" s="61"/>
      <c r="I197" s="60">
        <v>1895738017.395307</v>
      </c>
      <c r="J197" s="61"/>
      <c r="K197" s="61"/>
      <c r="L197" s="61"/>
      <c r="M197" s="10">
        <v>1385879219.4331017</v>
      </c>
      <c r="N197" s="10">
        <v>866227581.0476036</v>
      </c>
      <c r="O197" s="60">
        <v>395766584.4234576</v>
      </c>
      <c r="P197" s="61"/>
    </row>
    <row r="198" spans="2:16" ht="11.25" customHeight="1">
      <c r="B198" s="27">
        <v>44228</v>
      </c>
      <c r="C198" s="28">
        <v>49980</v>
      </c>
      <c r="D198" s="10">
        <v>189</v>
      </c>
      <c r="E198" s="29">
        <v>5752</v>
      </c>
      <c r="F198" s="170"/>
      <c r="G198" s="61"/>
      <c r="H198" s="61"/>
      <c r="I198" s="60">
        <v>1858694892.581922</v>
      </c>
      <c r="J198" s="61"/>
      <c r="K198" s="61"/>
      <c r="L198" s="61"/>
      <c r="M198" s="10">
        <v>1356494220.7817585</v>
      </c>
      <c r="N198" s="10">
        <v>845704547.0743015</v>
      </c>
      <c r="O198" s="60">
        <v>384753341.5489325</v>
      </c>
      <c r="P198" s="61"/>
    </row>
    <row r="199" spans="2:16" ht="11.25" customHeight="1">
      <c r="B199" s="27">
        <v>44228</v>
      </c>
      <c r="C199" s="28">
        <v>50010</v>
      </c>
      <c r="D199" s="10">
        <v>190</v>
      </c>
      <c r="E199" s="29">
        <v>5782</v>
      </c>
      <c r="F199" s="170"/>
      <c r="G199" s="61"/>
      <c r="H199" s="61"/>
      <c r="I199" s="60">
        <v>1821934012.019461</v>
      </c>
      <c r="J199" s="61"/>
      <c r="K199" s="61"/>
      <c r="L199" s="61"/>
      <c r="M199" s="10">
        <v>1327483238.0293086</v>
      </c>
      <c r="N199" s="10">
        <v>825580698.9445654</v>
      </c>
      <c r="O199" s="60">
        <v>374058346.07419</v>
      </c>
      <c r="P199" s="61"/>
    </row>
    <row r="200" spans="2:16" ht="11.25" customHeight="1">
      <c r="B200" s="27">
        <v>44228</v>
      </c>
      <c r="C200" s="28">
        <v>50041</v>
      </c>
      <c r="D200" s="10">
        <v>191</v>
      </c>
      <c r="E200" s="29">
        <v>5813</v>
      </c>
      <c r="F200" s="170"/>
      <c r="G200" s="61"/>
      <c r="H200" s="61"/>
      <c r="I200" s="60">
        <v>1785928176.92217</v>
      </c>
      <c r="J200" s="61"/>
      <c r="K200" s="61"/>
      <c r="L200" s="61"/>
      <c r="M200" s="10">
        <v>1299041934.98113</v>
      </c>
      <c r="N200" s="10">
        <v>805838010.9482124</v>
      </c>
      <c r="O200" s="60">
        <v>363566774.03821695</v>
      </c>
      <c r="P200" s="61"/>
    </row>
    <row r="201" spans="2:16" ht="11.25" customHeight="1">
      <c r="B201" s="27">
        <v>44228</v>
      </c>
      <c r="C201" s="28">
        <v>50072</v>
      </c>
      <c r="D201" s="10">
        <v>192</v>
      </c>
      <c r="E201" s="29">
        <v>5844</v>
      </c>
      <c r="F201" s="170"/>
      <c r="G201" s="61"/>
      <c r="H201" s="61"/>
      <c r="I201" s="60">
        <v>1750315832.526975</v>
      </c>
      <c r="J201" s="61"/>
      <c r="K201" s="61"/>
      <c r="L201" s="61"/>
      <c r="M201" s="10">
        <v>1270979020.7060654</v>
      </c>
      <c r="N201" s="10">
        <v>786424532.5374657</v>
      </c>
      <c r="O201" s="60">
        <v>353305265.6045407</v>
      </c>
      <c r="P201" s="61"/>
    </row>
    <row r="202" spans="2:16" ht="11.25" customHeight="1">
      <c r="B202" s="27">
        <v>44228</v>
      </c>
      <c r="C202" s="28">
        <v>50100</v>
      </c>
      <c r="D202" s="10">
        <v>193</v>
      </c>
      <c r="E202" s="29">
        <v>5872</v>
      </c>
      <c r="F202" s="170"/>
      <c r="G202" s="61"/>
      <c r="H202" s="61"/>
      <c r="I202" s="60">
        <v>1714904621.379788</v>
      </c>
      <c r="J202" s="61"/>
      <c r="K202" s="61"/>
      <c r="L202" s="61"/>
      <c r="M202" s="10">
        <v>1243357603.2710254</v>
      </c>
      <c r="N202" s="10">
        <v>767566198.765197</v>
      </c>
      <c r="O202" s="60">
        <v>343513579.5705028</v>
      </c>
      <c r="P202" s="61"/>
    </row>
    <row r="203" spans="2:16" ht="11.25" customHeight="1">
      <c r="B203" s="27">
        <v>44228</v>
      </c>
      <c r="C203" s="28">
        <v>50131</v>
      </c>
      <c r="D203" s="10">
        <v>194</v>
      </c>
      <c r="E203" s="29">
        <v>5903</v>
      </c>
      <c r="F203" s="170"/>
      <c r="G203" s="61"/>
      <c r="H203" s="61"/>
      <c r="I203" s="60">
        <v>1679693092.658421</v>
      </c>
      <c r="J203" s="61"/>
      <c r="K203" s="61"/>
      <c r="L203" s="61"/>
      <c r="M203" s="10">
        <v>1215762655.6078918</v>
      </c>
      <c r="N203" s="10">
        <v>748622160.8299246</v>
      </c>
      <c r="O203" s="60">
        <v>333616381.13528323</v>
      </c>
      <c r="P203" s="61"/>
    </row>
    <row r="204" spans="2:16" ht="11.25" customHeight="1">
      <c r="B204" s="27">
        <v>44228</v>
      </c>
      <c r="C204" s="28">
        <v>50161</v>
      </c>
      <c r="D204" s="10">
        <v>195</v>
      </c>
      <c r="E204" s="29">
        <v>5933</v>
      </c>
      <c r="F204" s="170"/>
      <c r="G204" s="61"/>
      <c r="H204" s="61"/>
      <c r="I204" s="60">
        <v>1644990121.77256</v>
      </c>
      <c r="J204" s="61"/>
      <c r="K204" s="61"/>
      <c r="L204" s="61"/>
      <c r="M204" s="10">
        <v>1188690296.5855987</v>
      </c>
      <c r="N204" s="10">
        <v>730150462.6893982</v>
      </c>
      <c r="O204" s="60">
        <v>324050828.5968375</v>
      </c>
      <c r="P204" s="61"/>
    </row>
    <row r="205" spans="2:16" ht="11.25" customHeight="1">
      <c r="B205" s="27">
        <v>44228</v>
      </c>
      <c r="C205" s="28">
        <v>50192</v>
      </c>
      <c r="D205" s="10">
        <v>196</v>
      </c>
      <c r="E205" s="29">
        <v>5964</v>
      </c>
      <c r="F205" s="170"/>
      <c r="G205" s="61"/>
      <c r="H205" s="61"/>
      <c r="I205" s="60">
        <v>1610396579.836049</v>
      </c>
      <c r="J205" s="61"/>
      <c r="K205" s="61"/>
      <c r="L205" s="61"/>
      <c r="M205" s="10">
        <v>1161718864.730195</v>
      </c>
      <c r="N205" s="10">
        <v>711768529.339075</v>
      </c>
      <c r="O205" s="60">
        <v>314554695.8568988</v>
      </c>
      <c r="P205" s="61"/>
    </row>
    <row r="206" spans="2:16" ht="11.25" customHeight="1">
      <c r="B206" s="27">
        <v>44228</v>
      </c>
      <c r="C206" s="28">
        <v>50222</v>
      </c>
      <c r="D206" s="10">
        <v>197</v>
      </c>
      <c r="E206" s="29">
        <v>5994</v>
      </c>
      <c r="F206" s="170"/>
      <c r="G206" s="61"/>
      <c r="H206" s="61"/>
      <c r="I206" s="60">
        <v>1576156282.589596</v>
      </c>
      <c r="J206" s="61"/>
      <c r="K206" s="61"/>
      <c r="L206" s="61"/>
      <c r="M206" s="10">
        <v>1135152055.8954797</v>
      </c>
      <c r="N206" s="10">
        <v>693779634.8634344</v>
      </c>
      <c r="O206" s="60">
        <v>305347959.4014378</v>
      </c>
      <c r="P206" s="61"/>
    </row>
    <row r="207" spans="2:16" ht="11.25" customHeight="1">
      <c r="B207" s="27">
        <v>44228</v>
      </c>
      <c r="C207" s="28">
        <v>50253</v>
      </c>
      <c r="D207" s="10">
        <v>198</v>
      </c>
      <c r="E207" s="29">
        <v>6025</v>
      </c>
      <c r="F207" s="170"/>
      <c r="G207" s="61"/>
      <c r="H207" s="61"/>
      <c r="I207" s="60">
        <v>1541754271.587294</v>
      </c>
      <c r="J207" s="61"/>
      <c r="K207" s="61"/>
      <c r="L207" s="61"/>
      <c r="M207" s="10">
        <v>1108492354.4472723</v>
      </c>
      <c r="N207" s="10">
        <v>675762833.6944817</v>
      </c>
      <c r="O207" s="60">
        <v>296158632.74918044</v>
      </c>
      <c r="P207" s="61"/>
    </row>
    <row r="208" spans="2:16" ht="11.25" customHeight="1">
      <c r="B208" s="27">
        <v>44228</v>
      </c>
      <c r="C208" s="28">
        <v>50284</v>
      </c>
      <c r="D208" s="10">
        <v>199</v>
      </c>
      <c r="E208" s="29">
        <v>6056</v>
      </c>
      <c r="F208" s="170"/>
      <c r="G208" s="61"/>
      <c r="H208" s="61"/>
      <c r="I208" s="60">
        <v>1508170017.15503</v>
      </c>
      <c r="J208" s="61"/>
      <c r="K208" s="61"/>
      <c r="L208" s="61"/>
      <c r="M208" s="10">
        <v>1082506775.597858</v>
      </c>
      <c r="N208" s="10">
        <v>658243101.8234419</v>
      </c>
      <c r="O208" s="60">
        <v>287258593.8419918</v>
      </c>
      <c r="P208" s="61"/>
    </row>
    <row r="209" spans="2:16" ht="11.25" customHeight="1">
      <c r="B209" s="27">
        <v>44228</v>
      </c>
      <c r="C209" s="28">
        <v>50314</v>
      </c>
      <c r="D209" s="10">
        <v>200</v>
      </c>
      <c r="E209" s="29">
        <v>6086</v>
      </c>
      <c r="F209" s="170"/>
      <c r="G209" s="61"/>
      <c r="H209" s="61"/>
      <c r="I209" s="60">
        <v>1474678265.6478</v>
      </c>
      <c r="J209" s="61"/>
      <c r="K209" s="61"/>
      <c r="L209" s="61"/>
      <c r="M209" s="10">
        <v>1056730300.7641155</v>
      </c>
      <c r="N209" s="10">
        <v>640987589.6190791</v>
      </c>
      <c r="O209" s="60">
        <v>278581593.4912767</v>
      </c>
      <c r="P209" s="61"/>
    </row>
    <row r="210" spans="2:16" ht="11.25" customHeight="1">
      <c r="B210" s="27">
        <v>44228</v>
      </c>
      <c r="C210" s="28">
        <v>50345</v>
      </c>
      <c r="D210" s="10">
        <v>201</v>
      </c>
      <c r="E210" s="29">
        <v>6117</v>
      </c>
      <c r="F210" s="170"/>
      <c r="G210" s="61"/>
      <c r="H210" s="61"/>
      <c r="I210" s="60">
        <v>1441713476.237366</v>
      </c>
      <c r="J210" s="61"/>
      <c r="K210" s="61"/>
      <c r="L210" s="61"/>
      <c r="M210" s="10">
        <v>1031356044.3117639</v>
      </c>
      <c r="N210" s="10">
        <v>624005146.4148978</v>
      </c>
      <c r="O210" s="60">
        <v>270052118.2774848</v>
      </c>
      <c r="P210" s="61"/>
    </row>
    <row r="211" spans="2:16" ht="11.25" customHeight="1">
      <c r="B211" s="27">
        <v>44228</v>
      </c>
      <c r="C211" s="28">
        <v>50375</v>
      </c>
      <c r="D211" s="10">
        <v>202</v>
      </c>
      <c r="E211" s="29">
        <v>6147</v>
      </c>
      <c r="F211" s="170"/>
      <c r="G211" s="61"/>
      <c r="H211" s="61"/>
      <c r="I211" s="60">
        <v>1408937481.748737</v>
      </c>
      <c r="J211" s="61"/>
      <c r="K211" s="61"/>
      <c r="L211" s="61"/>
      <c r="M211" s="10">
        <v>1006254749.5630976</v>
      </c>
      <c r="N211" s="10">
        <v>607319553.3191161</v>
      </c>
      <c r="O211" s="60">
        <v>261753660.69348523</v>
      </c>
      <c r="P211" s="61"/>
    </row>
    <row r="212" spans="2:16" ht="11.25" customHeight="1">
      <c r="B212" s="27">
        <v>44228</v>
      </c>
      <c r="C212" s="28">
        <v>50406</v>
      </c>
      <c r="D212" s="10">
        <v>203</v>
      </c>
      <c r="E212" s="29">
        <v>6178</v>
      </c>
      <c r="F212" s="170"/>
      <c r="G212" s="61"/>
      <c r="H212" s="61"/>
      <c r="I212" s="60">
        <v>1376041471.525779</v>
      </c>
      <c r="J212" s="61"/>
      <c r="K212" s="61"/>
      <c r="L212" s="61"/>
      <c r="M212" s="10">
        <v>981093780.4540703</v>
      </c>
      <c r="N212" s="10">
        <v>590627869.8713765</v>
      </c>
      <c r="O212" s="60">
        <v>253481375.92321402</v>
      </c>
      <c r="P212" s="61"/>
    </row>
    <row r="213" spans="2:16" ht="11.25" customHeight="1">
      <c r="B213" s="27">
        <v>44228</v>
      </c>
      <c r="C213" s="28">
        <v>50437</v>
      </c>
      <c r="D213" s="10">
        <v>204</v>
      </c>
      <c r="E213" s="29">
        <v>6209</v>
      </c>
      <c r="F213" s="170"/>
      <c r="G213" s="61"/>
      <c r="H213" s="61"/>
      <c r="I213" s="60">
        <v>1344400278.574365</v>
      </c>
      <c r="J213" s="61"/>
      <c r="K213" s="61"/>
      <c r="L213" s="61"/>
      <c r="M213" s="10">
        <v>956908412.0232058</v>
      </c>
      <c r="N213" s="10">
        <v>574602986.4080197</v>
      </c>
      <c r="O213" s="60">
        <v>245559430.87646997</v>
      </c>
      <c r="P213" s="61"/>
    </row>
    <row r="214" spans="2:16" ht="11.25" customHeight="1">
      <c r="B214" s="27">
        <v>44228</v>
      </c>
      <c r="C214" s="28">
        <v>50465</v>
      </c>
      <c r="D214" s="10">
        <v>205</v>
      </c>
      <c r="E214" s="29">
        <v>6237</v>
      </c>
      <c r="F214" s="170"/>
      <c r="G214" s="61"/>
      <c r="H214" s="61"/>
      <c r="I214" s="60">
        <v>1312992079.257958</v>
      </c>
      <c r="J214" s="61"/>
      <c r="K214" s="61"/>
      <c r="L214" s="61"/>
      <c r="M214" s="10">
        <v>933121095.4543266</v>
      </c>
      <c r="N214" s="10">
        <v>559031951.0808284</v>
      </c>
      <c r="O214" s="60">
        <v>237990916.21027848</v>
      </c>
      <c r="P214" s="61"/>
    </row>
    <row r="215" spans="2:16" ht="11.25" customHeight="1">
      <c r="B215" s="27">
        <v>44228</v>
      </c>
      <c r="C215" s="28">
        <v>50496</v>
      </c>
      <c r="D215" s="10">
        <v>206</v>
      </c>
      <c r="E215" s="29">
        <v>6268</v>
      </c>
      <c r="F215" s="170"/>
      <c r="G215" s="61"/>
      <c r="H215" s="61"/>
      <c r="I215" s="60">
        <v>1282171870.562159</v>
      </c>
      <c r="J215" s="61"/>
      <c r="K215" s="61"/>
      <c r="L215" s="61"/>
      <c r="M215" s="10">
        <v>909672205.7066592</v>
      </c>
      <c r="N215" s="10">
        <v>543597737.9587727</v>
      </c>
      <c r="O215" s="60">
        <v>230440076.63376114</v>
      </c>
      <c r="P215" s="61"/>
    </row>
    <row r="216" spans="2:16" ht="11.25" customHeight="1">
      <c r="B216" s="27">
        <v>44228</v>
      </c>
      <c r="C216" s="28">
        <v>50526</v>
      </c>
      <c r="D216" s="10">
        <v>207</v>
      </c>
      <c r="E216" s="29">
        <v>6298</v>
      </c>
      <c r="F216" s="170"/>
      <c r="G216" s="61"/>
      <c r="H216" s="61"/>
      <c r="I216" s="60">
        <v>1250720371.586984</v>
      </c>
      <c r="J216" s="61"/>
      <c r="K216" s="61"/>
      <c r="L216" s="61"/>
      <c r="M216" s="10">
        <v>885901556.4541184</v>
      </c>
      <c r="N216" s="10">
        <v>528090004.5908561</v>
      </c>
      <c r="O216" s="60">
        <v>222948421.09121498</v>
      </c>
      <c r="P216" s="61"/>
    </row>
    <row r="217" spans="2:16" ht="11.25" customHeight="1">
      <c r="B217" s="27">
        <v>44228</v>
      </c>
      <c r="C217" s="28">
        <v>50557</v>
      </c>
      <c r="D217" s="10">
        <v>208</v>
      </c>
      <c r="E217" s="29">
        <v>6329</v>
      </c>
      <c r="F217" s="170"/>
      <c r="G217" s="61"/>
      <c r="H217" s="61"/>
      <c r="I217" s="60">
        <v>1220420450.792856</v>
      </c>
      <c r="J217" s="61"/>
      <c r="K217" s="61"/>
      <c r="L217" s="61"/>
      <c r="M217" s="10">
        <v>862973573.506503</v>
      </c>
      <c r="N217" s="10">
        <v>513114245.82607806</v>
      </c>
      <c r="O217" s="60">
        <v>215708443.70595124</v>
      </c>
      <c r="P217" s="61"/>
    </row>
    <row r="218" spans="2:16" ht="11.25" customHeight="1">
      <c r="B218" s="27">
        <v>44228</v>
      </c>
      <c r="C218" s="28">
        <v>50587</v>
      </c>
      <c r="D218" s="10">
        <v>209</v>
      </c>
      <c r="E218" s="29">
        <v>6359</v>
      </c>
      <c r="F218" s="170"/>
      <c r="G218" s="61"/>
      <c r="H218" s="61"/>
      <c r="I218" s="60">
        <v>1190875189.241628</v>
      </c>
      <c r="J218" s="61"/>
      <c r="K218" s="61"/>
      <c r="L218" s="61"/>
      <c r="M218" s="10">
        <v>840699574.7296706</v>
      </c>
      <c r="N218" s="10">
        <v>498640065.20976263</v>
      </c>
      <c r="O218" s="60">
        <v>208764345.02910006</v>
      </c>
      <c r="P218" s="61"/>
    </row>
    <row r="219" spans="2:16" ht="11.25" customHeight="1">
      <c r="B219" s="27">
        <v>44228</v>
      </c>
      <c r="C219" s="28">
        <v>50618</v>
      </c>
      <c r="D219" s="10">
        <v>210</v>
      </c>
      <c r="E219" s="29">
        <v>6390</v>
      </c>
      <c r="F219" s="170"/>
      <c r="G219" s="61"/>
      <c r="H219" s="61"/>
      <c r="I219" s="60">
        <v>1161793142.8938</v>
      </c>
      <c r="J219" s="61"/>
      <c r="K219" s="61"/>
      <c r="L219" s="61"/>
      <c r="M219" s="10">
        <v>818778006.5101252</v>
      </c>
      <c r="N219" s="10">
        <v>484402754.71866125</v>
      </c>
      <c r="O219" s="60">
        <v>201944663.14227113</v>
      </c>
      <c r="P219" s="61"/>
    </row>
    <row r="220" spans="2:16" ht="11.25" customHeight="1">
      <c r="B220" s="27">
        <v>44228</v>
      </c>
      <c r="C220" s="28">
        <v>50649</v>
      </c>
      <c r="D220" s="10">
        <v>211</v>
      </c>
      <c r="E220" s="29">
        <v>6421</v>
      </c>
      <c r="F220" s="170"/>
      <c r="G220" s="61"/>
      <c r="H220" s="61"/>
      <c r="I220" s="60">
        <v>1132867184.46355</v>
      </c>
      <c r="J220" s="61"/>
      <c r="K220" s="61"/>
      <c r="L220" s="61"/>
      <c r="M220" s="10">
        <v>797038198.0437299</v>
      </c>
      <c r="N220" s="10">
        <v>470341894.5287986</v>
      </c>
      <c r="O220" s="60">
        <v>195252255.71764752</v>
      </c>
      <c r="P220" s="61"/>
    </row>
    <row r="221" spans="2:16" ht="11.25" customHeight="1">
      <c r="B221" s="27">
        <v>44228</v>
      </c>
      <c r="C221" s="28">
        <v>50679</v>
      </c>
      <c r="D221" s="10">
        <v>212</v>
      </c>
      <c r="E221" s="29">
        <v>6451</v>
      </c>
      <c r="F221" s="170"/>
      <c r="G221" s="61"/>
      <c r="H221" s="61"/>
      <c r="I221" s="60">
        <v>1104649595.573462</v>
      </c>
      <c r="J221" s="61"/>
      <c r="K221" s="61"/>
      <c r="L221" s="61"/>
      <c r="M221" s="10">
        <v>775909799.4146599</v>
      </c>
      <c r="N221" s="10">
        <v>456746820.5494701</v>
      </c>
      <c r="O221" s="60">
        <v>188831312.6326503</v>
      </c>
      <c r="P221" s="61"/>
    </row>
    <row r="222" spans="2:16" ht="11.25" customHeight="1">
      <c r="B222" s="27">
        <v>44228</v>
      </c>
      <c r="C222" s="28">
        <v>50710</v>
      </c>
      <c r="D222" s="10">
        <v>213</v>
      </c>
      <c r="E222" s="29">
        <v>6482</v>
      </c>
      <c r="F222" s="170"/>
      <c r="G222" s="61"/>
      <c r="H222" s="61"/>
      <c r="I222" s="60">
        <v>1076558064.762179</v>
      </c>
      <c r="J222" s="61"/>
      <c r="K222" s="61"/>
      <c r="L222" s="61"/>
      <c r="M222" s="10">
        <v>754895674.1975049</v>
      </c>
      <c r="N222" s="10">
        <v>443246510.87139314</v>
      </c>
      <c r="O222" s="60">
        <v>182473761.39310792</v>
      </c>
      <c r="P222" s="61"/>
    </row>
    <row r="223" spans="2:16" ht="11.25" customHeight="1">
      <c r="B223" s="27">
        <v>44228</v>
      </c>
      <c r="C223" s="28">
        <v>50740</v>
      </c>
      <c r="D223" s="10">
        <v>214</v>
      </c>
      <c r="E223" s="29">
        <v>6512</v>
      </c>
      <c r="F223" s="170"/>
      <c r="G223" s="61"/>
      <c r="H223" s="61"/>
      <c r="I223" s="60">
        <v>1048869567.822871</v>
      </c>
      <c r="J223" s="61"/>
      <c r="K223" s="61"/>
      <c r="L223" s="61"/>
      <c r="M223" s="10">
        <v>734272939.510167</v>
      </c>
      <c r="N223" s="10">
        <v>430076467.0539424</v>
      </c>
      <c r="O223" s="60">
        <v>176326205.4975093</v>
      </c>
      <c r="P223" s="61"/>
    </row>
    <row r="224" spans="2:16" ht="11.25" customHeight="1">
      <c r="B224" s="27">
        <v>44228</v>
      </c>
      <c r="C224" s="28">
        <v>50771</v>
      </c>
      <c r="D224" s="10">
        <v>215</v>
      </c>
      <c r="E224" s="29">
        <v>6543</v>
      </c>
      <c r="F224" s="170"/>
      <c r="G224" s="61"/>
      <c r="H224" s="61"/>
      <c r="I224" s="60">
        <v>1021289312.181649</v>
      </c>
      <c r="J224" s="61"/>
      <c r="K224" s="61"/>
      <c r="L224" s="61"/>
      <c r="M224" s="10">
        <v>713752437.6331986</v>
      </c>
      <c r="N224" s="10">
        <v>416994045.5806038</v>
      </c>
      <c r="O224" s="60">
        <v>170238449.5791066</v>
      </c>
      <c r="P224" s="61"/>
    </row>
    <row r="225" spans="2:16" ht="11.25" customHeight="1">
      <c r="B225" s="27">
        <v>44228</v>
      </c>
      <c r="C225" s="28">
        <v>50802</v>
      </c>
      <c r="D225" s="10">
        <v>216</v>
      </c>
      <c r="E225" s="29">
        <v>6574</v>
      </c>
      <c r="F225" s="170"/>
      <c r="G225" s="61"/>
      <c r="H225" s="61"/>
      <c r="I225" s="60">
        <v>994303262.240075</v>
      </c>
      <c r="J225" s="61"/>
      <c r="K225" s="61"/>
      <c r="L225" s="61"/>
      <c r="M225" s="10">
        <v>693714002.590726</v>
      </c>
      <c r="N225" s="10">
        <v>404256305.60334194</v>
      </c>
      <c r="O225" s="60">
        <v>164339221.05427673</v>
      </c>
      <c r="P225" s="61"/>
    </row>
    <row r="226" spans="2:16" ht="11.25" customHeight="1">
      <c r="B226" s="27">
        <v>44228</v>
      </c>
      <c r="C226" s="28">
        <v>50830</v>
      </c>
      <c r="D226" s="10">
        <v>217</v>
      </c>
      <c r="E226" s="29">
        <v>6602</v>
      </c>
      <c r="F226" s="170"/>
      <c r="G226" s="61"/>
      <c r="H226" s="61"/>
      <c r="I226" s="60">
        <v>967559827.366248</v>
      </c>
      <c r="J226" s="61"/>
      <c r="K226" s="61"/>
      <c r="L226" s="61"/>
      <c r="M226" s="10">
        <v>674021186.4221381</v>
      </c>
      <c r="N226" s="10">
        <v>391878111.0633974</v>
      </c>
      <c r="O226" s="60">
        <v>158697629.11059424</v>
      </c>
      <c r="P226" s="61"/>
    </row>
    <row r="227" spans="2:16" ht="11.25" customHeight="1">
      <c r="B227" s="27">
        <v>44228</v>
      </c>
      <c r="C227" s="28">
        <v>50861</v>
      </c>
      <c r="D227" s="10">
        <v>218</v>
      </c>
      <c r="E227" s="29">
        <v>6633</v>
      </c>
      <c r="F227" s="170"/>
      <c r="G227" s="61"/>
      <c r="H227" s="61"/>
      <c r="I227" s="60">
        <v>941073257.520125</v>
      </c>
      <c r="J227" s="61"/>
      <c r="K227" s="61"/>
      <c r="L227" s="61"/>
      <c r="M227" s="10">
        <v>654458226.0180333</v>
      </c>
      <c r="N227" s="10">
        <v>379536441.88303214</v>
      </c>
      <c r="O227" s="60">
        <v>153048660.86218497</v>
      </c>
      <c r="P227" s="61"/>
    </row>
    <row r="228" spans="2:16" ht="11.25" customHeight="1">
      <c r="B228" s="27">
        <v>44228</v>
      </c>
      <c r="C228" s="28">
        <v>50891</v>
      </c>
      <c r="D228" s="10">
        <v>219</v>
      </c>
      <c r="E228" s="29">
        <v>6663</v>
      </c>
      <c r="F228" s="170"/>
      <c r="G228" s="61"/>
      <c r="H228" s="61"/>
      <c r="I228" s="60">
        <v>914538964.6655</v>
      </c>
      <c r="J228" s="61"/>
      <c r="K228" s="61"/>
      <c r="L228" s="61"/>
      <c r="M228" s="10">
        <v>634961323.6138986</v>
      </c>
      <c r="N228" s="10">
        <v>367323396.07099664</v>
      </c>
      <c r="O228" s="60">
        <v>147516543.08654216</v>
      </c>
      <c r="P228" s="61"/>
    </row>
    <row r="229" spans="2:16" ht="11.25" customHeight="1">
      <c r="B229" s="27">
        <v>44228</v>
      </c>
      <c r="C229" s="28">
        <v>50922</v>
      </c>
      <c r="D229" s="10">
        <v>220</v>
      </c>
      <c r="E229" s="29">
        <v>6694</v>
      </c>
      <c r="F229" s="170"/>
      <c r="G229" s="61"/>
      <c r="H229" s="61"/>
      <c r="I229" s="60">
        <v>888781331.437767</v>
      </c>
      <c r="J229" s="61"/>
      <c r="K229" s="61"/>
      <c r="L229" s="61"/>
      <c r="M229" s="10">
        <v>616031275.8393815</v>
      </c>
      <c r="N229" s="10">
        <v>355466086.60461736</v>
      </c>
      <c r="O229" s="60">
        <v>142150021.00113603</v>
      </c>
      <c r="P229" s="61"/>
    </row>
    <row r="230" spans="2:16" ht="11.25" customHeight="1">
      <c r="B230" s="27">
        <v>44228</v>
      </c>
      <c r="C230" s="28">
        <v>50952</v>
      </c>
      <c r="D230" s="10">
        <v>221</v>
      </c>
      <c r="E230" s="29">
        <v>6724</v>
      </c>
      <c r="F230" s="170"/>
      <c r="G230" s="61"/>
      <c r="H230" s="61"/>
      <c r="I230" s="60">
        <v>862707606.320203</v>
      </c>
      <c r="J230" s="61"/>
      <c r="K230" s="61"/>
      <c r="L230" s="61"/>
      <c r="M230" s="10">
        <v>596977586.0073762</v>
      </c>
      <c r="N230" s="10">
        <v>343623774.5071142</v>
      </c>
      <c r="O230" s="60">
        <v>136851021.2412043</v>
      </c>
      <c r="P230" s="61"/>
    </row>
    <row r="231" spans="2:16" ht="11.25" customHeight="1">
      <c r="B231" s="27">
        <v>44228</v>
      </c>
      <c r="C231" s="28">
        <v>50983</v>
      </c>
      <c r="D231" s="10">
        <v>222</v>
      </c>
      <c r="E231" s="29">
        <v>6755</v>
      </c>
      <c r="F231" s="170"/>
      <c r="G231" s="61"/>
      <c r="H231" s="61"/>
      <c r="I231" s="60">
        <v>837748638.614916</v>
      </c>
      <c r="J231" s="61"/>
      <c r="K231" s="61"/>
      <c r="L231" s="61"/>
      <c r="M231" s="10">
        <v>578723220.4639522</v>
      </c>
      <c r="N231" s="10">
        <v>332269271.7082351</v>
      </c>
      <c r="O231" s="60">
        <v>131768510.81343228</v>
      </c>
      <c r="P231" s="61"/>
    </row>
    <row r="232" spans="2:16" ht="11.25" customHeight="1">
      <c r="B232" s="27">
        <v>44228</v>
      </c>
      <c r="C232" s="28">
        <v>51014</v>
      </c>
      <c r="D232" s="10">
        <v>223</v>
      </c>
      <c r="E232" s="29">
        <v>6786</v>
      </c>
      <c r="F232" s="170"/>
      <c r="G232" s="61"/>
      <c r="H232" s="61"/>
      <c r="I232" s="60">
        <v>812500225.167318</v>
      </c>
      <c r="J232" s="61"/>
      <c r="K232" s="61"/>
      <c r="L232" s="61"/>
      <c r="M232" s="10">
        <v>560329446.9056623</v>
      </c>
      <c r="N232" s="10">
        <v>320890463.6317037</v>
      </c>
      <c r="O232" s="60">
        <v>126717001.74898413</v>
      </c>
      <c r="P232" s="61"/>
    </row>
    <row r="233" spans="2:16" ht="11.25" customHeight="1">
      <c r="B233" s="27">
        <v>44228</v>
      </c>
      <c r="C233" s="28">
        <v>51044</v>
      </c>
      <c r="D233" s="10">
        <v>224</v>
      </c>
      <c r="E233" s="29">
        <v>6816</v>
      </c>
      <c r="F233" s="170"/>
      <c r="G233" s="61"/>
      <c r="H233" s="61"/>
      <c r="I233" s="60">
        <v>788973349.019549</v>
      </c>
      <c r="J233" s="61"/>
      <c r="K233" s="61"/>
      <c r="L233" s="61"/>
      <c r="M233" s="10">
        <v>543211368.1375241</v>
      </c>
      <c r="N233" s="10">
        <v>310321582.7724043</v>
      </c>
      <c r="O233" s="60">
        <v>122041108.28976522</v>
      </c>
      <c r="P233" s="61"/>
    </row>
    <row r="234" spans="2:16" ht="11.25" customHeight="1">
      <c r="B234" s="27">
        <v>44228</v>
      </c>
      <c r="C234" s="28">
        <v>51075</v>
      </c>
      <c r="D234" s="10">
        <v>225</v>
      </c>
      <c r="E234" s="29">
        <v>6847</v>
      </c>
      <c r="F234" s="170"/>
      <c r="G234" s="61"/>
      <c r="H234" s="61"/>
      <c r="I234" s="60">
        <v>766491091.083784</v>
      </c>
      <c r="J234" s="61"/>
      <c r="K234" s="61"/>
      <c r="L234" s="61"/>
      <c r="M234" s="10">
        <v>526837168.9334233</v>
      </c>
      <c r="N234" s="10">
        <v>300202034.8988325</v>
      </c>
      <c r="O234" s="60">
        <v>117561308.8507515</v>
      </c>
      <c r="P234" s="61"/>
    </row>
    <row r="235" spans="2:16" ht="11.25" customHeight="1">
      <c r="B235" s="27">
        <v>44228</v>
      </c>
      <c r="C235" s="28">
        <v>51105</v>
      </c>
      <c r="D235" s="10">
        <v>226</v>
      </c>
      <c r="E235" s="29">
        <v>6877</v>
      </c>
      <c r="F235" s="170"/>
      <c r="G235" s="61"/>
      <c r="H235" s="61"/>
      <c r="I235" s="60">
        <v>744671740.854304</v>
      </c>
      <c r="J235" s="61"/>
      <c r="K235" s="61"/>
      <c r="L235" s="61"/>
      <c r="M235" s="10">
        <v>510999799.3682108</v>
      </c>
      <c r="N235" s="10">
        <v>290460928.53198683</v>
      </c>
      <c r="O235" s="60">
        <v>113280350.90317272</v>
      </c>
      <c r="P235" s="61"/>
    </row>
    <row r="236" spans="2:16" ht="11.25" customHeight="1">
      <c r="B236" s="27">
        <v>44228</v>
      </c>
      <c r="C236" s="28">
        <v>51136</v>
      </c>
      <c r="D236" s="10">
        <v>227</v>
      </c>
      <c r="E236" s="29">
        <v>6908</v>
      </c>
      <c r="F236" s="170"/>
      <c r="G236" s="61"/>
      <c r="H236" s="61"/>
      <c r="I236" s="60">
        <v>724744758.069213</v>
      </c>
      <c r="J236" s="61"/>
      <c r="K236" s="61"/>
      <c r="L236" s="61"/>
      <c r="M236" s="10">
        <v>496482240.6040906</v>
      </c>
      <c r="N236" s="10">
        <v>281491187.2749115</v>
      </c>
      <c r="O236" s="60">
        <v>109317146.467451</v>
      </c>
      <c r="P236" s="61"/>
    </row>
    <row r="237" spans="2:16" ht="11.25" customHeight="1">
      <c r="B237" s="27">
        <v>44228</v>
      </c>
      <c r="C237" s="28">
        <v>51167</v>
      </c>
      <c r="D237" s="10">
        <v>228</v>
      </c>
      <c r="E237" s="29">
        <v>6939</v>
      </c>
      <c r="F237" s="170"/>
      <c r="G237" s="61"/>
      <c r="H237" s="61"/>
      <c r="I237" s="60">
        <v>705287688.29174</v>
      </c>
      <c r="J237" s="61"/>
      <c r="K237" s="61"/>
      <c r="L237" s="61"/>
      <c r="M237" s="10">
        <v>482333822.7976879</v>
      </c>
      <c r="N237" s="10">
        <v>272773951.2024734</v>
      </c>
      <c r="O237" s="60">
        <v>105483127.54989307</v>
      </c>
      <c r="P237" s="61"/>
    </row>
    <row r="238" spans="2:16" ht="11.25" customHeight="1">
      <c r="B238" s="27">
        <v>44228</v>
      </c>
      <c r="C238" s="28">
        <v>51196</v>
      </c>
      <c r="D238" s="10">
        <v>229</v>
      </c>
      <c r="E238" s="29">
        <v>6968</v>
      </c>
      <c r="F238" s="170"/>
      <c r="G238" s="61"/>
      <c r="H238" s="61"/>
      <c r="I238" s="60">
        <v>685996353.895437</v>
      </c>
      <c r="J238" s="61"/>
      <c r="K238" s="61"/>
      <c r="L238" s="61"/>
      <c r="M238" s="10">
        <v>468396416.1478117</v>
      </c>
      <c r="N238" s="10">
        <v>264261674.58298072</v>
      </c>
      <c r="O238" s="60">
        <v>101786418.52745754</v>
      </c>
      <c r="P238" s="61"/>
    </row>
    <row r="239" spans="2:16" ht="11.25" customHeight="1">
      <c r="B239" s="27">
        <v>44228</v>
      </c>
      <c r="C239" s="28">
        <v>51227</v>
      </c>
      <c r="D239" s="10">
        <v>230</v>
      </c>
      <c r="E239" s="29">
        <v>6999</v>
      </c>
      <c r="F239" s="170"/>
      <c r="G239" s="61"/>
      <c r="H239" s="61"/>
      <c r="I239" s="60">
        <v>667556254.515404</v>
      </c>
      <c r="J239" s="61"/>
      <c r="K239" s="61"/>
      <c r="L239" s="61"/>
      <c r="M239" s="10">
        <v>455032487.2386467</v>
      </c>
      <c r="N239" s="10">
        <v>256069065.47185022</v>
      </c>
      <c r="O239" s="60">
        <v>98213092.65361467</v>
      </c>
      <c r="P239" s="61"/>
    </row>
    <row r="240" spans="2:16" ht="11.25" customHeight="1">
      <c r="B240" s="27">
        <v>44228</v>
      </c>
      <c r="C240" s="28">
        <v>51257</v>
      </c>
      <c r="D240" s="10">
        <v>231</v>
      </c>
      <c r="E240" s="29">
        <v>7029</v>
      </c>
      <c r="F240" s="170"/>
      <c r="G240" s="61"/>
      <c r="H240" s="61"/>
      <c r="I240" s="60">
        <v>649536159.802893</v>
      </c>
      <c r="J240" s="61"/>
      <c r="K240" s="61"/>
      <c r="L240" s="61"/>
      <c r="M240" s="10">
        <v>442022553.2282842</v>
      </c>
      <c r="N240" s="10">
        <v>248135503.6149196</v>
      </c>
      <c r="O240" s="60">
        <v>94780121.7076721</v>
      </c>
      <c r="P240" s="61"/>
    </row>
    <row r="241" spans="2:16" ht="11.25" customHeight="1">
      <c r="B241" s="27">
        <v>44228</v>
      </c>
      <c r="C241" s="28">
        <v>51288</v>
      </c>
      <c r="D241" s="10">
        <v>232</v>
      </c>
      <c r="E241" s="29">
        <v>7060</v>
      </c>
      <c r="F241" s="170"/>
      <c r="G241" s="61"/>
      <c r="H241" s="61"/>
      <c r="I241" s="60">
        <v>631866108.885938</v>
      </c>
      <c r="J241" s="61"/>
      <c r="K241" s="61"/>
      <c r="L241" s="61"/>
      <c r="M241" s="10">
        <v>429268416.6192372</v>
      </c>
      <c r="N241" s="10">
        <v>240362940.736276</v>
      </c>
      <c r="O241" s="60">
        <v>91422371.37947826</v>
      </c>
      <c r="P241" s="61"/>
    </row>
    <row r="242" spans="2:16" ht="11.25" customHeight="1">
      <c r="B242" s="27">
        <v>44228</v>
      </c>
      <c r="C242" s="28">
        <v>51318</v>
      </c>
      <c r="D242" s="10">
        <v>233</v>
      </c>
      <c r="E242" s="29">
        <v>7090</v>
      </c>
      <c r="F242" s="170"/>
      <c r="G242" s="61"/>
      <c r="H242" s="61"/>
      <c r="I242" s="60">
        <v>614709210.40425</v>
      </c>
      <c r="J242" s="61"/>
      <c r="K242" s="61"/>
      <c r="L242" s="61"/>
      <c r="M242" s="10">
        <v>416927129.15103334</v>
      </c>
      <c r="N242" s="10">
        <v>232878017.28488463</v>
      </c>
      <c r="O242" s="60">
        <v>88212382.44783425</v>
      </c>
      <c r="P242" s="61"/>
    </row>
    <row r="243" spans="2:16" ht="11.25" customHeight="1">
      <c r="B243" s="27">
        <v>44228</v>
      </c>
      <c r="C243" s="28">
        <v>51349</v>
      </c>
      <c r="D243" s="10">
        <v>234</v>
      </c>
      <c r="E243" s="29">
        <v>7121</v>
      </c>
      <c r="F243" s="170"/>
      <c r="G243" s="61"/>
      <c r="H243" s="61"/>
      <c r="I243" s="60">
        <v>597999483.607175</v>
      </c>
      <c r="J243" s="61"/>
      <c r="K243" s="61"/>
      <c r="L243" s="61"/>
      <c r="M243" s="10">
        <v>404905823.44695795</v>
      </c>
      <c r="N243" s="10">
        <v>225588239.71443278</v>
      </c>
      <c r="O243" s="60">
        <v>85089139.52298947</v>
      </c>
      <c r="P243" s="61"/>
    </row>
    <row r="244" spans="2:16" ht="11.25" customHeight="1">
      <c r="B244" s="27">
        <v>44228</v>
      </c>
      <c r="C244" s="28">
        <v>51380</v>
      </c>
      <c r="D244" s="10">
        <v>235</v>
      </c>
      <c r="E244" s="29">
        <v>7152</v>
      </c>
      <c r="F244" s="170"/>
      <c r="G244" s="61"/>
      <c r="H244" s="61"/>
      <c r="I244" s="60">
        <v>581941485.013996</v>
      </c>
      <c r="J244" s="61"/>
      <c r="K244" s="61"/>
      <c r="L244" s="61"/>
      <c r="M244" s="10">
        <v>393364633.5509957</v>
      </c>
      <c r="N244" s="10">
        <v>218600844.98553193</v>
      </c>
      <c r="O244" s="60">
        <v>82104343.39713863</v>
      </c>
      <c r="P244" s="61"/>
    </row>
    <row r="245" spans="2:16" ht="11.25" customHeight="1">
      <c r="B245" s="27">
        <v>44228</v>
      </c>
      <c r="C245" s="28">
        <v>51410</v>
      </c>
      <c r="D245" s="10">
        <v>236</v>
      </c>
      <c r="E245" s="29">
        <v>7182</v>
      </c>
      <c r="F245" s="170"/>
      <c r="G245" s="61"/>
      <c r="H245" s="61"/>
      <c r="I245" s="60">
        <v>565971263.849605</v>
      </c>
      <c r="J245" s="61"/>
      <c r="K245" s="61"/>
      <c r="L245" s="61"/>
      <c r="M245" s="10">
        <v>381941574.99423736</v>
      </c>
      <c r="N245" s="10">
        <v>211730404.5477444</v>
      </c>
      <c r="O245" s="60">
        <v>79197889.18226726</v>
      </c>
      <c r="P245" s="61"/>
    </row>
    <row r="246" spans="2:16" ht="11.25" customHeight="1">
      <c r="B246" s="27">
        <v>44228</v>
      </c>
      <c r="C246" s="28">
        <v>51441</v>
      </c>
      <c r="D246" s="10">
        <v>237</v>
      </c>
      <c r="E246" s="29">
        <v>7213</v>
      </c>
      <c r="F246" s="170"/>
      <c r="G246" s="61"/>
      <c r="H246" s="61"/>
      <c r="I246" s="60">
        <v>550168776.696247</v>
      </c>
      <c r="J246" s="61"/>
      <c r="K246" s="61"/>
      <c r="L246" s="61"/>
      <c r="M246" s="10">
        <v>370647668.00499475</v>
      </c>
      <c r="N246" s="10">
        <v>204947043.43839386</v>
      </c>
      <c r="O246" s="60">
        <v>76335869.46474619</v>
      </c>
      <c r="P246" s="61"/>
    </row>
    <row r="247" spans="2:16" ht="11.25" customHeight="1">
      <c r="B247" s="27">
        <v>44228</v>
      </c>
      <c r="C247" s="28">
        <v>51471</v>
      </c>
      <c r="D247" s="10">
        <v>238</v>
      </c>
      <c r="E247" s="29">
        <v>7243</v>
      </c>
      <c r="F247" s="170"/>
      <c r="G247" s="61"/>
      <c r="H247" s="61"/>
      <c r="I247" s="60">
        <v>534535316.121706</v>
      </c>
      <c r="J247" s="61"/>
      <c r="K247" s="61"/>
      <c r="L247" s="61"/>
      <c r="M247" s="10">
        <v>359524339.13172185</v>
      </c>
      <c r="N247" s="10">
        <v>198307184.9065928</v>
      </c>
      <c r="O247" s="60">
        <v>73559968.05207685</v>
      </c>
      <c r="P247" s="61"/>
    </row>
    <row r="248" spans="2:16" ht="11.25" customHeight="1">
      <c r="B248" s="27">
        <v>44228</v>
      </c>
      <c r="C248" s="28">
        <v>51502</v>
      </c>
      <c r="D248" s="10">
        <v>239</v>
      </c>
      <c r="E248" s="29">
        <v>7274</v>
      </c>
      <c r="F248" s="170"/>
      <c r="G248" s="61"/>
      <c r="H248" s="61"/>
      <c r="I248" s="60">
        <v>519025651.528332</v>
      </c>
      <c r="J248" s="61"/>
      <c r="K248" s="61"/>
      <c r="L248" s="61"/>
      <c r="M248" s="10">
        <v>348500571.1274592</v>
      </c>
      <c r="N248" s="10">
        <v>191737799.9685153</v>
      </c>
      <c r="O248" s="60">
        <v>70821878.49814321</v>
      </c>
      <c r="P248" s="61"/>
    </row>
    <row r="249" spans="2:16" ht="11.25" customHeight="1">
      <c r="B249" s="27">
        <v>44228</v>
      </c>
      <c r="C249" s="28">
        <v>51533</v>
      </c>
      <c r="D249" s="10">
        <v>240</v>
      </c>
      <c r="E249" s="29">
        <v>7305</v>
      </c>
      <c r="F249" s="170"/>
      <c r="G249" s="61"/>
      <c r="H249" s="61"/>
      <c r="I249" s="60">
        <v>503569756.88217</v>
      </c>
      <c r="J249" s="61"/>
      <c r="K249" s="61"/>
      <c r="L249" s="61"/>
      <c r="M249" s="10">
        <v>337549205.8227738</v>
      </c>
      <c r="N249" s="10">
        <v>185240280.15531254</v>
      </c>
      <c r="O249" s="60">
        <v>68132096.16561344</v>
      </c>
      <c r="P249" s="61"/>
    </row>
    <row r="250" spans="2:16" ht="11.25" customHeight="1">
      <c r="B250" s="27">
        <v>44228</v>
      </c>
      <c r="C250" s="28">
        <v>51561</v>
      </c>
      <c r="D250" s="10">
        <v>241</v>
      </c>
      <c r="E250" s="29">
        <v>7333</v>
      </c>
      <c r="F250" s="170"/>
      <c r="G250" s="61"/>
      <c r="H250" s="61"/>
      <c r="I250" s="60">
        <v>488005095.635212</v>
      </c>
      <c r="J250" s="61"/>
      <c r="K250" s="61"/>
      <c r="L250" s="61"/>
      <c r="M250" s="10">
        <v>326614853.0984257</v>
      </c>
      <c r="N250" s="10">
        <v>178827944.857703</v>
      </c>
      <c r="O250" s="60">
        <v>65521935.57172415</v>
      </c>
      <c r="P250" s="61"/>
    </row>
    <row r="251" spans="2:16" ht="11.25" customHeight="1">
      <c r="B251" s="27">
        <v>44228</v>
      </c>
      <c r="C251" s="28">
        <v>51592</v>
      </c>
      <c r="D251" s="10">
        <v>242</v>
      </c>
      <c r="E251" s="29">
        <v>7364</v>
      </c>
      <c r="F251" s="170"/>
      <c r="G251" s="61"/>
      <c r="H251" s="61"/>
      <c r="I251" s="60">
        <v>472731546.366814</v>
      </c>
      <c r="J251" s="61"/>
      <c r="K251" s="61"/>
      <c r="L251" s="61"/>
      <c r="M251" s="10">
        <v>315855859.2585575</v>
      </c>
      <c r="N251" s="10">
        <v>172497372.92158985</v>
      </c>
      <c r="O251" s="60">
        <v>62934739.32377881</v>
      </c>
      <c r="P251" s="61"/>
    </row>
    <row r="252" spans="2:16" ht="11.25" customHeight="1">
      <c r="B252" s="27">
        <v>44228</v>
      </c>
      <c r="C252" s="28">
        <v>51622</v>
      </c>
      <c r="D252" s="10">
        <v>243</v>
      </c>
      <c r="E252" s="29">
        <v>7394</v>
      </c>
      <c r="F252" s="170"/>
      <c r="G252" s="61"/>
      <c r="H252" s="61"/>
      <c r="I252" s="60">
        <v>457474873.132599</v>
      </c>
      <c r="J252" s="61"/>
      <c r="K252" s="61"/>
      <c r="L252" s="61"/>
      <c r="M252" s="10">
        <v>305160388.235809</v>
      </c>
      <c r="N252" s="10">
        <v>166246102.98785436</v>
      </c>
      <c r="O252" s="60">
        <v>60405364.53334629</v>
      </c>
      <c r="P252" s="61"/>
    </row>
    <row r="253" spans="2:16" ht="11.25" customHeight="1">
      <c r="B253" s="27">
        <v>44228</v>
      </c>
      <c r="C253" s="28">
        <v>51653</v>
      </c>
      <c r="D253" s="10">
        <v>244</v>
      </c>
      <c r="E253" s="29">
        <v>7425</v>
      </c>
      <c r="F253" s="170"/>
      <c r="G253" s="61"/>
      <c r="H253" s="61"/>
      <c r="I253" s="60">
        <v>442530208.55175</v>
      </c>
      <c r="J253" s="61"/>
      <c r="K253" s="61"/>
      <c r="L253" s="61"/>
      <c r="M253" s="10">
        <v>294690825.15614295</v>
      </c>
      <c r="N253" s="10">
        <v>160134173.51954326</v>
      </c>
      <c r="O253" s="60">
        <v>57938157.23984563</v>
      </c>
      <c r="P253" s="61"/>
    </row>
    <row r="254" spans="2:16" ht="11.25" customHeight="1">
      <c r="B254" s="27">
        <v>44228</v>
      </c>
      <c r="C254" s="28">
        <v>51683</v>
      </c>
      <c r="D254" s="10">
        <v>245</v>
      </c>
      <c r="E254" s="29">
        <v>7455</v>
      </c>
      <c r="F254" s="170"/>
      <c r="G254" s="61"/>
      <c r="H254" s="61"/>
      <c r="I254" s="60">
        <v>427799908.77569</v>
      </c>
      <c r="J254" s="61"/>
      <c r="K254" s="61"/>
      <c r="L254" s="61"/>
      <c r="M254" s="10">
        <v>284413980.4326606</v>
      </c>
      <c r="N254" s="10">
        <v>154169376.34039152</v>
      </c>
      <c r="O254" s="60">
        <v>55551380.29895513</v>
      </c>
      <c r="P254" s="61"/>
    </row>
    <row r="255" spans="2:16" ht="11.25" customHeight="1">
      <c r="B255" s="27">
        <v>44228</v>
      </c>
      <c r="C255" s="28">
        <v>51714</v>
      </c>
      <c r="D255" s="10">
        <v>246</v>
      </c>
      <c r="E255" s="29">
        <v>7486</v>
      </c>
      <c r="F255" s="170"/>
      <c r="G255" s="61"/>
      <c r="H255" s="61"/>
      <c r="I255" s="60">
        <v>413491915.476478</v>
      </c>
      <c r="J255" s="61"/>
      <c r="K255" s="61"/>
      <c r="L255" s="61"/>
      <c r="M255" s="10">
        <v>274435351.57224375</v>
      </c>
      <c r="N255" s="10">
        <v>148382034.87325096</v>
      </c>
      <c r="O255" s="60">
        <v>53239587.39309195</v>
      </c>
      <c r="P255" s="61"/>
    </row>
    <row r="256" spans="2:16" ht="11.25" customHeight="1">
      <c r="B256" s="27">
        <v>44228</v>
      </c>
      <c r="C256" s="28">
        <v>51745</v>
      </c>
      <c r="D256" s="10">
        <v>247</v>
      </c>
      <c r="E256" s="29">
        <v>7517</v>
      </c>
      <c r="F256" s="170"/>
      <c r="G256" s="61"/>
      <c r="H256" s="61"/>
      <c r="I256" s="60">
        <v>399329888.060388</v>
      </c>
      <c r="J256" s="61"/>
      <c r="K256" s="61"/>
      <c r="L256" s="61"/>
      <c r="M256" s="10">
        <v>264586467.04899535</v>
      </c>
      <c r="N256" s="10">
        <v>142693104.9725223</v>
      </c>
      <c r="O256" s="60">
        <v>50981541.897351496</v>
      </c>
      <c r="P256" s="61"/>
    </row>
    <row r="257" spans="2:16" ht="11.25" customHeight="1">
      <c r="B257" s="27">
        <v>44228</v>
      </c>
      <c r="C257" s="28">
        <v>51775</v>
      </c>
      <c r="D257" s="10">
        <v>248</v>
      </c>
      <c r="E257" s="29">
        <v>7547</v>
      </c>
      <c r="F257" s="170"/>
      <c r="G257" s="61"/>
      <c r="H257" s="61"/>
      <c r="I257" s="60">
        <v>385271236.509021</v>
      </c>
      <c r="J257" s="61"/>
      <c r="K257" s="61"/>
      <c r="L257" s="61"/>
      <c r="M257" s="10">
        <v>254852535.11765522</v>
      </c>
      <c r="N257" s="10">
        <v>137105250.39249566</v>
      </c>
      <c r="O257" s="60">
        <v>48784307.86155821</v>
      </c>
      <c r="P257" s="61"/>
    </row>
    <row r="258" spans="2:16" ht="11.25" customHeight="1">
      <c r="B258" s="27">
        <v>44228</v>
      </c>
      <c r="C258" s="28">
        <v>51806</v>
      </c>
      <c r="D258" s="10">
        <v>249</v>
      </c>
      <c r="E258" s="29">
        <v>7578</v>
      </c>
      <c r="F258" s="170"/>
      <c r="G258" s="61"/>
      <c r="H258" s="61"/>
      <c r="I258" s="60">
        <v>371651891.701866</v>
      </c>
      <c r="J258" s="61"/>
      <c r="K258" s="61"/>
      <c r="L258" s="61"/>
      <c r="M258" s="10">
        <v>245426524.87959668</v>
      </c>
      <c r="N258" s="10">
        <v>131698466.81980737</v>
      </c>
      <c r="O258" s="60">
        <v>46662005.45968056</v>
      </c>
      <c r="P258" s="61"/>
    </row>
    <row r="259" spans="2:16" ht="11.25" customHeight="1">
      <c r="B259" s="27">
        <v>44228</v>
      </c>
      <c r="C259" s="28">
        <v>51836</v>
      </c>
      <c r="D259" s="10">
        <v>250</v>
      </c>
      <c r="E259" s="29">
        <v>7608</v>
      </c>
      <c r="F259" s="170"/>
      <c r="G259" s="61"/>
      <c r="H259" s="61"/>
      <c r="I259" s="60">
        <v>358186335.179931</v>
      </c>
      <c r="J259" s="61"/>
      <c r="K259" s="61"/>
      <c r="L259" s="61"/>
      <c r="M259" s="10">
        <v>236146071.00292373</v>
      </c>
      <c r="N259" s="10">
        <v>126406589.07062642</v>
      </c>
      <c r="O259" s="60">
        <v>44603452.5810103</v>
      </c>
      <c r="P259" s="61"/>
    </row>
    <row r="260" spans="2:16" ht="11.25" customHeight="1">
      <c r="B260" s="27">
        <v>44228</v>
      </c>
      <c r="C260" s="28">
        <v>51867</v>
      </c>
      <c r="D260" s="10">
        <v>251</v>
      </c>
      <c r="E260" s="29">
        <v>7639</v>
      </c>
      <c r="F260" s="170"/>
      <c r="G260" s="61"/>
      <c r="H260" s="61"/>
      <c r="I260" s="60">
        <v>344981974.899558</v>
      </c>
      <c r="J260" s="61"/>
      <c r="K260" s="61"/>
      <c r="L260" s="61"/>
      <c r="M260" s="10">
        <v>227054907.8872875</v>
      </c>
      <c r="N260" s="10">
        <v>121231080.25928351</v>
      </c>
      <c r="O260" s="60">
        <v>42596053.03961711</v>
      </c>
      <c r="P260" s="61"/>
    </row>
    <row r="261" spans="2:16" ht="11.25" customHeight="1">
      <c r="B261" s="27">
        <v>44228</v>
      </c>
      <c r="C261" s="28">
        <v>51898</v>
      </c>
      <c r="D261" s="10">
        <v>252</v>
      </c>
      <c r="E261" s="29">
        <v>7670</v>
      </c>
      <c r="F261" s="170"/>
      <c r="G261" s="61"/>
      <c r="H261" s="61"/>
      <c r="I261" s="60">
        <v>332259109.429816</v>
      </c>
      <c r="J261" s="61"/>
      <c r="K261" s="61"/>
      <c r="L261" s="61"/>
      <c r="M261" s="10">
        <v>218310269.35584858</v>
      </c>
      <c r="N261" s="10">
        <v>116265627.43123847</v>
      </c>
      <c r="O261" s="60">
        <v>40678351.36494248</v>
      </c>
      <c r="P261" s="61"/>
    </row>
    <row r="262" spans="2:16" ht="11.25" customHeight="1">
      <c r="B262" s="27">
        <v>44228</v>
      </c>
      <c r="C262" s="28">
        <v>51926</v>
      </c>
      <c r="D262" s="10">
        <v>253</v>
      </c>
      <c r="E262" s="29">
        <v>7698</v>
      </c>
      <c r="F262" s="170"/>
      <c r="G262" s="61"/>
      <c r="H262" s="61"/>
      <c r="I262" s="60">
        <v>319816368.702087</v>
      </c>
      <c r="J262" s="61"/>
      <c r="K262" s="61"/>
      <c r="L262" s="61"/>
      <c r="M262" s="10">
        <v>209812848.3625861</v>
      </c>
      <c r="N262" s="10">
        <v>111483442.27859159</v>
      </c>
      <c r="O262" s="60">
        <v>38855936.86861654</v>
      </c>
      <c r="P262" s="61"/>
    </row>
    <row r="263" spans="2:16" ht="11.25" customHeight="1">
      <c r="B263" s="27">
        <v>44228</v>
      </c>
      <c r="C263" s="28">
        <v>51957</v>
      </c>
      <c r="D263" s="10">
        <v>254</v>
      </c>
      <c r="E263" s="29">
        <v>7729</v>
      </c>
      <c r="F263" s="170"/>
      <c r="G263" s="61"/>
      <c r="H263" s="61"/>
      <c r="I263" s="60">
        <v>307222513.287681</v>
      </c>
      <c r="J263" s="61"/>
      <c r="K263" s="61"/>
      <c r="L263" s="61"/>
      <c r="M263" s="10">
        <v>201208910.06910744</v>
      </c>
      <c r="N263" s="10">
        <v>106639866.25272113</v>
      </c>
      <c r="O263" s="60">
        <v>37010352.89728686</v>
      </c>
      <c r="P263" s="61"/>
    </row>
    <row r="264" spans="2:16" ht="11.25" customHeight="1">
      <c r="B264" s="27">
        <v>44228</v>
      </c>
      <c r="C264" s="28">
        <v>51987</v>
      </c>
      <c r="D264" s="10">
        <v>255</v>
      </c>
      <c r="E264" s="29">
        <v>7759</v>
      </c>
      <c r="F264" s="170"/>
      <c r="G264" s="61"/>
      <c r="H264" s="61"/>
      <c r="I264" s="60">
        <v>294932001.52511</v>
      </c>
      <c r="J264" s="61"/>
      <c r="K264" s="61"/>
      <c r="L264" s="61"/>
      <c r="M264" s="10">
        <v>192842445.0978171</v>
      </c>
      <c r="N264" s="10">
        <v>101954119.86135681</v>
      </c>
      <c r="O264" s="60">
        <v>35239074.82000623</v>
      </c>
      <c r="P264" s="61"/>
    </row>
    <row r="265" spans="2:16" ht="11.25" customHeight="1">
      <c r="B265" s="27">
        <v>44228</v>
      </c>
      <c r="C265" s="28">
        <v>52018</v>
      </c>
      <c r="D265" s="10">
        <v>256</v>
      </c>
      <c r="E265" s="29">
        <v>7790</v>
      </c>
      <c r="F265" s="170"/>
      <c r="G265" s="61"/>
      <c r="H265" s="61"/>
      <c r="I265" s="60">
        <v>282961118.146735</v>
      </c>
      <c r="J265" s="61"/>
      <c r="K265" s="61"/>
      <c r="L265" s="61"/>
      <c r="M265" s="10">
        <v>184701436.55257225</v>
      </c>
      <c r="N265" s="10">
        <v>97401695.45496981</v>
      </c>
      <c r="O265" s="60">
        <v>33522998.22813171</v>
      </c>
      <c r="P265" s="61"/>
    </row>
    <row r="266" spans="2:16" ht="11.25" customHeight="1">
      <c r="B266" s="27">
        <v>44228</v>
      </c>
      <c r="C266" s="28">
        <v>52048</v>
      </c>
      <c r="D266" s="10">
        <v>257</v>
      </c>
      <c r="E266" s="29">
        <v>7820</v>
      </c>
      <c r="F266" s="170"/>
      <c r="G266" s="61"/>
      <c r="H266" s="61"/>
      <c r="I266" s="60">
        <v>271292401.932766</v>
      </c>
      <c r="J266" s="61"/>
      <c r="K266" s="61"/>
      <c r="L266" s="61"/>
      <c r="M266" s="10">
        <v>176794073.041124</v>
      </c>
      <c r="N266" s="10">
        <v>93002304.92288804</v>
      </c>
      <c r="O266" s="60">
        <v>31877637.88563043</v>
      </c>
      <c r="P266" s="61"/>
    </row>
    <row r="267" spans="2:16" ht="11.25" customHeight="1">
      <c r="B267" s="27">
        <v>44228</v>
      </c>
      <c r="C267" s="28">
        <v>52079</v>
      </c>
      <c r="D267" s="10">
        <v>258</v>
      </c>
      <c r="E267" s="29">
        <v>7851</v>
      </c>
      <c r="F267" s="170"/>
      <c r="G267" s="61"/>
      <c r="H267" s="61"/>
      <c r="I267" s="60">
        <v>259572642.487313</v>
      </c>
      <c r="J267" s="61"/>
      <c r="K267" s="61"/>
      <c r="L267" s="61"/>
      <c r="M267" s="10">
        <v>168869714.0744883</v>
      </c>
      <c r="N267" s="10">
        <v>88607783.22817639</v>
      </c>
      <c r="O267" s="60">
        <v>30242724.42171276</v>
      </c>
      <c r="P267" s="61"/>
    </row>
    <row r="268" spans="2:16" ht="11.25" customHeight="1">
      <c r="B268" s="27">
        <v>44228</v>
      </c>
      <c r="C268" s="28">
        <v>52110</v>
      </c>
      <c r="D268" s="10">
        <v>259</v>
      </c>
      <c r="E268" s="29">
        <v>7882</v>
      </c>
      <c r="F268" s="170"/>
      <c r="G268" s="61"/>
      <c r="H268" s="61"/>
      <c r="I268" s="60">
        <v>248180407.918297</v>
      </c>
      <c r="J268" s="61"/>
      <c r="K268" s="61"/>
      <c r="L268" s="61"/>
      <c r="M268" s="10">
        <v>161184443.01229876</v>
      </c>
      <c r="N268" s="10">
        <v>84360145.33465315</v>
      </c>
      <c r="O268" s="60">
        <v>28671009.15018937</v>
      </c>
      <c r="P268" s="61"/>
    </row>
    <row r="269" spans="2:16" ht="11.25" customHeight="1">
      <c r="B269" s="27">
        <v>44228</v>
      </c>
      <c r="C269" s="28">
        <v>52140</v>
      </c>
      <c r="D269" s="10">
        <v>260</v>
      </c>
      <c r="E269" s="29">
        <v>7912</v>
      </c>
      <c r="F269" s="170"/>
      <c r="G269" s="61"/>
      <c r="H269" s="61"/>
      <c r="I269" s="60">
        <v>236777052.306312</v>
      </c>
      <c r="J269" s="61"/>
      <c r="K269" s="61"/>
      <c r="L269" s="61"/>
      <c r="M269" s="10">
        <v>153525951.89217955</v>
      </c>
      <c r="N269" s="10">
        <v>80154103.77579786</v>
      </c>
      <c r="O269" s="60">
        <v>27129857.08834675</v>
      </c>
      <c r="P269" s="61"/>
    </row>
    <row r="270" spans="2:16" ht="11.25" customHeight="1">
      <c r="B270" s="27">
        <v>44228</v>
      </c>
      <c r="C270" s="28">
        <v>52171</v>
      </c>
      <c r="D270" s="10">
        <v>261</v>
      </c>
      <c r="E270" s="29">
        <v>7943</v>
      </c>
      <c r="F270" s="170"/>
      <c r="G270" s="61"/>
      <c r="H270" s="61"/>
      <c r="I270" s="60">
        <v>225733384.679133</v>
      </c>
      <c r="J270" s="61"/>
      <c r="K270" s="61"/>
      <c r="L270" s="61"/>
      <c r="M270" s="10">
        <v>146117004.97643322</v>
      </c>
      <c r="N270" s="10">
        <v>76091968.3041553</v>
      </c>
      <c r="O270" s="60">
        <v>25645854.938492388</v>
      </c>
      <c r="P270" s="61"/>
    </row>
    <row r="271" spans="2:16" ht="11.25" customHeight="1">
      <c r="B271" s="27">
        <v>44228</v>
      </c>
      <c r="C271" s="28">
        <v>52201</v>
      </c>
      <c r="D271" s="10">
        <v>262</v>
      </c>
      <c r="E271" s="29">
        <v>7973</v>
      </c>
      <c r="F271" s="170"/>
      <c r="G271" s="61"/>
      <c r="H271" s="61"/>
      <c r="I271" s="60">
        <v>214859581.929687</v>
      </c>
      <c r="J271" s="61"/>
      <c r="K271" s="61"/>
      <c r="L271" s="61"/>
      <c r="M271" s="10">
        <v>138850118.5648289</v>
      </c>
      <c r="N271" s="10">
        <v>72129692.18929902</v>
      </c>
      <c r="O271" s="60">
        <v>24210765.731609453</v>
      </c>
      <c r="P271" s="61"/>
    </row>
    <row r="272" spans="2:16" ht="11.25" customHeight="1">
      <c r="B272" s="27">
        <v>44228</v>
      </c>
      <c r="C272" s="28">
        <v>52232</v>
      </c>
      <c r="D272" s="10">
        <v>263</v>
      </c>
      <c r="E272" s="29">
        <v>8004</v>
      </c>
      <c r="F272" s="170"/>
      <c r="G272" s="61"/>
      <c r="H272" s="61"/>
      <c r="I272" s="60">
        <v>204086593.040888</v>
      </c>
      <c r="J272" s="61"/>
      <c r="K272" s="61"/>
      <c r="L272" s="61"/>
      <c r="M272" s="10">
        <v>131664527.03166875</v>
      </c>
      <c r="N272" s="10">
        <v>68222982.29407492</v>
      </c>
      <c r="O272" s="60">
        <v>22802463.34771651</v>
      </c>
      <c r="P272" s="61"/>
    </row>
    <row r="273" spans="2:16" ht="11.25" customHeight="1">
      <c r="B273" s="27">
        <v>44228</v>
      </c>
      <c r="C273" s="28">
        <v>52263</v>
      </c>
      <c r="D273" s="10">
        <v>264</v>
      </c>
      <c r="E273" s="29">
        <v>8035</v>
      </c>
      <c r="F273" s="170"/>
      <c r="G273" s="61"/>
      <c r="H273" s="61"/>
      <c r="I273" s="60">
        <v>193391642.808248</v>
      </c>
      <c r="J273" s="61"/>
      <c r="K273" s="61"/>
      <c r="L273" s="61"/>
      <c r="M273" s="10">
        <v>124553171.17034812</v>
      </c>
      <c r="N273" s="10">
        <v>64374044.96116644</v>
      </c>
      <c r="O273" s="60">
        <v>21424884.270248253</v>
      </c>
      <c r="P273" s="61"/>
    </row>
    <row r="274" spans="2:16" ht="11.25" customHeight="1">
      <c r="B274" s="27">
        <v>44228</v>
      </c>
      <c r="C274" s="28">
        <v>52291</v>
      </c>
      <c r="D274" s="10">
        <v>265</v>
      </c>
      <c r="E274" s="29">
        <v>8063</v>
      </c>
      <c r="F274" s="170"/>
      <c r="G274" s="61"/>
      <c r="H274" s="61"/>
      <c r="I274" s="60">
        <v>183028795.887132</v>
      </c>
      <c r="J274" s="61"/>
      <c r="K274" s="61"/>
      <c r="L274" s="61"/>
      <c r="M274" s="10">
        <v>117698419.84408805</v>
      </c>
      <c r="N274" s="10">
        <v>60691484.18579728</v>
      </c>
      <c r="O274" s="60">
        <v>20121968.04771239</v>
      </c>
      <c r="P274" s="61"/>
    </row>
    <row r="275" spans="2:16" ht="11.25" customHeight="1">
      <c r="B275" s="27">
        <v>44228</v>
      </c>
      <c r="C275" s="28">
        <v>52322</v>
      </c>
      <c r="D275" s="10">
        <v>266</v>
      </c>
      <c r="E275" s="29">
        <v>8094</v>
      </c>
      <c r="F275" s="170"/>
      <c r="G275" s="61"/>
      <c r="H275" s="61"/>
      <c r="I275" s="60">
        <v>172862773.570377</v>
      </c>
      <c r="J275" s="61"/>
      <c r="K275" s="61"/>
      <c r="L275" s="61"/>
      <c r="M275" s="10">
        <v>110972524.45838498</v>
      </c>
      <c r="N275" s="10">
        <v>57077728.90433112</v>
      </c>
      <c r="O275" s="60">
        <v>18843692.16578906</v>
      </c>
      <c r="P275" s="61"/>
    </row>
    <row r="276" spans="2:16" ht="11.25" customHeight="1">
      <c r="B276" s="27">
        <v>44228</v>
      </c>
      <c r="C276" s="28">
        <v>52352</v>
      </c>
      <c r="D276" s="10">
        <v>267</v>
      </c>
      <c r="E276" s="29">
        <v>8124</v>
      </c>
      <c r="F276" s="170"/>
      <c r="G276" s="61"/>
      <c r="H276" s="61"/>
      <c r="I276" s="60">
        <v>162857347.094359</v>
      </c>
      <c r="J276" s="61"/>
      <c r="K276" s="61"/>
      <c r="L276" s="61"/>
      <c r="M276" s="10">
        <v>104377743.81392914</v>
      </c>
      <c r="N276" s="10">
        <v>53553627.21021473</v>
      </c>
      <c r="O276" s="60">
        <v>17607767.340939887</v>
      </c>
      <c r="P276" s="61"/>
    </row>
    <row r="277" spans="2:16" ht="11.25" customHeight="1">
      <c r="B277" s="27">
        <v>44228</v>
      </c>
      <c r="C277" s="28">
        <v>52383</v>
      </c>
      <c r="D277" s="10">
        <v>268</v>
      </c>
      <c r="E277" s="29">
        <v>8155</v>
      </c>
      <c r="F277" s="170"/>
      <c r="G277" s="61"/>
      <c r="H277" s="61"/>
      <c r="I277" s="60">
        <v>153042512.760701</v>
      </c>
      <c r="J277" s="61"/>
      <c r="K277" s="61"/>
      <c r="L277" s="61"/>
      <c r="M277" s="10">
        <v>97920904.36312573</v>
      </c>
      <c r="N277" s="10">
        <v>50113010.648775585</v>
      </c>
      <c r="O277" s="60">
        <v>16406748.251226647</v>
      </c>
      <c r="P277" s="61"/>
    </row>
    <row r="278" spans="2:16" ht="11.25" customHeight="1">
      <c r="B278" s="27">
        <v>44228</v>
      </c>
      <c r="C278" s="28">
        <v>52413</v>
      </c>
      <c r="D278" s="10">
        <v>269</v>
      </c>
      <c r="E278" s="29">
        <v>8185</v>
      </c>
      <c r="F278" s="170"/>
      <c r="G278" s="61"/>
      <c r="H278" s="61"/>
      <c r="I278" s="60">
        <v>143449572.45948</v>
      </c>
      <c r="J278" s="61"/>
      <c r="K278" s="61"/>
      <c r="L278" s="61"/>
      <c r="M278" s="10">
        <v>91632417.96990389</v>
      </c>
      <c r="N278" s="10">
        <v>46779329.53230305</v>
      </c>
      <c r="O278" s="60">
        <v>15252537.30728767</v>
      </c>
      <c r="P278" s="61"/>
    </row>
    <row r="279" spans="2:16" ht="11.25" customHeight="1">
      <c r="B279" s="27">
        <v>44228</v>
      </c>
      <c r="C279" s="28">
        <v>52444</v>
      </c>
      <c r="D279" s="10">
        <v>270</v>
      </c>
      <c r="E279" s="29">
        <v>8216</v>
      </c>
      <c r="F279" s="170"/>
      <c r="G279" s="61"/>
      <c r="H279" s="61"/>
      <c r="I279" s="60">
        <v>134092220.904986</v>
      </c>
      <c r="J279" s="61"/>
      <c r="K279" s="61"/>
      <c r="L279" s="61"/>
      <c r="M279" s="10">
        <v>85509871.03785054</v>
      </c>
      <c r="N279" s="10">
        <v>43542683.479851425</v>
      </c>
      <c r="O279" s="60">
        <v>14137086.427789792</v>
      </c>
      <c r="P279" s="61"/>
    </row>
    <row r="280" spans="2:16" ht="11.25" customHeight="1">
      <c r="B280" s="27">
        <v>44228</v>
      </c>
      <c r="C280" s="28">
        <v>52475</v>
      </c>
      <c r="D280" s="10">
        <v>271</v>
      </c>
      <c r="E280" s="29">
        <v>8247</v>
      </c>
      <c r="F280" s="170"/>
      <c r="G280" s="61"/>
      <c r="H280" s="61"/>
      <c r="I280" s="60">
        <v>125004144.333914</v>
      </c>
      <c r="J280" s="61"/>
      <c r="K280" s="61"/>
      <c r="L280" s="61"/>
      <c r="M280" s="10">
        <v>79579253.02801108</v>
      </c>
      <c r="N280" s="10">
        <v>40419681.80354725</v>
      </c>
      <c r="O280" s="60">
        <v>13067551.862654168</v>
      </c>
      <c r="P280" s="61"/>
    </row>
    <row r="281" spans="2:16" ht="11.25" customHeight="1">
      <c r="B281" s="27">
        <v>44228</v>
      </c>
      <c r="C281" s="28">
        <v>52505</v>
      </c>
      <c r="D281" s="10">
        <v>272</v>
      </c>
      <c r="E281" s="29">
        <v>8277</v>
      </c>
      <c r="F281" s="170"/>
      <c r="G281" s="61"/>
      <c r="H281" s="61"/>
      <c r="I281" s="60">
        <v>115875573.568746</v>
      </c>
      <c r="J281" s="61"/>
      <c r="K281" s="61"/>
      <c r="L281" s="61"/>
      <c r="M281" s="10">
        <v>73646803.84424742</v>
      </c>
      <c r="N281" s="10">
        <v>37314420.65742181</v>
      </c>
      <c r="O281" s="60">
        <v>12014179.84369128</v>
      </c>
      <c r="P281" s="61"/>
    </row>
    <row r="282" spans="2:16" ht="11.25" customHeight="1">
      <c r="B282" s="27">
        <v>44228</v>
      </c>
      <c r="C282" s="28">
        <v>52536</v>
      </c>
      <c r="D282" s="10">
        <v>273</v>
      </c>
      <c r="E282" s="29">
        <v>8308</v>
      </c>
      <c r="F282" s="170"/>
      <c r="G282" s="61"/>
      <c r="H282" s="61"/>
      <c r="I282" s="60">
        <v>107409985.263513</v>
      </c>
      <c r="J282" s="61"/>
      <c r="K282" s="61"/>
      <c r="L282" s="61"/>
      <c r="M282" s="10">
        <v>68150562.23697881</v>
      </c>
      <c r="N282" s="10">
        <v>34441839.234999515</v>
      </c>
      <c r="O282" s="60">
        <v>11042321.316983014</v>
      </c>
      <c r="P282" s="61"/>
    </row>
    <row r="283" spans="2:16" ht="11.25" customHeight="1">
      <c r="B283" s="27">
        <v>44228</v>
      </c>
      <c r="C283" s="28">
        <v>52566</v>
      </c>
      <c r="D283" s="10">
        <v>274</v>
      </c>
      <c r="E283" s="29">
        <v>8338</v>
      </c>
      <c r="F283" s="170"/>
      <c r="G283" s="61"/>
      <c r="H283" s="61"/>
      <c r="I283" s="60">
        <v>99159122.467587</v>
      </c>
      <c r="J283" s="61"/>
      <c r="K283" s="61"/>
      <c r="L283" s="61"/>
      <c r="M283" s="10">
        <v>62812202.360762544</v>
      </c>
      <c r="N283" s="10">
        <v>31665815.762856673</v>
      </c>
      <c r="O283" s="60">
        <v>10110690.334852887</v>
      </c>
      <c r="P283" s="61"/>
    </row>
    <row r="284" spans="2:16" ht="11.25" customHeight="1">
      <c r="B284" s="27">
        <v>44228</v>
      </c>
      <c r="C284" s="28">
        <v>52597</v>
      </c>
      <c r="D284" s="10">
        <v>275</v>
      </c>
      <c r="E284" s="29">
        <v>8369</v>
      </c>
      <c r="F284" s="170"/>
      <c r="G284" s="61"/>
      <c r="H284" s="61"/>
      <c r="I284" s="60">
        <v>91102652.09178</v>
      </c>
      <c r="J284" s="61"/>
      <c r="K284" s="61"/>
      <c r="L284" s="61"/>
      <c r="M284" s="10">
        <v>57610964.41382716</v>
      </c>
      <c r="N284" s="10">
        <v>28969826.736276515</v>
      </c>
      <c r="O284" s="60">
        <v>9210700.18516362</v>
      </c>
      <c r="P284" s="61"/>
    </row>
    <row r="285" spans="2:16" ht="11.25" customHeight="1">
      <c r="B285" s="27">
        <v>44228</v>
      </c>
      <c r="C285" s="28">
        <v>52628</v>
      </c>
      <c r="D285" s="10">
        <v>276</v>
      </c>
      <c r="E285" s="29">
        <v>8400</v>
      </c>
      <c r="F285" s="170"/>
      <c r="G285" s="61"/>
      <c r="H285" s="61"/>
      <c r="I285" s="60">
        <v>83195604.135812</v>
      </c>
      <c r="J285" s="61"/>
      <c r="K285" s="61"/>
      <c r="L285" s="61"/>
      <c r="M285" s="10">
        <v>52521519.7618976</v>
      </c>
      <c r="N285" s="10">
        <v>26343418.396488763</v>
      </c>
      <c r="O285" s="60">
        <v>8340181.41163154</v>
      </c>
      <c r="P285" s="61"/>
    </row>
    <row r="286" spans="2:16" ht="11.25" customHeight="1">
      <c r="B286" s="27">
        <v>44228</v>
      </c>
      <c r="C286" s="28">
        <v>52657</v>
      </c>
      <c r="D286" s="10">
        <v>277</v>
      </c>
      <c r="E286" s="29">
        <v>8429</v>
      </c>
      <c r="F286" s="170"/>
      <c r="G286" s="61"/>
      <c r="H286" s="61"/>
      <c r="I286" s="60">
        <v>75447917.208699</v>
      </c>
      <c r="J286" s="61"/>
      <c r="K286" s="61"/>
      <c r="L286" s="61"/>
      <c r="M286" s="10">
        <v>47554815.55145273</v>
      </c>
      <c r="N286" s="10">
        <v>23795497.46316673</v>
      </c>
      <c r="O286" s="60">
        <v>7503669.609416079</v>
      </c>
      <c r="P286" s="61"/>
    </row>
    <row r="287" spans="2:16" ht="11.25" customHeight="1">
      <c r="B287" s="27">
        <v>44228</v>
      </c>
      <c r="C287" s="28">
        <v>52688</v>
      </c>
      <c r="D287" s="10">
        <v>278</v>
      </c>
      <c r="E287" s="29">
        <v>8460</v>
      </c>
      <c r="F287" s="170"/>
      <c r="G287" s="61"/>
      <c r="H287" s="61"/>
      <c r="I287" s="60">
        <v>67875018.156245</v>
      </c>
      <c r="J287" s="61"/>
      <c r="K287" s="61"/>
      <c r="L287" s="61"/>
      <c r="M287" s="10">
        <v>42709057.15773201</v>
      </c>
      <c r="N287" s="10">
        <v>21316424.67764696</v>
      </c>
      <c r="O287" s="60">
        <v>6693448.073549134</v>
      </c>
      <c r="P287" s="61"/>
    </row>
    <row r="288" spans="2:16" ht="11.25" customHeight="1">
      <c r="B288" s="27">
        <v>44228</v>
      </c>
      <c r="C288" s="28">
        <v>52718</v>
      </c>
      <c r="D288" s="10">
        <v>279</v>
      </c>
      <c r="E288" s="29">
        <v>8490</v>
      </c>
      <c r="F288" s="170"/>
      <c r="G288" s="61"/>
      <c r="H288" s="61"/>
      <c r="I288" s="60">
        <v>60417140.720902</v>
      </c>
      <c r="J288" s="61"/>
      <c r="K288" s="61"/>
      <c r="L288" s="61"/>
      <c r="M288" s="10">
        <v>37953930.13757449</v>
      </c>
      <c r="N288" s="10">
        <v>18896479.51352617</v>
      </c>
      <c r="O288" s="60">
        <v>5909252.112084337</v>
      </c>
      <c r="P288" s="61"/>
    </row>
    <row r="289" spans="2:16" ht="11.25" customHeight="1">
      <c r="B289" s="27">
        <v>44228</v>
      </c>
      <c r="C289" s="28">
        <v>52749</v>
      </c>
      <c r="D289" s="10">
        <v>280</v>
      </c>
      <c r="E289" s="29">
        <v>8521</v>
      </c>
      <c r="F289" s="170"/>
      <c r="G289" s="61"/>
      <c r="H289" s="61"/>
      <c r="I289" s="60">
        <v>53238405.087413</v>
      </c>
      <c r="J289" s="61"/>
      <c r="K289" s="61"/>
      <c r="L289" s="61"/>
      <c r="M289" s="10">
        <v>33387538.449354418</v>
      </c>
      <c r="N289" s="10">
        <v>16580691.58718535</v>
      </c>
      <c r="O289" s="60">
        <v>5163104.068647267</v>
      </c>
      <c r="P289" s="61"/>
    </row>
    <row r="290" spans="2:16" ht="11.25" customHeight="1">
      <c r="B290" s="27">
        <v>44228</v>
      </c>
      <c r="C290" s="28">
        <v>52779</v>
      </c>
      <c r="D290" s="10">
        <v>281</v>
      </c>
      <c r="E290" s="29">
        <v>8551</v>
      </c>
      <c r="F290" s="170"/>
      <c r="G290" s="61"/>
      <c r="H290" s="61"/>
      <c r="I290" s="60">
        <v>46376971.077379</v>
      </c>
      <c r="J290" s="61"/>
      <c r="K290" s="61"/>
      <c r="L290" s="61"/>
      <c r="M290" s="10">
        <v>29036770.10798311</v>
      </c>
      <c r="N290" s="10">
        <v>14384551.10389435</v>
      </c>
      <c r="O290" s="60">
        <v>4460880.965287172</v>
      </c>
      <c r="P290" s="61"/>
    </row>
    <row r="291" spans="2:16" ht="11.25" customHeight="1">
      <c r="B291" s="27">
        <v>44228</v>
      </c>
      <c r="C291" s="28">
        <v>52810</v>
      </c>
      <c r="D291" s="10">
        <v>282</v>
      </c>
      <c r="E291" s="29">
        <v>8582</v>
      </c>
      <c r="F291" s="170"/>
      <c r="G291" s="61"/>
      <c r="H291" s="61"/>
      <c r="I291" s="60">
        <v>39881446.344562</v>
      </c>
      <c r="J291" s="61"/>
      <c r="K291" s="61"/>
      <c r="L291" s="61"/>
      <c r="M291" s="10">
        <v>24927550.471285388</v>
      </c>
      <c r="N291" s="10">
        <v>12317475.424587738</v>
      </c>
      <c r="O291" s="60">
        <v>3803668.370319022</v>
      </c>
      <c r="P291" s="61"/>
    </row>
    <row r="292" spans="2:16" ht="11.25" customHeight="1">
      <c r="B292" s="27">
        <v>44228</v>
      </c>
      <c r="C292" s="28">
        <v>52841</v>
      </c>
      <c r="D292" s="10">
        <v>283</v>
      </c>
      <c r="E292" s="29">
        <v>8613</v>
      </c>
      <c r="F292" s="170"/>
      <c r="G292" s="61"/>
      <c r="H292" s="61"/>
      <c r="I292" s="60">
        <v>33764616.542765</v>
      </c>
      <c r="J292" s="61"/>
      <c r="K292" s="61"/>
      <c r="L292" s="61"/>
      <c r="M292" s="10">
        <v>21068484.89230929</v>
      </c>
      <c r="N292" s="10">
        <v>10384115.216951093</v>
      </c>
      <c r="O292" s="60">
        <v>3193059.846657329</v>
      </c>
      <c r="P292" s="61"/>
    </row>
    <row r="293" spans="2:16" ht="11.25" customHeight="1">
      <c r="B293" s="27">
        <v>44228</v>
      </c>
      <c r="C293" s="28">
        <v>52871</v>
      </c>
      <c r="D293" s="10">
        <v>284</v>
      </c>
      <c r="E293" s="29">
        <v>8643</v>
      </c>
      <c r="F293" s="170"/>
      <c r="G293" s="61"/>
      <c r="H293" s="61"/>
      <c r="I293" s="60">
        <v>28075978.757632</v>
      </c>
      <c r="J293" s="61"/>
      <c r="K293" s="61"/>
      <c r="L293" s="61"/>
      <c r="M293" s="10">
        <v>17490126.42538051</v>
      </c>
      <c r="N293" s="10">
        <v>8599217.013520587</v>
      </c>
      <c r="O293" s="60">
        <v>2633374.0577374017</v>
      </c>
      <c r="P293" s="61"/>
    </row>
    <row r="294" spans="2:16" ht="11.25" customHeight="1">
      <c r="B294" s="27">
        <v>44228</v>
      </c>
      <c r="C294" s="28">
        <v>52902</v>
      </c>
      <c r="D294" s="10">
        <v>285</v>
      </c>
      <c r="E294" s="29">
        <v>8674</v>
      </c>
      <c r="F294" s="170"/>
      <c r="G294" s="61"/>
      <c r="H294" s="61"/>
      <c r="I294" s="60">
        <v>22962840.366272</v>
      </c>
      <c r="J294" s="61"/>
      <c r="K294" s="61"/>
      <c r="L294" s="61"/>
      <c r="M294" s="10">
        <v>14280599.164726755</v>
      </c>
      <c r="N294" s="10">
        <v>7003360.503821799</v>
      </c>
      <c r="O294" s="60">
        <v>2135584.430179737</v>
      </c>
      <c r="P294" s="61"/>
    </row>
    <row r="295" spans="2:16" ht="11.25" customHeight="1">
      <c r="B295" s="27">
        <v>44228</v>
      </c>
      <c r="C295" s="28">
        <v>52932</v>
      </c>
      <c r="D295" s="10">
        <v>286</v>
      </c>
      <c r="E295" s="29">
        <v>8704</v>
      </c>
      <c r="F295" s="170"/>
      <c r="G295" s="61"/>
      <c r="H295" s="61"/>
      <c r="I295" s="60">
        <v>18601028.854541</v>
      </c>
      <c r="J295" s="61"/>
      <c r="K295" s="61"/>
      <c r="L295" s="61"/>
      <c r="M295" s="10">
        <v>11548999.152081648</v>
      </c>
      <c r="N295" s="10">
        <v>5649814.2547334405</v>
      </c>
      <c r="O295" s="60">
        <v>1715775.7159913995</v>
      </c>
      <c r="P295" s="61"/>
    </row>
    <row r="296" spans="2:16" ht="11.25" customHeight="1">
      <c r="B296" s="27">
        <v>44228</v>
      </c>
      <c r="C296" s="28">
        <v>52963</v>
      </c>
      <c r="D296" s="10">
        <v>287</v>
      </c>
      <c r="E296" s="29">
        <v>8735</v>
      </c>
      <c r="F296" s="170"/>
      <c r="G296" s="61"/>
      <c r="H296" s="61"/>
      <c r="I296" s="60">
        <v>15894164.599419</v>
      </c>
      <c r="J296" s="61"/>
      <c r="K296" s="61"/>
      <c r="L296" s="61"/>
      <c r="M296" s="10">
        <v>9851624.912722914</v>
      </c>
      <c r="N296" s="10">
        <v>4807195.470127113</v>
      </c>
      <c r="O296" s="60">
        <v>1453699.8582914867</v>
      </c>
      <c r="P296" s="61"/>
    </row>
    <row r="297" spans="2:16" ht="11.25" customHeight="1">
      <c r="B297" s="27">
        <v>44228</v>
      </c>
      <c r="C297" s="28">
        <v>52994</v>
      </c>
      <c r="D297" s="10">
        <v>288</v>
      </c>
      <c r="E297" s="29">
        <v>8766</v>
      </c>
      <c r="F297" s="170"/>
      <c r="G297" s="61"/>
      <c r="H297" s="61"/>
      <c r="I297" s="60">
        <v>13404547.724556</v>
      </c>
      <c r="J297" s="61"/>
      <c r="K297" s="61"/>
      <c r="L297" s="61"/>
      <c r="M297" s="10">
        <v>8294402.499517444</v>
      </c>
      <c r="N297" s="10">
        <v>4037040.5596142085</v>
      </c>
      <c r="O297" s="60">
        <v>1215633.6089785446</v>
      </c>
      <c r="P297" s="61"/>
    </row>
    <row r="298" spans="2:16" ht="11.25" customHeight="1">
      <c r="B298" s="27">
        <v>44228</v>
      </c>
      <c r="C298" s="28">
        <v>53022</v>
      </c>
      <c r="D298" s="10">
        <v>289</v>
      </c>
      <c r="E298" s="29">
        <v>8794</v>
      </c>
      <c r="F298" s="170"/>
      <c r="G298" s="61"/>
      <c r="H298" s="61"/>
      <c r="I298" s="60">
        <v>11170095.635091</v>
      </c>
      <c r="J298" s="61"/>
      <c r="K298" s="61"/>
      <c r="L298" s="61"/>
      <c r="M298" s="10">
        <v>6901189.542737686</v>
      </c>
      <c r="N298" s="10">
        <v>3351221.0713221794</v>
      </c>
      <c r="O298" s="60">
        <v>1005258.3176187593</v>
      </c>
      <c r="P298" s="61"/>
    </row>
    <row r="299" spans="2:16" ht="11.25" customHeight="1">
      <c r="B299" s="27">
        <v>44228</v>
      </c>
      <c r="C299" s="28">
        <v>53053</v>
      </c>
      <c r="D299" s="10">
        <v>290</v>
      </c>
      <c r="E299" s="29">
        <v>8825</v>
      </c>
      <c r="F299" s="170"/>
      <c r="G299" s="61"/>
      <c r="H299" s="61"/>
      <c r="I299" s="60">
        <v>9198298.870084</v>
      </c>
      <c r="J299" s="61"/>
      <c r="K299" s="61"/>
      <c r="L299" s="61"/>
      <c r="M299" s="10">
        <v>5673321.036446254</v>
      </c>
      <c r="N299" s="10">
        <v>2747961.0651350166</v>
      </c>
      <c r="O299" s="60">
        <v>820808.3990493615</v>
      </c>
      <c r="P299" s="61"/>
    </row>
    <row r="300" spans="2:16" ht="11.25" customHeight="1">
      <c r="B300" s="27">
        <v>44228</v>
      </c>
      <c r="C300" s="28">
        <v>53083</v>
      </c>
      <c r="D300" s="10">
        <v>291</v>
      </c>
      <c r="E300" s="29">
        <v>8855</v>
      </c>
      <c r="F300" s="170"/>
      <c r="G300" s="61"/>
      <c r="H300" s="61"/>
      <c r="I300" s="60">
        <v>7394354.052943</v>
      </c>
      <c r="J300" s="61"/>
      <c r="K300" s="61"/>
      <c r="L300" s="61"/>
      <c r="M300" s="10">
        <v>4553199.138174421</v>
      </c>
      <c r="N300" s="10">
        <v>2199984.5336394277</v>
      </c>
      <c r="O300" s="60">
        <v>654435.617702072</v>
      </c>
      <c r="P300" s="61"/>
    </row>
    <row r="301" spans="2:16" ht="11.25" customHeight="1">
      <c r="B301" s="27">
        <v>44228</v>
      </c>
      <c r="C301" s="28">
        <v>53114</v>
      </c>
      <c r="D301" s="10">
        <v>292</v>
      </c>
      <c r="E301" s="29">
        <v>8886</v>
      </c>
      <c r="F301" s="170"/>
      <c r="G301" s="61"/>
      <c r="H301" s="61"/>
      <c r="I301" s="60">
        <v>5858876.818149</v>
      </c>
      <c r="J301" s="61"/>
      <c r="K301" s="61"/>
      <c r="L301" s="61"/>
      <c r="M301" s="10">
        <v>3601584.011923501</v>
      </c>
      <c r="N301" s="10">
        <v>1735763.7942157062</v>
      </c>
      <c r="O301" s="60">
        <v>514155.57003858755</v>
      </c>
      <c r="P301" s="61"/>
    </row>
    <row r="302" spans="2:16" ht="11.25" customHeight="1">
      <c r="B302" s="27">
        <v>44228</v>
      </c>
      <c r="C302" s="28">
        <v>53144</v>
      </c>
      <c r="D302" s="10">
        <v>293</v>
      </c>
      <c r="E302" s="29">
        <v>8916</v>
      </c>
      <c r="F302" s="170"/>
      <c r="G302" s="61"/>
      <c r="H302" s="61"/>
      <c r="I302" s="60">
        <v>4978473.029425</v>
      </c>
      <c r="J302" s="61"/>
      <c r="K302" s="61"/>
      <c r="L302" s="61"/>
      <c r="M302" s="10">
        <v>3055356.5741039566</v>
      </c>
      <c r="N302" s="10">
        <v>1468888.208521784</v>
      </c>
      <c r="O302" s="60">
        <v>433320.01323756453</v>
      </c>
      <c r="P302" s="61"/>
    </row>
    <row r="303" spans="2:16" ht="11.25" customHeight="1">
      <c r="B303" s="27">
        <v>44228</v>
      </c>
      <c r="C303" s="28">
        <v>53175</v>
      </c>
      <c r="D303" s="10">
        <v>294</v>
      </c>
      <c r="E303" s="29">
        <v>8947</v>
      </c>
      <c r="F303" s="170"/>
      <c r="G303" s="61"/>
      <c r="H303" s="61"/>
      <c r="I303" s="60">
        <v>4446518.803253</v>
      </c>
      <c r="J303" s="61"/>
      <c r="K303" s="61"/>
      <c r="L303" s="61"/>
      <c r="M303" s="10">
        <v>2724260.636522668</v>
      </c>
      <c r="N303" s="10">
        <v>1306380.2045603255</v>
      </c>
      <c r="O303" s="60">
        <v>383748.0783471372</v>
      </c>
      <c r="P303" s="61"/>
    </row>
    <row r="304" spans="2:16" ht="11.25" customHeight="1">
      <c r="B304" s="27">
        <v>44228</v>
      </c>
      <c r="C304" s="28">
        <v>53206</v>
      </c>
      <c r="D304" s="10">
        <v>295</v>
      </c>
      <c r="E304" s="29">
        <v>8978</v>
      </c>
      <c r="F304" s="170"/>
      <c r="G304" s="61"/>
      <c r="H304" s="61"/>
      <c r="I304" s="60">
        <v>4200141.89621</v>
      </c>
      <c r="J304" s="61"/>
      <c r="K304" s="61"/>
      <c r="L304" s="61"/>
      <c r="M304" s="10">
        <v>2568947.7061406723</v>
      </c>
      <c r="N304" s="10">
        <v>1228769.1306958585</v>
      </c>
      <c r="O304" s="60">
        <v>359421.0716557948</v>
      </c>
      <c r="P304" s="61"/>
    </row>
    <row r="305" spans="2:16" ht="11.25" customHeight="1">
      <c r="B305" s="27">
        <v>44228</v>
      </c>
      <c r="C305" s="28">
        <v>53236</v>
      </c>
      <c r="D305" s="10">
        <v>296</v>
      </c>
      <c r="E305" s="29">
        <v>9008</v>
      </c>
      <c r="F305" s="170"/>
      <c r="G305" s="61"/>
      <c r="H305" s="61"/>
      <c r="I305" s="60">
        <v>4010077.199587</v>
      </c>
      <c r="J305" s="61"/>
      <c r="K305" s="61"/>
      <c r="L305" s="61"/>
      <c r="M305" s="10">
        <v>2448671.8857274977</v>
      </c>
      <c r="N305" s="10">
        <v>1168356.5318072995</v>
      </c>
      <c r="O305" s="60">
        <v>340349.1863126519</v>
      </c>
      <c r="P305" s="61"/>
    </row>
    <row r="306" spans="2:16" ht="11.25" customHeight="1">
      <c r="B306" s="27">
        <v>44228</v>
      </c>
      <c r="C306" s="28">
        <v>53267</v>
      </c>
      <c r="D306" s="10">
        <v>297</v>
      </c>
      <c r="E306" s="29">
        <v>9039</v>
      </c>
      <c r="F306" s="170"/>
      <c r="G306" s="61"/>
      <c r="H306" s="61"/>
      <c r="I306" s="60">
        <v>3845881.270245</v>
      </c>
      <c r="J306" s="61"/>
      <c r="K306" s="61"/>
      <c r="L306" s="61"/>
      <c r="M306" s="10">
        <v>2344425.9136178843</v>
      </c>
      <c r="N306" s="10">
        <v>1115771.8541226764</v>
      </c>
      <c r="O306" s="60">
        <v>323654.2746277046</v>
      </c>
      <c r="P306" s="61"/>
    </row>
    <row r="307" spans="2:16" ht="11.25" customHeight="1">
      <c r="B307" s="27">
        <v>44228</v>
      </c>
      <c r="C307" s="28">
        <v>53297</v>
      </c>
      <c r="D307" s="10">
        <v>298</v>
      </c>
      <c r="E307" s="29">
        <v>9069</v>
      </c>
      <c r="F307" s="170"/>
      <c r="G307" s="61"/>
      <c r="H307" s="61"/>
      <c r="I307" s="60">
        <v>3685492.404176</v>
      </c>
      <c r="J307" s="61"/>
      <c r="K307" s="61"/>
      <c r="L307" s="61"/>
      <c r="M307" s="10">
        <v>2242966.159906628</v>
      </c>
      <c r="N307" s="10">
        <v>1064857.214088214</v>
      </c>
      <c r="O307" s="60">
        <v>307619.17724882823</v>
      </c>
      <c r="P307" s="61"/>
    </row>
    <row r="308" spans="2:16" ht="11.25" customHeight="1">
      <c r="B308" s="27">
        <v>44228</v>
      </c>
      <c r="C308" s="28">
        <v>53328</v>
      </c>
      <c r="D308" s="10">
        <v>299</v>
      </c>
      <c r="E308" s="29">
        <v>9100</v>
      </c>
      <c r="F308" s="170"/>
      <c r="G308" s="61"/>
      <c r="H308" s="61"/>
      <c r="I308" s="60">
        <v>3473040.992196</v>
      </c>
      <c r="J308" s="61"/>
      <c r="K308" s="61"/>
      <c r="L308" s="61"/>
      <c r="M308" s="10">
        <v>2110084.7037502793</v>
      </c>
      <c r="N308" s="10">
        <v>999223.4974767984</v>
      </c>
      <c r="O308" s="60">
        <v>287436.08345480077</v>
      </c>
      <c r="P308" s="61"/>
    </row>
    <row r="309" spans="2:16" ht="11.25" customHeight="1">
      <c r="B309" s="27">
        <v>44228</v>
      </c>
      <c r="C309" s="28">
        <v>53359</v>
      </c>
      <c r="D309" s="10">
        <v>300</v>
      </c>
      <c r="E309" s="29">
        <v>9131</v>
      </c>
      <c r="F309" s="170"/>
      <c r="G309" s="61"/>
      <c r="H309" s="61"/>
      <c r="I309" s="60">
        <v>3323383.155599</v>
      </c>
      <c r="J309" s="61"/>
      <c r="K309" s="61"/>
      <c r="L309" s="61"/>
      <c r="M309" s="10">
        <v>2015733.7775914052</v>
      </c>
      <c r="N309" s="10">
        <v>952116.3328160383</v>
      </c>
      <c r="O309" s="60">
        <v>272725.208951284</v>
      </c>
      <c r="P309" s="61"/>
    </row>
    <row r="310" spans="2:16" ht="11.25" customHeight="1">
      <c r="B310" s="27">
        <v>44228</v>
      </c>
      <c r="C310" s="28">
        <v>53387</v>
      </c>
      <c r="D310" s="10">
        <v>301</v>
      </c>
      <c r="E310" s="29">
        <v>9159</v>
      </c>
      <c r="F310" s="170"/>
      <c r="G310" s="61"/>
      <c r="H310" s="61"/>
      <c r="I310" s="60">
        <v>3175593.033563</v>
      </c>
      <c r="J310" s="61"/>
      <c r="K310" s="61"/>
      <c r="L310" s="61"/>
      <c r="M310" s="10">
        <v>1923143.6380360515</v>
      </c>
      <c r="N310" s="10">
        <v>906295.2015176207</v>
      </c>
      <c r="O310" s="60">
        <v>258606.81155557523</v>
      </c>
      <c r="P310" s="61"/>
    </row>
    <row r="311" spans="2:16" ht="11.25" customHeight="1">
      <c r="B311" s="27">
        <v>44228</v>
      </c>
      <c r="C311" s="28">
        <v>53418</v>
      </c>
      <c r="D311" s="10">
        <v>302</v>
      </c>
      <c r="E311" s="29">
        <v>9190</v>
      </c>
      <c r="F311" s="170"/>
      <c r="G311" s="61"/>
      <c r="H311" s="61"/>
      <c r="I311" s="60">
        <v>3028318.467109</v>
      </c>
      <c r="J311" s="61"/>
      <c r="K311" s="61"/>
      <c r="L311" s="61"/>
      <c r="M311" s="10">
        <v>1830843.4304194096</v>
      </c>
      <c r="N311" s="10">
        <v>860603.7951191174</v>
      </c>
      <c r="O311" s="60">
        <v>244528.87830154184</v>
      </c>
      <c r="P311" s="61"/>
    </row>
    <row r="312" spans="2:16" ht="11.25" customHeight="1">
      <c r="B312" s="27">
        <v>44228</v>
      </c>
      <c r="C312" s="28">
        <v>53448</v>
      </c>
      <c r="D312" s="10">
        <v>303</v>
      </c>
      <c r="E312" s="29">
        <v>9220</v>
      </c>
      <c r="F312" s="170"/>
      <c r="G312" s="61"/>
      <c r="H312" s="61"/>
      <c r="I312" s="60">
        <v>2884385.305845</v>
      </c>
      <c r="J312" s="61"/>
      <c r="K312" s="61"/>
      <c r="L312" s="61"/>
      <c r="M312" s="10">
        <v>1740962.8177741691</v>
      </c>
      <c r="N312" s="10">
        <v>816340.4454511189</v>
      </c>
      <c r="O312" s="60">
        <v>231001.23209049387</v>
      </c>
      <c r="P312" s="61"/>
    </row>
    <row r="313" spans="2:16" ht="11.25" customHeight="1">
      <c r="B313" s="27">
        <v>44228</v>
      </c>
      <c r="C313" s="28">
        <v>53479</v>
      </c>
      <c r="D313" s="10">
        <v>304</v>
      </c>
      <c r="E313" s="29">
        <v>9251</v>
      </c>
      <c r="F313" s="170"/>
      <c r="G313" s="61"/>
      <c r="H313" s="61"/>
      <c r="I313" s="60">
        <v>2743849.249383</v>
      </c>
      <c r="J313" s="61"/>
      <c r="K313" s="61"/>
      <c r="L313" s="61"/>
      <c r="M313" s="10">
        <v>1653328.8628810367</v>
      </c>
      <c r="N313" s="10">
        <v>773277.116908807</v>
      </c>
      <c r="O313" s="60">
        <v>217888.72639977623</v>
      </c>
      <c r="P313" s="61"/>
    </row>
    <row r="314" spans="2:16" ht="11.25" customHeight="1">
      <c r="B314" s="27">
        <v>44228</v>
      </c>
      <c r="C314" s="28">
        <v>53509</v>
      </c>
      <c r="D314" s="10">
        <v>305</v>
      </c>
      <c r="E314" s="29">
        <v>9281</v>
      </c>
      <c r="F314" s="170"/>
      <c r="G314" s="61"/>
      <c r="H314" s="61"/>
      <c r="I314" s="60">
        <v>2609962.428267</v>
      </c>
      <c r="J314" s="61"/>
      <c r="K314" s="61"/>
      <c r="L314" s="61"/>
      <c r="M314" s="10">
        <v>1570072.895538404</v>
      </c>
      <c r="N314" s="10">
        <v>732530.1337319473</v>
      </c>
      <c r="O314" s="60">
        <v>205561.2168982736</v>
      </c>
      <c r="P314" s="61"/>
    </row>
    <row r="315" spans="2:16" ht="11.25" customHeight="1">
      <c r="B315" s="27">
        <v>44228</v>
      </c>
      <c r="C315" s="28">
        <v>53540</v>
      </c>
      <c r="D315" s="10">
        <v>306</v>
      </c>
      <c r="E315" s="29">
        <v>9312</v>
      </c>
      <c r="F315" s="170"/>
      <c r="G315" s="61"/>
      <c r="H315" s="61"/>
      <c r="I315" s="60">
        <v>2415285.842366</v>
      </c>
      <c r="J315" s="61"/>
      <c r="K315" s="61"/>
      <c r="L315" s="61"/>
      <c r="M315" s="10">
        <v>1450497.1358687398</v>
      </c>
      <c r="N315" s="10">
        <v>675020.0097001584</v>
      </c>
      <c r="O315" s="60">
        <v>188620.52602430235</v>
      </c>
      <c r="P315" s="61"/>
    </row>
    <row r="316" spans="2:16" ht="11.25" customHeight="1">
      <c r="B316" s="27">
        <v>44228</v>
      </c>
      <c r="C316" s="28">
        <v>53571</v>
      </c>
      <c r="D316" s="10">
        <v>307</v>
      </c>
      <c r="E316" s="29">
        <v>9343</v>
      </c>
      <c r="F316" s="170"/>
      <c r="G316" s="61"/>
      <c r="H316" s="61"/>
      <c r="I316" s="60">
        <v>2290284.822011</v>
      </c>
      <c r="J316" s="61"/>
      <c r="K316" s="61"/>
      <c r="L316" s="61"/>
      <c r="M316" s="10">
        <v>1373095.0892723594</v>
      </c>
      <c r="N316" s="10">
        <v>637374.1974024273</v>
      </c>
      <c r="O316" s="60">
        <v>177346.81874530463</v>
      </c>
      <c r="P316" s="61"/>
    </row>
    <row r="317" spans="2:16" ht="11.25" customHeight="1">
      <c r="B317" s="27">
        <v>44228</v>
      </c>
      <c r="C317" s="28">
        <v>53601</v>
      </c>
      <c r="D317" s="10">
        <v>308</v>
      </c>
      <c r="E317" s="29">
        <v>9373</v>
      </c>
      <c r="F317" s="170"/>
      <c r="G317" s="61"/>
      <c r="H317" s="61"/>
      <c r="I317" s="60">
        <v>2167667.096769</v>
      </c>
      <c r="J317" s="61"/>
      <c r="K317" s="61"/>
      <c r="L317" s="61"/>
      <c r="M317" s="10">
        <v>1297448.9078332582</v>
      </c>
      <c r="N317" s="10">
        <v>600777.827753723</v>
      </c>
      <c r="O317" s="60">
        <v>166478.78747936344</v>
      </c>
      <c r="P317" s="61"/>
    </row>
    <row r="318" spans="2:16" ht="11.25" customHeight="1">
      <c r="B318" s="27">
        <v>44228</v>
      </c>
      <c r="C318" s="28">
        <v>53632</v>
      </c>
      <c r="D318" s="10">
        <v>309</v>
      </c>
      <c r="E318" s="29">
        <v>9404</v>
      </c>
      <c r="F318" s="170"/>
      <c r="G318" s="61"/>
      <c r="H318" s="61"/>
      <c r="I318" s="60">
        <v>2048470.962422</v>
      </c>
      <c r="J318" s="61"/>
      <c r="K318" s="61"/>
      <c r="L318" s="61"/>
      <c r="M318" s="10">
        <v>1224024.9503439825</v>
      </c>
      <c r="N318" s="10">
        <v>565337.7613588667</v>
      </c>
      <c r="O318" s="60">
        <v>155994.62062726688</v>
      </c>
      <c r="P318" s="61"/>
    </row>
    <row r="319" spans="2:16" ht="11.25" customHeight="1">
      <c r="B319" s="27">
        <v>44228</v>
      </c>
      <c r="C319" s="28">
        <v>53662</v>
      </c>
      <c r="D319" s="10">
        <v>310</v>
      </c>
      <c r="E319" s="29">
        <v>9434</v>
      </c>
      <c r="F319" s="170"/>
      <c r="G319" s="61"/>
      <c r="H319" s="61"/>
      <c r="I319" s="60">
        <v>1933385.554001</v>
      </c>
      <c r="J319" s="61"/>
      <c r="K319" s="61"/>
      <c r="L319" s="61"/>
      <c r="M319" s="10">
        <v>1153361.600322082</v>
      </c>
      <c r="N319" s="10">
        <v>531389.5134395758</v>
      </c>
      <c r="O319" s="60">
        <v>146026.1686396655</v>
      </c>
      <c r="P319" s="61"/>
    </row>
    <row r="320" spans="2:16" ht="11.25" customHeight="1">
      <c r="B320" s="27">
        <v>44228</v>
      </c>
      <c r="C320" s="28">
        <v>53693</v>
      </c>
      <c r="D320" s="10">
        <v>311</v>
      </c>
      <c r="E320" s="29">
        <v>9465</v>
      </c>
      <c r="F320" s="170"/>
      <c r="G320" s="61"/>
      <c r="H320" s="61"/>
      <c r="I320" s="60">
        <v>1823971.520903</v>
      </c>
      <c r="J320" s="61"/>
      <c r="K320" s="61"/>
      <c r="L320" s="61"/>
      <c r="M320" s="10">
        <v>1086245.151284355</v>
      </c>
      <c r="N320" s="10">
        <v>499194.09041080234</v>
      </c>
      <c r="O320" s="60">
        <v>136597.81920438155</v>
      </c>
      <c r="P320" s="61"/>
    </row>
    <row r="321" spans="2:16" ht="11.25" customHeight="1">
      <c r="B321" s="27">
        <v>44228</v>
      </c>
      <c r="C321" s="28">
        <v>53724</v>
      </c>
      <c r="D321" s="10">
        <v>312</v>
      </c>
      <c r="E321" s="29">
        <v>9496</v>
      </c>
      <c r="F321" s="170"/>
      <c r="G321" s="61"/>
      <c r="H321" s="61"/>
      <c r="I321" s="60">
        <v>1719532.023529</v>
      </c>
      <c r="J321" s="61"/>
      <c r="K321" s="61"/>
      <c r="L321" s="61"/>
      <c r="M321" s="10">
        <v>1022310.5559094961</v>
      </c>
      <c r="N321" s="10">
        <v>468617.52130660106</v>
      </c>
      <c r="O321" s="60">
        <v>127687.82005785579</v>
      </c>
      <c r="P321" s="61"/>
    </row>
    <row r="322" spans="2:16" ht="11.25" customHeight="1">
      <c r="B322" s="27">
        <v>44228</v>
      </c>
      <c r="C322" s="28">
        <v>53752</v>
      </c>
      <c r="D322" s="10">
        <v>313</v>
      </c>
      <c r="E322" s="29">
        <v>9524</v>
      </c>
      <c r="F322" s="170"/>
      <c r="G322" s="61"/>
      <c r="H322" s="61"/>
      <c r="I322" s="60">
        <v>1616562.411791</v>
      </c>
      <c r="J322" s="61"/>
      <c r="K322" s="61"/>
      <c r="L322" s="61"/>
      <c r="M322" s="10">
        <v>959619.7470066391</v>
      </c>
      <c r="N322" s="10">
        <v>438870.07600246574</v>
      </c>
      <c r="O322" s="60">
        <v>119124.73048583216</v>
      </c>
      <c r="P322" s="61"/>
    </row>
    <row r="323" spans="2:16" ht="11.25" customHeight="1">
      <c r="B323" s="27">
        <v>44228</v>
      </c>
      <c r="C323" s="28">
        <v>53783</v>
      </c>
      <c r="D323" s="10">
        <v>314</v>
      </c>
      <c r="E323" s="29">
        <v>9555</v>
      </c>
      <c r="F323" s="170"/>
      <c r="G323" s="61"/>
      <c r="H323" s="61"/>
      <c r="I323" s="60">
        <v>1520639.765735</v>
      </c>
      <c r="J323" s="61"/>
      <c r="K323" s="61"/>
      <c r="L323" s="61"/>
      <c r="M323" s="10">
        <v>901147.3757552304</v>
      </c>
      <c r="N323" s="10">
        <v>411080.34162168024</v>
      </c>
      <c r="O323" s="60">
        <v>111109.01296839771</v>
      </c>
      <c r="P323" s="61"/>
    </row>
    <row r="324" spans="2:16" ht="11.25" customHeight="1">
      <c r="B324" s="27">
        <v>44228</v>
      </c>
      <c r="C324" s="28">
        <v>53813</v>
      </c>
      <c r="D324" s="10">
        <v>315</v>
      </c>
      <c r="E324" s="29">
        <v>9585</v>
      </c>
      <c r="F324" s="170"/>
      <c r="G324" s="61"/>
      <c r="H324" s="61"/>
      <c r="I324" s="60">
        <v>1426262.395269</v>
      </c>
      <c r="J324" s="61"/>
      <c r="K324" s="61"/>
      <c r="L324" s="61"/>
      <c r="M324" s="10">
        <v>843830.9902556831</v>
      </c>
      <c r="N324" s="10">
        <v>383986.64934144303</v>
      </c>
      <c r="O324" s="60">
        <v>103360.5446425196</v>
      </c>
      <c r="P324" s="61"/>
    </row>
    <row r="325" spans="2:16" ht="11.25" customHeight="1">
      <c r="B325" s="27">
        <v>44228</v>
      </c>
      <c r="C325" s="28">
        <v>53844</v>
      </c>
      <c r="D325" s="10">
        <v>316</v>
      </c>
      <c r="E325" s="29">
        <v>9616</v>
      </c>
      <c r="F325" s="170"/>
      <c r="G325" s="61"/>
      <c r="H325" s="61"/>
      <c r="I325" s="60">
        <v>1334902.210622</v>
      </c>
      <c r="J325" s="61"/>
      <c r="K325" s="61"/>
      <c r="L325" s="61"/>
      <c r="M325" s="10">
        <v>788439.3125912785</v>
      </c>
      <c r="N325" s="10">
        <v>357868.1244809344</v>
      </c>
      <c r="O325" s="60">
        <v>95922.01672976038</v>
      </c>
      <c r="P325" s="61"/>
    </row>
    <row r="326" spans="2:16" ht="11.25" customHeight="1">
      <c r="B326" s="27">
        <v>44228</v>
      </c>
      <c r="C326" s="28">
        <v>53874</v>
      </c>
      <c r="D326" s="10">
        <v>317</v>
      </c>
      <c r="E326" s="29">
        <v>9646</v>
      </c>
      <c r="F326" s="170"/>
      <c r="G326" s="61"/>
      <c r="H326" s="61"/>
      <c r="I326" s="60">
        <v>1253269.061406</v>
      </c>
      <c r="J326" s="61"/>
      <c r="K326" s="61"/>
      <c r="L326" s="61"/>
      <c r="M326" s="10">
        <v>739008.9488481988</v>
      </c>
      <c r="N326" s="10">
        <v>334606.3752746196</v>
      </c>
      <c r="O326" s="60">
        <v>89319.35507932906</v>
      </c>
      <c r="P326" s="61"/>
    </row>
    <row r="327" spans="2:16" ht="11.25" customHeight="1">
      <c r="B327" s="27">
        <v>44228</v>
      </c>
      <c r="C327" s="28">
        <v>53905</v>
      </c>
      <c r="D327" s="10">
        <v>318</v>
      </c>
      <c r="E327" s="29">
        <v>9677</v>
      </c>
      <c r="F327" s="170"/>
      <c r="G327" s="61"/>
      <c r="H327" s="61"/>
      <c r="I327" s="60">
        <v>1172562.38862</v>
      </c>
      <c r="J327" s="61"/>
      <c r="K327" s="61"/>
      <c r="L327" s="61"/>
      <c r="M327" s="10">
        <v>690246.347697004</v>
      </c>
      <c r="N327" s="10">
        <v>311732.96059398045</v>
      </c>
      <c r="O327" s="60">
        <v>82861.10317719313</v>
      </c>
      <c r="P327" s="61"/>
    </row>
    <row r="328" spans="2:16" ht="11.25" customHeight="1">
      <c r="B328" s="27">
        <v>44228</v>
      </c>
      <c r="C328" s="28">
        <v>53936</v>
      </c>
      <c r="D328" s="10">
        <v>319</v>
      </c>
      <c r="E328" s="29">
        <v>9708</v>
      </c>
      <c r="F328" s="170"/>
      <c r="G328" s="61"/>
      <c r="H328" s="61"/>
      <c r="I328" s="60">
        <v>1094903.241403</v>
      </c>
      <c r="J328" s="61"/>
      <c r="K328" s="61"/>
      <c r="L328" s="61"/>
      <c r="M328" s="10">
        <v>643437.9593181218</v>
      </c>
      <c r="N328" s="10">
        <v>289854.05338045536</v>
      </c>
      <c r="O328" s="60">
        <v>76719.18567859542</v>
      </c>
      <c r="P328" s="61"/>
    </row>
    <row r="329" spans="2:16" ht="11.25" customHeight="1">
      <c r="B329" s="27">
        <v>44228</v>
      </c>
      <c r="C329" s="28">
        <v>53966</v>
      </c>
      <c r="D329" s="10">
        <v>320</v>
      </c>
      <c r="E329" s="29">
        <v>9738</v>
      </c>
      <c r="F329" s="170"/>
      <c r="G329" s="61"/>
      <c r="H329" s="61"/>
      <c r="I329" s="60">
        <v>1021445.560366</v>
      </c>
      <c r="J329" s="61"/>
      <c r="K329" s="61"/>
      <c r="L329" s="61"/>
      <c r="M329" s="10">
        <v>599284.0545465787</v>
      </c>
      <c r="N329" s="10">
        <v>269299.27818747144</v>
      </c>
      <c r="O329" s="60">
        <v>70986.51887893652</v>
      </c>
      <c r="P329" s="61"/>
    </row>
    <row r="330" spans="2:16" ht="11.25" customHeight="1">
      <c r="B330" s="27">
        <v>44228</v>
      </c>
      <c r="C330" s="28">
        <v>53997</v>
      </c>
      <c r="D330" s="10">
        <v>321</v>
      </c>
      <c r="E330" s="29">
        <v>9769</v>
      </c>
      <c r="F330" s="170"/>
      <c r="G330" s="61"/>
      <c r="H330" s="61"/>
      <c r="I330" s="60">
        <v>950032.955239</v>
      </c>
      <c r="J330" s="61"/>
      <c r="K330" s="61"/>
      <c r="L330" s="61"/>
      <c r="M330" s="10">
        <v>556440.7750411055</v>
      </c>
      <c r="N330" s="10">
        <v>249410.9443428482</v>
      </c>
      <c r="O330" s="60">
        <v>65465.54929167125</v>
      </c>
      <c r="P330" s="61"/>
    </row>
    <row r="331" spans="2:16" ht="11.25" customHeight="1">
      <c r="B331" s="27">
        <v>44228</v>
      </c>
      <c r="C331" s="28">
        <v>54027</v>
      </c>
      <c r="D331" s="10">
        <v>322</v>
      </c>
      <c r="E331" s="29">
        <v>9799</v>
      </c>
      <c r="F331" s="170"/>
      <c r="G331" s="61"/>
      <c r="H331" s="61"/>
      <c r="I331" s="60">
        <v>881883.655979</v>
      </c>
      <c r="J331" s="61"/>
      <c r="K331" s="61"/>
      <c r="L331" s="61"/>
      <c r="M331" s="10">
        <v>515677.4380039085</v>
      </c>
      <c r="N331" s="10">
        <v>230570.88031137805</v>
      </c>
      <c r="O331" s="60">
        <v>60272.311946800684</v>
      </c>
      <c r="P331" s="61"/>
    </row>
    <row r="332" spans="2:16" ht="11.25" customHeight="1">
      <c r="B332" s="27">
        <v>44228</v>
      </c>
      <c r="C332" s="28">
        <v>54058</v>
      </c>
      <c r="D332" s="10">
        <v>323</v>
      </c>
      <c r="E332" s="29">
        <v>9830</v>
      </c>
      <c r="F332" s="170"/>
      <c r="G332" s="61"/>
      <c r="H332" s="61"/>
      <c r="I332" s="60">
        <v>817048.292582</v>
      </c>
      <c r="J332" s="61"/>
      <c r="K332" s="61"/>
      <c r="L332" s="61"/>
      <c r="M332" s="10">
        <v>476954.9302983775</v>
      </c>
      <c r="N332" s="10">
        <v>212714.82683394523</v>
      </c>
      <c r="O332" s="60">
        <v>55369.13961346604</v>
      </c>
      <c r="P332" s="61"/>
    </row>
    <row r="333" spans="2:16" ht="11.25" customHeight="1">
      <c r="B333" s="27">
        <v>44228</v>
      </c>
      <c r="C333" s="28">
        <v>54089</v>
      </c>
      <c r="D333" s="10">
        <v>324</v>
      </c>
      <c r="E333" s="29">
        <v>9861</v>
      </c>
      <c r="F333" s="170"/>
      <c r="G333" s="61"/>
      <c r="H333" s="61"/>
      <c r="I333" s="60">
        <v>754109.045368</v>
      </c>
      <c r="J333" s="61"/>
      <c r="K333" s="61"/>
      <c r="L333" s="61"/>
      <c r="M333" s="10">
        <v>439467.2790727811</v>
      </c>
      <c r="N333" s="10">
        <v>195497.43235209998</v>
      </c>
      <c r="O333" s="60">
        <v>50671.95844135574</v>
      </c>
      <c r="P333" s="61"/>
    </row>
    <row r="334" spans="2:16" ht="11.25" customHeight="1">
      <c r="B334" s="27">
        <v>44228</v>
      </c>
      <c r="C334" s="28">
        <v>54118</v>
      </c>
      <c r="D334" s="10">
        <v>325</v>
      </c>
      <c r="E334" s="29">
        <v>9890</v>
      </c>
      <c r="F334" s="170"/>
      <c r="G334" s="61"/>
      <c r="H334" s="61"/>
      <c r="I334" s="60">
        <v>693012.444107</v>
      </c>
      <c r="J334" s="61"/>
      <c r="K334" s="61"/>
      <c r="L334" s="61"/>
      <c r="M334" s="10">
        <v>403221.5823229665</v>
      </c>
      <c r="N334" s="10">
        <v>178946.71250867314</v>
      </c>
      <c r="O334" s="60">
        <v>46198.290309164186</v>
      </c>
      <c r="P334" s="61"/>
    </row>
    <row r="335" spans="2:16" ht="11.25" customHeight="1">
      <c r="B335" s="27">
        <v>44228</v>
      </c>
      <c r="C335" s="28">
        <v>54149</v>
      </c>
      <c r="D335" s="10">
        <v>326</v>
      </c>
      <c r="E335" s="29">
        <v>9921</v>
      </c>
      <c r="F335" s="170"/>
      <c r="G335" s="61"/>
      <c r="H335" s="61"/>
      <c r="I335" s="60">
        <v>634287.768876</v>
      </c>
      <c r="J335" s="61"/>
      <c r="K335" s="61"/>
      <c r="L335" s="61"/>
      <c r="M335" s="10">
        <v>368427.34154717333</v>
      </c>
      <c r="N335" s="10">
        <v>163089.46194272485</v>
      </c>
      <c r="O335" s="60">
        <v>41926.122497566</v>
      </c>
      <c r="P335" s="61"/>
    </row>
    <row r="336" spans="2:16" ht="11.25" customHeight="1">
      <c r="B336" s="27">
        <v>44228</v>
      </c>
      <c r="C336" s="28">
        <v>54179</v>
      </c>
      <c r="D336" s="10">
        <v>327</v>
      </c>
      <c r="E336" s="29">
        <v>9951</v>
      </c>
      <c r="F336" s="170"/>
      <c r="G336" s="61"/>
      <c r="H336" s="61"/>
      <c r="I336" s="60">
        <v>576706.970051</v>
      </c>
      <c r="J336" s="61"/>
      <c r="K336" s="61"/>
      <c r="L336" s="61"/>
      <c r="M336" s="10">
        <v>334431.57655478513</v>
      </c>
      <c r="N336" s="10">
        <v>147676.39805849586</v>
      </c>
      <c r="O336" s="60">
        <v>37808.197546085896</v>
      </c>
      <c r="P336" s="61"/>
    </row>
    <row r="337" spans="2:16" ht="11.25" customHeight="1">
      <c r="B337" s="27">
        <v>44228</v>
      </c>
      <c r="C337" s="28">
        <v>54210</v>
      </c>
      <c r="D337" s="10">
        <v>328</v>
      </c>
      <c r="E337" s="29">
        <v>9982</v>
      </c>
      <c r="F337" s="170"/>
      <c r="G337" s="61"/>
      <c r="H337" s="61"/>
      <c r="I337" s="60">
        <v>525312.594467</v>
      </c>
      <c r="J337" s="61"/>
      <c r="K337" s="61"/>
      <c r="L337" s="61"/>
      <c r="M337" s="10">
        <v>304111.3773210557</v>
      </c>
      <c r="N337" s="10">
        <v>133946.2550605925</v>
      </c>
      <c r="O337" s="60">
        <v>34147.74879280883</v>
      </c>
      <c r="P337" s="61"/>
    </row>
    <row r="338" spans="2:16" ht="11.25" customHeight="1">
      <c r="B338" s="27">
        <v>44228</v>
      </c>
      <c r="C338" s="28">
        <v>54240</v>
      </c>
      <c r="D338" s="10">
        <v>329</v>
      </c>
      <c r="E338" s="29">
        <v>10012</v>
      </c>
      <c r="F338" s="170"/>
      <c r="G338" s="61"/>
      <c r="H338" s="61"/>
      <c r="I338" s="60">
        <v>480965.863434</v>
      </c>
      <c r="J338" s="61"/>
      <c r="K338" s="61"/>
      <c r="L338" s="61"/>
      <c r="M338" s="10">
        <v>277981.35574840714</v>
      </c>
      <c r="N338" s="10">
        <v>122135.9018963558</v>
      </c>
      <c r="O338" s="60">
        <v>31009.226211101955</v>
      </c>
      <c r="P338" s="61"/>
    </row>
    <row r="339" spans="2:16" ht="11.25" customHeight="1">
      <c r="B339" s="27">
        <v>44228</v>
      </c>
      <c r="C339" s="28">
        <v>54271</v>
      </c>
      <c r="D339" s="10">
        <v>330</v>
      </c>
      <c r="E339" s="29">
        <v>10043</v>
      </c>
      <c r="F339" s="170"/>
      <c r="G339" s="61"/>
      <c r="H339" s="61"/>
      <c r="I339" s="60">
        <v>440656.324898</v>
      </c>
      <c r="J339" s="61"/>
      <c r="K339" s="61"/>
      <c r="L339" s="61"/>
      <c r="M339" s="10">
        <v>254251.89729864197</v>
      </c>
      <c r="N339" s="10">
        <v>111425.85375166465</v>
      </c>
      <c r="O339" s="60">
        <v>28170.215893893135</v>
      </c>
      <c r="P339" s="61"/>
    </row>
    <row r="340" spans="2:16" ht="11.25" customHeight="1">
      <c r="B340" s="27">
        <v>44228</v>
      </c>
      <c r="C340" s="28">
        <v>54302</v>
      </c>
      <c r="D340" s="10">
        <v>331</v>
      </c>
      <c r="E340" s="29">
        <v>10074</v>
      </c>
      <c r="F340" s="170"/>
      <c r="G340" s="61"/>
      <c r="H340" s="61"/>
      <c r="I340" s="60">
        <v>401317.754397</v>
      </c>
      <c r="J340" s="61"/>
      <c r="K340" s="61"/>
      <c r="L340" s="61"/>
      <c r="M340" s="10">
        <v>231161.41639450096</v>
      </c>
      <c r="N340" s="10">
        <v>101048.81098762997</v>
      </c>
      <c r="O340" s="60">
        <v>25438.531221755944</v>
      </c>
      <c r="P340" s="61"/>
    </row>
    <row r="341" spans="2:16" ht="11.25" customHeight="1">
      <c r="B341" s="27">
        <v>44228</v>
      </c>
      <c r="C341" s="28">
        <v>54332</v>
      </c>
      <c r="D341" s="10">
        <v>332</v>
      </c>
      <c r="E341" s="29">
        <v>10104</v>
      </c>
      <c r="F341" s="170"/>
      <c r="G341" s="61"/>
      <c r="H341" s="61"/>
      <c r="I341" s="60">
        <v>366157.32142</v>
      </c>
      <c r="J341" s="61"/>
      <c r="K341" s="61"/>
      <c r="L341" s="61"/>
      <c r="M341" s="10">
        <v>210562.61046985193</v>
      </c>
      <c r="N341" s="10">
        <v>91817.80034761099</v>
      </c>
      <c r="O341" s="60">
        <v>23019.91906341831</v>
      </c>
      <c r="P341" s="61"/>
    </row>
    <row r="342" spans="2:16" ht="11.25" customHeight="1">
      <c r="B342" s="27">
        <v>44228</v>
      </c>
      <c r="C342" s="28">
        <v>54363</v>
      </c>
      <c r="D342" s="10">
        <v>333</v>
      </c>
      <c r="E342" s="29">
        <v>10135</v>
      </c>
      <c r="F342" s="170"/>
      <c r="G342" s="61"/>
      <c r="H342" s="61"/>
      <c r="I342" s="60">
        <v>331450.264353</v>
      </c>
      <c r="J342" s="61"/>
      <c r="K342" s="61"/>
      <c r="L342" s="61"/>
      <c r="M342" s="10">
        <v>190280.67464667303</v>
      </c>
      <c r="N342" s="10">
        <v>82762.65296161444</v>
      </c>
      <c r="O342" s="60">
        <v>20661.789428241307</v>
      </c>
      <c r="P342" s="61"/>
    </row>
    <row r="343" spans="2:16" ht="11.25" customHeight="1">
      <c r="B343" s="27">
        <v>44228</v>
      </c>
      <c r="C343" s="28">
        <v>54393</v>
      </c>
      <c r="D343" s="10">
        <v>334</v>
      </c>
      <c r="E343" s="29">
        <v>10165</v>
      </c>
      <c r="F343" s="170"/>
      <c r="G343" s="61"/>
      <c r="H343" s="61"/>
      <c r="I343" s="60">
        <v>301046.738965</v>
      </c>
      <c r="J343" s="61"/>
      <c r="K343" s="61"/>
      <c r="L343" s="61"/>
      <c r="M343" s="10">
        <v>172542.7836797976</v>
      </c>
      <c r="N343" s="10">
        <v>74862.83830094791</v>
      </c>
      <c r="O343" s="60">
        <v>18612.979530487624</v>
      </c>
      <c r="P343" s="61"/>
    </row>
    <row r="344" spans="2:16" ht="11.25" customHeight="1">
      <c r="B344" s="27">
        <v>44228</v>
      </c>
      <c r="C344" s="28">
        <v>54424</v>
      </c>
      <c r="D344" s="10">
        <v>335</v>
      </c>
      <c r="E344" s="29">
        <v>10196</v>
      </c>
      <c r="F344" s="170"/>
      <c r="G344" s="61"/>
      <c r="H344" s="61"/>
      <c r="I344" s="60">
        <v>272289.027062</v>
      </c>
      <c r="J344" s="61"/>
      <c r="K344" s="61"/>
      <c r="L344" s="61"/>
      <c r="M344" s="10">
        <v>155795.81676889787</v>
      </c>
      <c r="N344" s="10">
        <v>67424.75445817562</v>
      </c>
      <c r="O344" s="60">
        <v>16692.66217341823</v>
      </c>
      <c r="P344" s="61"/>
    </row>
    <row r="345" spans="2:16" ht="11.25" customHeight="1">
      <c r="B345" s="27">
        <v>44228</v>
      </c>
      <c r="C345" s="28">
        <v>54455</v>
      </c>
      <c r="D345" s="10">
        <v>336</v>
      </c>
      <c r="E345" s="29">
        <v>10227</v>
      </c>
      <c r="F345" s="170"/>
      <c r="G345" s="61"/>
      <c r="H345" s="61"/>
      <c r="I345" s="60">
        <v>244459.058892</v>
      </c>
      <c r="J345" s="61"/>
      <c r="K345" s="61"/>
      <c r="L345" s="61"/>
      <c r="M345" s="10">
        <v>139635.08920426987</v>
      </c>
      <c r="N345" s="10">
        <v>60277.084888578895</v>
      </c>
      <c r="O345" s="60">
        <v>14859.872772553175</v>
      </c>
      <c r="P345" s="61"/>
    </row>
    <row r="346" spans="2:16" ht="11.25" customHeight="1">
      <c r="B346" s="27">
        <v>44228</v>
      </c>
      <c r="C346" s="28">
        <v>54483</v>
      </c>
      <c r="D346" s="10">
        <v>337</v>
      </c>
      <c r="E346" s="29">
        <v>10255</v>
      </c>
      <c r="F346" s="170"/>
      <c r="G346" s="61"/>
      <c r="H346" s="61"/>
      <c r="I346" s="60">
        <v>217066.641927</v>
      </c>
      <c r="J346" s="61"/>
      <c r="K346" s="61"/>
      <c r="L346" s="61"/>
      <c r="M346" s="10">
        <v>123798.573937931</v>
      </c>
      <c r="N346" s="10">
        <v>53318.071436298684</v>
      </c>
      <c r="O346" s="60">
        <v>13093.998705416107</v>
      </c>
      <c r="P346" s="61"/>
    </row>
    <row r="347" spans="2:16" ht="11.25" customHeight="1">
      <c r="B347" s="27">
        <v>44228</v>
      </c>
      <c r="C347" s="28">
        <v>54514</v>
      </c>
      <c r="D347" s="10">
        <v>338</v>
      </c>
      <c r="E347" s="29">
        <v>10286</v>
      </c>
      <c r="F347" s="170"/>
      <c r="G347" s="61"/>
      <c r="H347" s="61"/>
      <c r="I347" s="60">
        <v>191257.434034</v>
      </c>
      <c r="J347" s="61"/>
      <c r="K347" s="61"/>
      <c r="L347" s="61"/>
      <c r="M347" s="10">
        <v>108893.92658455351</v>
      </c>
      <c r="N347" s="10">
        <v>46779.60402527122</v>
      </c>
      <c r="O347" s="60">
        <v>11439.60482761844</v>
      </c>
      <c r="P347" s="61"/>
    </row>
    <row r="348" spans="2:16" ht="11.25" customHeight="1">
      <c r="B348" s="27">
        <v>44228</v>
      </c>
      <c r="C348" s="28">
        <v>54544</v>
      </c>
      <c r="D348" s="10">
        <v>339</v>
      </c>
      <c r="E348" s="29">
        <v>10316</v>
      </c>
      <c r="F348" s="170"/>
      <c r="G348" s="61"/>
      <c r="H348" s="61"/>
      <c r="I348" s="60">
        <v>165591.288735</v>
      </c>
      <c r="J348" s="61"/>
      <c r="K348" s="61"/>
      <c r="L348" s="61"/>
      <c r="M348" s="10">
        <v>94125.95159296929</v>
      </c>
      <c r="N348" s="10">
        <v>40335.92587669825</v>
      </c>
      <c r="O348" s="60">
        <v>9823.417331891369</v>
      </c>
      <c r="P348" s="61"/>
    </row>
    <row r="349" spans="2:16" ht="11.25" customHeight="1">
      <c r="B349" s="27">
        <v>44228</v>
      </c>
      <c r="C349" s="28">
        <v>54575</v>
      </c>
      <c r="D349" s="10">
        <v>340</v>
      </c>
      <c r="E349" s="29">
        <v>10347</v>
      </c>
      <c r="F349" s="170"/>
      <c r="G349" s="61"/>
      <c r="H349" s="61"/>
      <c r="I349" s="60">
        <v>141690.015984</v>
      </c>
      <c r="J349" s="61"/>
      <c r="K349" s="61"/>
      <c r="L349" s="61"/>
      <c r="M349" s="10">
        <v>80403.30892053504</v>
      </c>
      <c r="N349" s="10">
        <v>34367.71556393902</v>
      </c>
      <c r="O349" s="60">
        <v>8334.46734662773</v>
      </c>
      <c r="P349" s="61"/>
    </row>
    <row r="350" spans="2:16" ht="11.25" customHeight="1">
      <c r="B350" s="27">
        <v>44228</v>
      </c>
      <c r="C350" s="28">
        <v>54605</v>
      </c>
      <c r="D350" s="10">
        <v>341</v>
      </c>
      <c r="E350" s="29">
        <v>10377</v>
      </c>
      <c r="F350" s="170"/>
      <c r="G350" s="61"/>
      <c r="H350" s="61"/>
      <c r="I350" s="60">
        <v>118538.705866</v>
      </c>
      <c r="J350" s="61"/>
      <c r="K350" s="61"/>
      <c r="L350" s="61"/>
      <c r="M350" s="10">
        <v>67155.47337011935</v>
      </c>
      <c r="N350" s="10">
        <v>28634.389312305157</v>
      </c>
      <c r="O350" s="60">
        <v>6915.62113400504</v>
      </c>
      <c r="P350" s="61"/>
    </row>
    <row r="351" spans="2:16" ht="11.25" customHeight="1">
      <c r="B351" s="27">
        <v>44228</v>
      </c>
      <c r="C351" s="28">
        <v>54636</v>
      </c>
      <c r="D351" s="10">
        <v>342</v>
      </c>
      <c r="E351" s="29">
        <v>10408</v>
      </c>
      <c r="F351" s="170"/>
      <c r="G351" s="61"/>
      <c r="H351" s="61"/>
      <c r="I351" s="60">
        <v>97118.718322</v>
      </c>
      <c r="J351" s="61"/>
      <c r="K351" s="61"/>
      <c r="L351" s="61"/>
      <c r="M351" s="10">
        <v>54927.13598535107</v>
      </c>
      <c r="N351" s="10">
        <v>23360.791758161806</v>
      </c>
      <c r="O351" s="60">
        <v>5618.073868186013</v>
      </c>
      <c r="P351" s="61"/>
    </row>
    <row r="352" spans="2:16" ht="11.25" customHeight="1">
      <c r="B352" s="27">
        <v>44228</v>
      </c>
      <c r="C352" s="28">
        <v>54667</v>
      </c>
      <c r="D352" s="10">
        <v>343</v>
      </c>
      <c r="E352" s="29">
        <v>10439</v>
      </c>
      <c r="F352" s="170"/>
      <c r="G352" s="61"/>
      <c r="H352" s="61"/>
      <c r="I352" s="60">
        <v>78311.963302</v>
      </c>
      <c r="J352" s="61"/>
      <c r="K352" s="61"/>
      <c r="L352" s="61"/>
      <c r="M352" s="10">
        <v>44215.536933521435</v>
      </c>
      <c r="N352" s="10">
        <v>18757.268692684847</v>
      </c>
      <c r="O352" s="60">
        <v>4491.858907013441</v>
      </c>
      <c r="P352" s="61"/>
    </row>
    <row r="353" spans="2:16" ht="11.25" customHeight="1">
      <c r="B353" s="27">
        <v>44228</v>
      </c>
      <c r="C353" s="28">
        <v>54697</v>
      </c>
      <c r="D353" s="10">
        <v>344</v>
      </c>
      <c r="E353" s="29">
        <v>10469</v>
      </c>
      <c r="F353" s="170"/>
      <c r="G353" s="61"/>
      <c r="H353" s="61"/>
      <c r="I353" s="60">
        <v>60874.169088</v>
      </c>
      <c r="J353" s="61"/>
      <c r="K353" s="61"/>
      <c r="L353" s="61"/>
      <c r="M353" s="10">
        <v>34313.60897789122</v>
      </c>
      <c r="N353" s="10">
        <v>14520.810626202347</v>
      </c>
      <c r="O353" s="60">
        <v>3463.0873956911837</v>
      </c>
      <c r="P353" s="61"/>
    </row>
    <row r="354" spans="2:16" ht="11.25" customHeight="1">
      <c r="B354" s="27">
        <v>44228</v>
      </c>
      <c r="C354" s="28">
        <v>54728</v>
      </c>
      <c r="D354" s="10">
        <v>345</v>
      </c>
      <c r="E354" s="29">
        <v>10500</v>
      </c>
      <c r="F354" s="170"/>
      <c r="G354" s="61"/>
      <c r="H354" s="61"/>
      <c r="I354" s="60">
        <v>44025.422353</v>
      </c>
      <c r="J354" s="61"/>
      <c r="K354" s="61"/>
      <c r="L354" s="61"/>
      <c r="M354" s="10">
        <v>24774.201279069162</v>
      </c>
      <c r="N354" s="10">
        <v>10457.267516998803</v>
      </c>
      <c r="O354" s="60">
        <v>2483.4042952188743</v>
      </c>
      <c r="P354" s="61"/>
    </row>
    <row r="355" spans="2:16" ht="11.25" customHeight="1">
      <c r="B355" s="27">
        <v>44228</v>
      </c>
      <c r="C355" s="28">
        <v>54758</v>
      </c>
      <c r="D355" s="10">
        <v>346</v>
      </c>
      <c r="E355" s="29">
        <v>10530</v>
      </c>
      <c r="F355" s="170"/>
      <c r="G355" s="61"/>
      <c r="H355" s="61"/>
      <c r="I355" s="60">
        <v>33291.963076</v>
      </c>
      <c r="J355" s="61"/>
      <c r="K355" s="61"/>
      <c r="L355" s="61"/>
      <c r="M355" s="10">
        <v>18703.466036484857</v>
      </c>
      <c r="N355" s="10">
        <v>7875.360067599667</v>
      </c>
      <c r="O355" s="60">
        <v>1862.5833325903131</v>
      </c>
      <c r="P355" s="61"/>
    </row>
    <row r="356" spans="2:16" ht="11.25" customHeight="1">
      <c r="B356" s="27">
        <v>44228</v>
      </c>
      <c r="C356" s="28">
        <v>54789</v>
      </c>
      <c r="D356" s="10">
        <v>347</v>
      </c>
      <c r="E356" s="29">
        <v>10561</v>
      </c>
      <c r="F356" s="170"/>
      <c r="G356" s="61"/>
      <c r="H356" s="61"/>
      <c r="I356" s="60">
        <v>27637.541236</v>
      </c>
      <c r="J356" s="61"/>
      <c r="K356" s="61"/>
      <c r="L356" s="61"/>
      <c r="M356" s="10">
        <v>15500.470242510448</v>
      </c>
      <c r="N356" s="10">
        <v>6510.094464243167</v>
      </c>
      <c r="O356" s="60">
        <v>1533.166082919597</v>
      </c>
      <c r="P356" s="61"/>
    </row>
    <row r="357" spans="2:16" ht="11.25" customHeight="1">
      <c r="B357" s="27">
        <v>44228</v>
      </c>
      <c r="C357" s="28">
        <v>54820</v>
      </c>
      <c r="D357" s="10">
        <v>348</v>
      </c>
      <c r="E357" s="29">
        <v>10592</v>
      </c>
      <c r="F357" s="170"/>
      <c r="G357" s="61"/>
      <c r="H357" s="61"/>
      <c r="I357" s="60">
        <v>22481.456853</v>
      </c>
      <c r="J357" s="61"/>
      <c r="K357" s="61"/>
      <c r="L357" s="61"/>
      <c r="M357" s="10">
        <v>12587.303397668662</v>
      </c>
      <c r="N357" s="10">
        <v>5273.138883864046</v>
      </c>
      <c r="O357" s="60">
        <v>1236.5957290552494</v>
      </c>
      <c r="P357" s="61"/>
    </row>
    <row r="358" spans="2:16" ht="11.25" customHeight="1">
      <c r="B358" s="27">
        <v>44228</v>
      </c>
      <c r="C358" s="28">
        <v>54848</v>
      </c>
      <c r="D358" s="10">
        <v>349</v>
      </c>
      <c r="E358" s="29">
        <v>10620</v>
      </c>
      <c r="F358" s="170"/>
      <c r="G358" s="61"/>
      <c r="H358" s="61"/>
      <c r="I358" s="60">
        <v>18220.499928</v>
      </c>
      <c r="J358" s="61"/>
      <c r="K358" s="61"/>
      <c r="L358" s="61"/>
      <c r="M358" s="10">
        <v>10185.976292191726</v>
      </c>
      <c r="N358" s="10">
        <v>4257.359130888751</v>
      </c>
      <c r="O358" s="60">
        <v>994.56650797303</v>
      </c>
      <c r="P358" s="61"/>
    </row>
    <row r="359" spans="2:16" ht="11.25" customHeight="1">
      <c r="B359" s="27">
        <v>44228</v>
      </c>
      <c r="C359" s="28">
        <v>54879</v>
      </c>
      <c r="D359" s="10">
        <v>350</v>
      </c>
      <c r="E359" s="29">
        <v>10651</v>
      </c>
      <c r="F359" s="170"/>
      <c r="G359" s="61"/>
      <c r="H359" s="61"/>
      <c r="I359" s="60">
        <v>13952.22044</v>
      </c>
      <c r="J359" s="61"/>
      <c r="K359" s="61"/>
      <c r="L359" s="61"/>
      <c r="M359" s="10">
        <v>7786.611029316587</v>
      </c>
      <c r="N359" s="10">
        <v>3246.2368188595847</v>
      </c>
      <c r="O359" s="60">
        <v>755.1450193358654</v>
      </c>
      <c r="P359" s="61"/>
    </row>
    <row r="360" spans="2:16" ht="11.25" customHeight="1">
      <c r="B360" s="27">
        <v>44228</v>
      </c>
      <c r="C360" s="28">
        <v>54909</v>
      </c>
      <c r="D360" s="10">
        <v>351</v>
      </c>
      <c r="E360" s="29">
        <v>10681</v>
      </c>
      <c r="F360" s="170"/>
      <c r="G360" s="61"/>
      <c r="H360" s="61"/>
      <c r="I360" s="60">
        <v>9671.55</v>
      </c>
      <c r="J360" s="61"/>
      <c r="K360" s="61"/>
      <c r="L360" s="61"/>
      <c r="M360" s="10">
        <v>5388.746986499064</v>
      </c>
      <c r="N360" s="10">
        <v>2241.038300576387</v>
      </c>
      <c r="O360" s="60">
        <v>519.1770966787134</v>
      </c>
      <c r="P360" s="61"/>
    </row>
    <row r="361" spans="2:16" ht="11.25" customHeight="1">
      <c r="B361" s="27">
        <v>44228</v>
      </c>
      <c r="C361" s="28">
        <v>54940</v>
      </c>
      <c r="D361" s="10">
        <v>352</v>
      </c>
      <c r="E361" s="29">
        <v>10712</v>
      </c>
      <c r="F361" s="170"/>
      <c r="G361" s="61"/>
      <c r="H361" s="61"/>
      <c r="I361" s="60">
        <v>7416.93</v>
      </c>
      <c r="J361" s="61"/>
      <c r="K361" s="61"/>
      <c r="L361" s="61"/>
      <c r="M361" s="10">
        <v>4125.519753306189</v>
      </c>
      <c r="N361" s="10">
        <v>1711.331915117906</v>
      </c>
      <c r="O361" s="60">
        <v>394.7817935838031</v>
      </c>
      <c r="P361" s="61"/>
    </row>
    <row r="362" spans="2:16" ht="11.25" customHeight="1">
      <c r="B362" s="27">
        <v>44228</v>
      </c>
      <c r="C362" s="28">
        <v>54970</v>
      </c>
      <c r="D362" s="10">
        <v>353</v>
      </c>
      <c r="E362" s="29">
        <v>10742</v>
      </c>
      <c r="F362" s="170"/>
      <c r="G362" s="61"/>
      <c r="H362" s="61"/>
      <c r="I362" s="60">
        <v>5158.11</v>
      </c>
      <c r="J362" s="61"/>
      <c r="K362" s="61"/>
      <c r="L362" s="61"/>
      <c r="M362" s="10">
        <v>2864.386713358208</v>
      </c>
      <c r="N362" s="10">
        <v>1185.2691933309611</v>
      </c>
      <c r="O362" s="60">
        <v>272.30520716871524</v>
      </c>
      <c r="P362" s="61"/>
    </row>
    <row r="363" spans="2:16" ht="11.25" customHeight="1">
      <c r="B363" s="27">
        <v>44228</v>
      </c>
      <c r="C363" s="28">
        <v>55001</v>
      </c>
      <c r="D363" s="10">
        <v>354</v>
      </c>
      <c r="E363" s="29">
        <v>10773</v>
      </c>
      <c r="F363" s="170"/>
      <c r="G363" s="61"/>
      <c r="H363" s="61"/>
      <c r="I363" s="60">
        <v>2894.54</v>
      </c>
      <c r="J363" s="61"/>
      <c r="K363" s="61"/>
      <c r="L363" s="61"/>
      <c r="M363" s="10">
        <v>1604.6613253296648</v>
      </c>
      <c r="N363" s="10">
        <v>662.3123062209045</v>
      </c>
      <c r="O363" s="60">
        <v>151.5159641506172</v>
      </c>
      <c r="P363" s="61"/>
    </row>
    <row r="364" spans="2:16" ht="11.25" customHeight="1">
      <c r="B364" s="27">
        <v>44228</v>
      </c>
      <c r="C364" s="28">
        <v>55032</v>
      </c>
      <c r="D364" s="10">
        <v>355</v>
      </c>
      <c r="E364" s="29">
        <v>10804</v>
      </c>
      <c r="F364" s="170"/>
      <c r="G364" s="61"/>
      <c r="H364" s="61"/>
      <c r="I364" s="60">
        <v>2174.5</v>
      </c>
      <c r="J364" s="61"/>
      <c r="K364" s="61"/>
      <c r="L364" s="61"/>
      <c r="M364" s="10">
        <v>1203.4443745008623</v>
      </c>
      <c r="N364" s="10">
        <v>495.44968090172654</v>
      </c>
      <c r="O364" s="60">
        <v>112.86303942671479</v>
      </c>
      <c r="P364" s="61"/>
    </row>
    <row r="365" spans="2:16" ht="11.25" customHeight="1">
      <c r="B365" s="27">
        <v>44228</v>
      </c>
      <c r="C365" s="28">
        <v>55062</v>
      </c>
      <c r="D365" s="10">
        <v>356</v>
      </c>
      <c r="E365" s="29">
        <v>10834</v>
      </c>
      <c r="F365" s="170"/>
      <c r="G365" s="61"/>
      <c r="H365" s="61"/>
      <c r="I365" s="60">
        <v>1452.07</v>
      </c>
      <c r="J365" s="61"/>
      <c r="K365" s="61"/>
      <c r="L365" s="61"/>
      <c r="M365" s="10">
        <v>802.3072606255633</v>
      </c>
      <c r="N365" s="10">
        <v>329.4913529646355</v>
      </c>
      <c r="O365" s="60">
        <v>74.75018877879128</v>
      </c>
      <c r="P365" s="61"/>
    </row>
    <row r="366" spans="2:16" ht="11.25" customHeight="1">
      <c r="B366" s="27">
        <v>44228</v>
      </c>
      <c r="C366" s="28">
        <v>55093</v>
      </c>
      <c r="D366" s="10">
        <v>357</v>
      </c>
      <c r="E366" s="29">
        <v>10865</v>
      </c>
      <c r="F366" s="170"/>
      <c r="G366" s="61"/>
      <c r="H366" s="61"/>
      <c r="I366" s="60">
        <v>727.24</v>
      </c>
      <c r="J366" s="61"/>
      <c r="K366" s="61"/>
      <c r="L366" s="61"/>
      <c r="M366" s="10">
        <v>401.13790935313074</v>
      </c>
      <c r="N366" s="10">
        <v>164.32025446132485</v>
      </c>
      <c r="O366" s="60">
        <v>37.12068574543684</v>
      </c>
      <c r="P366" s="61"/>
    </row>
    <row r="367" spans="2:16" ht="11.25" customHeight="1">
      <c r="B367" s="27">
        <v>44228</v>
      </c>
      <c r="C367" s="28">
        <v>55123</v>
      </c>
      <c r="D367" s="10">
        <v>358</v>
      </c>
      <c r="E367" s="29">
        <v>10895</v>
      </c>
      <c r="F367" s="170"/>
      <c r="G367" s="61"/>
      <c r="H367" s="61"/>
      <c r="I367" s="60">
        <v>0</v>
      </c>
      <c r="J367" s="61"/>
      <c r="K367" s="61"/>
      <c r="L367" s="61"/>
      <c r="M367" s="10">
        <v>0</v>
      </c>
      <c r="N367" s="10">
        <v>0</v>
      </c>
      <c r="O367" s="60">
        <v>0</v>
      </c>
      <c r="P367" s="61"/>
    </row>
    <row r="368" spans="2:16" ht="15" customHeight="1">
      <c r="B368" s="30"/>
      <c r="C368" s="31"/>
      <c r="D368" s="31"/>
      <c r="E368" s="30"/>
      <c r="F368" s="171"/>
      <c r="G368" s="172"/>
      <c r="H368" s="172"/>
      <c r="I368" s="173">
        <v>1510356163994.3179</v>
      </c>
      <c r="J368" s="172"/>
      <c r="K368" s="172"/>
      <c r="L368" s="172"/>
      <c r="M368" s="32">
        <v>1344115114078.7725</v>
      </c>
      <c r="N368" s="32">
        <v>1145402221557.0332</v>
      </c>
      <c r="O368" s="173">
        <v>907826673671.9136</v>
      </c>
      <c r="P368" s="172"/>
    </row>
  </sheetData>
  <sheetProtection/>
  <mergeCells count="1087">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workbookViewId="0" topLeftCell="A1">
      <selection activeCell="A1" sqref="A1:B1"/>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2052</v>
      </c>
      <c r="B1" s="337"/>
    </row>
    <row r="2" spans="1:13" ht="31.5">
      <c r="A2" s="216" t="s">
        <v>2053</v>
      </c>
      <c r="B2" s="216"/>
      <c r="C2" s="217"/>
      <c r="D2" s="217"/>
      <c r="E2" s="217"/>
      <c r="F2" s="218" t="s">
        <v>1870</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2054</v>
      </c>
      <c r="D4" s="221"/>
      <c r="E4" s="221"/>
      <c r="F4" s="217"/>
      <c r="G4" s="217"/>
      <c r="H4" s="217"/>
      <c r="I4" s="231" t="s">
        <v>2055</v>
      </c>
      <c r="J4" s="332" t="s">
        <v>2032</v>
      </c>
      <c r="L4" s="217"/>
      <c r="M4" s="217"/>
    </row>
    <row r="5" spans="8:13" ht="15.75" thickBot="1">
      <c r="H5" s="217"/>
      <c r="I5" s="338" t="s">
        <v>2034</v>
      </c>
      <c r="J5" s="220" t="s">
        <v>45</v>
      </c>
      <c r="L5" s="217"/>
      <c r="M5" s="217"/>
    </row>
    <row r="6" spans="1:13" ht="18.75">
      <c r="A6" s="224"/>
      <c r="B6" s="225" t="s">
        <v>2056</v>
      </c>
      <c r="C6" s="224"/>
      <c r="E6" s="226"/>
      <c r="F6" s="226"/>
      <c r="G6" s="226"/>
      <c r="H6" s="217"/>
      <c r="I6" s="338" t="s">
        <v>2036</v>
      </c>
      <c r="J6" s="220" t="s">
        <v>2037</v>
      </c>
      <c r="L6" s="217"/>
      <c r="M6" s="217"/>
    </row>
    <row r="7" spans="2:13" ht="15">
      <c r="B7" s="227" t="s">
        <v>2057</v>
      </c>
      <c r="H7" s="217"/>
      <c r="I7" s="338" t="s">
        <v>2039</v>
      </c>
      <c r="J7" s="220" t="s">
        <v>2040</v>
      </c>
      <c r="L7" s="217"/>
      <c r="M7" s="217"/>
    </row>
    <row r="8" spans="2:13" ht="15">
      <c r="B8" s="227" t="s">
        <v>880</v>
      </c>
      <c r="H8" s="217"/>
      <c r="I8" s="338" t="s">
        <v>2058</v>
      </c>
      <c r="J8" s="220" t="s">
        <v>2059</v>
      </c>
      <c r="L8" s="217"/>
      <c r="M8" s="217"/>
    </row>
    <row r="9" spans="2:13" ht="15.75" thickBot="1">
      <c r="B9" s="229" t="s">
        <v>881</v>
      </c>
      <c r="H9" s="217"/>
      <c r="L9" s="217"/>
      <c r="M9" s="217"/>
    </row>
    <row r="10" spans="2:13" ht="15">
      <c r="B10" s="230"/>
      <c r="H10" s="217"/>
      <c r="I10" s="339" t="s">
        <v>2060</v>
      </c>
      <c r="L10" s="217"/>
      <c r="M10" s="217"/>
    </row>
    <row r="11" spans="2:13" ht="15">
      <c r="B11" s="230"/>
      <c r="H11" s="217"/>
      <c r="I11" s="339" t="s">
        <v>2061</v>
      </c>
      <c r="L11" s="217"/>
      <c r="M11" s="217"/>
    </row>
    <row r="12" spans="1:13" ht="3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5">
      <c r="A14" s="220" t="s">
        <v>885</v>
      </c>
      <c r="B14" s="239" t="s">
        <v>886</v>
      </c>
      <c r="C14" s="340"/>
      <c r="D14" s="340"/>
      <c r="E14" s="226"/>
      <c r="F14" s="226"/>
      <c r="G14" s="226"/>
      <c r="H14" s="217"/>
      <c r="L14" s="217"/>
      <c r="M14" s="217"/>
    </row>
    <row r="15" spans="1:13" ht="15">
      <c r="A15" s="220" t="s">
        <v>887</v>
      </c>
      <c r="B15" s="239" t="s">
        <v>888</v>
      </c>
      <c r="C15" s="272" t="s">
        <v>889</v>
      </c>
      <c r="D15" s="272" t="s">
        <v>890</v>
      </c>
      <c r="E15" s="226"/>
      <c r="F15" s="226"/>
      <c r="G15" s="226"/>
      <c r="H15" s="217"/>
      <c r="L15" s="217"/>
      <c r="M15" s="217"/>
    </row>
    <row r="16" spans="1:13" ht="15">
      <c r="A16" s="220" t="s">
        <v>891</v>
      </c>
      <c r="B16" s="239" t="s">
        <v>892</v>
      </c>
      <c r="C16" s="272"/>
      <c r="D16" s="272"/>
      <c r="E16" s="226"/>
      <c r="F16" s="226"/>
      <c r="G16" s="226"/>
      <c r="H16" s="217"/>
      <c r="L16" s="217"/>
      <c r="M16" s="217"/>
    </row>
    <row r="17" spans="1:13" ht="15">
      <c r="A17" s="220" t="s">
        <v>893</v>
      </c>
      <c r="B17" s="239" t="s">
        <v>894</v>
      </c>
      <c r="C17" s="272"/>
      <c r="D17" s="272"/>
      <c r="E17" s="226"/>
      <c r="F17" s="226"/>
      <c r="G17" s="226"/>
      <c r="H17" s="217"/>
      <c r="L17" s="217"/>
      <c r="M17" s="217"/>
    </row>
    <row r="18" spans="1:13" ht="15">
      <c r="A18" s="220" t="s">
        <v>895</v>
      </c>
      <c r="B18" s="239" t="s">
        <v>896</v>
      </c>
      <c r="C18" s="272"/>
      <c r="D18" s="272"/>
      <c r="E18" s="226"/>
      <c r="F18" s="226"/>
      <c r="G18" s="226"/>
      <c r="H18" s="217"/>
      <c r="L18" s="217"/>
      <c r="M18" s="217"/>
    </row>
    <row r="19" spans="1:13" ht="15">
      <c r="A19" s="220" t="s">
        <v>897</v>
      </c>
      <c r="B19" s="239" t="s">
        <v>898</v>
      </c>
      <c r="C19" s="272"/>
      <c r="D19" s="272"/>
      <c r="E19" s="226"/>
      <c r="F19" s="226"/>
      <c r="G19" s="226"/>
      <c r="H19" s="217"/>
      <c r="L19" s="217"/>
      <c r="M19" s="217"/>
    </row>
    <row r="20" spans="1:13" ht="15">
      <c r="A20" s="220" t="s">
        <v>899</v>
      </c>
      <c r="B20" s="239" t="s">
        <v>900</v>
      </c>
      <c r="C20" s="272"/>
      <c r="D20" s="272"/>
      <c r="E20" s="226"/>
      <c r="F20" s="226"/>
      <c r="G20" s="226"/>
      <c r="H20" s="217"/>
      <c r="L20" s="217"/>
      <c r="M20" s="217"/>
    </row>
    <row r="21" spans="1:13" ht="15">
      <c r="A21" s="220" t="s">
        <v>901</v>
      </c>
      <c r="B21" s="239" t="s">
        <v>902</v>
      </c>
      <c r="C21" s="272"/>
      <c r="D21" s="272"/>
      <c r="E21" s="226"/>
      <c r="F21" s="226"/>
      <c r="G21" s="226"/>
      <c r="H21" s="217"/>
      <c r="L21" s="217"/>
      <c r="M21" s="217"/>
    </row>
    <row r="22" spans="1:13" ht="15">
      <c r="A22" s="220" t="s">
        <v>903</v>
      </c>
      <c r="B22" s="239" t="s">
        <v>904</v>
      </c>
      <c r="C22" s="272"/>
      <c r="D22" s="272"/>
      <c r="E22" s="226"/>
      <c r="F22" s="226"/>
      <c r="G22" s="226"/>
      <c r="H22" s="217"/>
      <c r="L22" s="217"/>
      <c r="M22" s="217"/>
    </row>
    <row r="23" spans="1:13" ht="30">
      <c r="A23" s="220" t="s">
        <v>905</v>
      </c>
      <c r="B23" s="239" t="s">
        <v>906</v>
      </c>
      <c r="C23" s="272" t="s">
        <v>907</v>
      </c>
      <c r="D23" s="272"/>
      <c r="E23" s="226"/>
      <c r="F23" s="226"/>
      <c r="G23" s="226"/>
      <c r="H23" s="217"/>
      <c r="L23" s="217"/>
      <c r="M23" s="217"/>
    </row>
    <row r="24" spans="1:13" ht="15">
      <c r="A24" s="220" t="s">
        <v>908</v>
      </c>
      <c r="B24" s="239" t="s">
        <v>909</v>
      </c>
      <c r="C24" s="272" t="s">
        <v>910</v>
      </c>
      <c r="D24" s="272"/>
      <c r="E24" s="226"/>
      <c r="F24" s="226"/>
      <c r="G24" s="226"/>
      <c r="H24" s="217"/>
      <c r="L24" s="217"/>
      <c r="M24" s="217"/>
    </row>
    <row r="25" spans="1:13" ht="15" outlineLevel="1">
      <c r="A25" s="220" t="s">
        <v>911</v>
      </c>
      <c r="B25" s="236"/>
      <c r="E25" s="226"/>
      <c r="F25" s="226"/>
      <c r="G25" s="226"/>
      <c r="H25" s="217"/>
      <c r="L25" s="217"/>
      <c r="M25" s="217"/>
    </row>
    <row r="26" spans="1:13" ht="15" outlineLevel="1">
      <c r="A26" s="220" t="s">
        <v>912</v>
      </c>
      <c r="B26" s="236"/>
      <c r="E26" s="226"/>
      <c r="F26" s="226"/>
      <c r="G26" s="226"/>
      <c r="H26" s="217"/>
      <c r="L26" s="217"/>
      <c r="M26" s="217"/>
    </row>
    <row r="27" spans="1:13" ht="15" outlineLevel="1">
      <c r="A27" s="220" t="s">
        <v>913</v>
      </c>
      <c r="B27" s="236"/>
      <c r="E27" s="226"/>
      <c r="F27" s="226"/>
      <c r="G27" s="226"/>
      <c r="H27" s="217"/>
      <c r="L27" s="217"/>
      <c r="M27" s="217"/>
    </row>
    <row r="28" spans="1:13" ht="15" outlineLevel="1">
      <c r="A28" s="220" t="s">
        <v>914</v>
      </c>
      <c r="B28" s="236"/>
      <c r="E28" s="226"/>
      <c r="F28" s="226"/>
      <c r="G28" s="226"/>
      <c r="H28" s="217"/>
      <c r="L28" s="217"/>
      <c r="M28" s="217"/>
    </row>
    <row r="29" spans="1:13" ht="15" outlineLevel="1">
      <c r="A29" s="220" t="s">
        <v>915</v>
      </c>
      <c r="B29" s="236"/>
      <c r="E29" s="226"/>
      <c r="F29" s="226"/>
      <c r="G29" s="226"/>
      <c r="H29" s="217"/>
      <c r="L29" s="217"/>
      <c r="M29" s="217"/>
    </row>
    <row r="30" spans="1:13" ht="15" outlineLevel="1">
      <c r="A30" s="220" t="s">
        <v>916</v>
      </c>
      <c r="B30" s="236"/>
      <c r="E30" s="226"/>
      <c r="F30" s="226"/>
      <c r="G30" s="226"/>
      <c r="H30" s="217"/>
      <c r="L30" s="217"/>
      <c r="M30" s="217"/>
    </row>
    <row r="31" spans="1:13" ht="15" outlineLevel="1">
      <c r="A31" s="220" t="s">
        <v>917</v>
      </c>
      <c r="B31" s="236"/>
      <c r="E31" s="226"/>
      <c r="F31" s="226"/>
      <c r="G31" s="226"/>
      <c r="H31" s="217"/>
      <c r="L31" s="217"/>
      <c r="M31" s="217"/>
    </row>
    <row r="32" spans="1:13" ht="15" outlineLevel="1">
      <c r="A32" s="220" t="s">
        <v>918</v>
      </c>
      <c r="B32" s="236"/>
      <c r="E32" s="226"/>
      <c r="F32" s="226"/>
      <c r="G32" s="226"/>
      <c r="H32" s="217"/>
      <c r="L32" s="217"/>
      <c r="M32" s="217"/>
    </row>
    <row r="33" spans="1:13" ht="18.75">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5">
      <c r="A35" s="220" t="s">
        <v>922</v>
      </c>
      <c r="B35" s="340" t="s">
        <v>2062</v>
      </c>
      <c r="C35" s="340" t="s">
        <v>2063</v>
      </c>
      <c r="D35" s="340" t="s">
        <v>2064</v>
      </c>
      <c r="E35" s="340" t="s">
        <v>2065</v>
      </c>
      <c r="F35" s="341"/>
      <c r="G35" s="341"/>
      <c r="H35" s="217"/>
      <c r="L35" s="217"/>
      <c r="M35" s="217"/>
    </row>
    <row r="36" spans="1:13" ht="15">
      <c r="A36" s="220" t="s">
        <v>923</v>
      </c>
      <c r="B36" s="239"/>
      <c r="H36" s="217"/>
      <c r="L36" s="217"/>
      <c r="M36" s="217"/>
    </row>
    <row r="37" spans="1:13" ht="15">
      <c r="A37" s="220" t="s">
        <v>924</v>
      </c>
      <c r="B37" s="239"/>
      <c r="H37" s="217"/>
      <c r="L37" s="217"/>
      <c r="M37" s="217"/>
    </row>
    <row r="38" spans="1:13" ht="15">
      <c r="A38" s="220" t="s">
        <v>925</v>
      </c>
      <c r="B38" s="239"/>
      <c r="H38" s="217"/>
      <c r="L38" s="217"/>
      <c r="M38" s="217"/>
    </row>
    <row r="39" spans="1:13" ht="15">
      <c r="A39" s="220" t="s">
        <v>926</v>
      </c>
      <c r="B39" s="239"/>
      <c r="H39" s="217"/>
      <c r="L39" s="217"/>
      <c r="M39" s="217"/>
    </row>
    <row r="40" spans="1:13" ht="15">
      <c r="A40" s="220" t="s">
        <v>927</v>
      </c>
      <c r="B40" s="239"/>
      <c r="H40" s="217"/>
      <c r="L40" s="217"/>
      <c r="M40" s="217"/>
    </row>
    <row r="41" spans="1:13" ht="15">
      <c r="A41" s="220" t="s">
        <v>928</v>
      </c>
      <c r="B41" s="239"/>
      <c r="H41" s="217"/>
      <c r="L41" s="217"/>
      <c r="M41" s="217"/>
    </row>
    <row r="42" spans="1:13" ht="15">
      <c r="A42" s="220" t="s">
        <v>929</v>
      </c>
      <c r="B42" s="239"/>
      <c r="H42" s="217"/>
      <c r="L42" s="217"/>
      <c r="M42" s="217"/>
    </row>
    <row r="43" spans="1:13" ht="15">
      <c r="A43" s="220" t="s">
        <v>930</v>
      </c>
      <c r="B43" s="239"/>
      <c r="H43" s="217"/>
      <c r="L43" s="217"/>
      <c r="M43" s="217"/>
    </row>
    <row r="44" spans="1:13" ht="15">
      <c r="A44" s="220" t="s">
        <v>931</v>
      </c>
      <c r="B44" s="239"/>
      <c r="H44" s="217"/>
      <c r="L44" s="217"/>
      <c r="M44" s="217"/>
    </row>
    <row r="45" spans="1:13" ht="15">
      <c r="A45" s="220" t="s">
        <v>932</v>
      </c>
      <c r="B45" s="239"/>
      <c r="H45" s="217"/>
      <c r="L45" s="217"/>
      <c r="M45" s="217"/>
    </row>
    <row r="46" spans="1:13" ht="15">
      <c r="A46" s="220" t="s">
        <v>933</v>
      </c>
      <c r="B46" s="239"/>
      <c r="H46" s="217"/>
      <c r="L46" s="217"/>
      <c r="M46" s="217"/>
    </row>
    <row r="47" spans="1:13" ht="15">
      <c r="A47" s="220" t="s">
        <v>934</v>
      </c>
      <c r="B47" s="239"/>
      <c r="H47" s="217"/>
      <c r="L47" s="217"/>
      <c r="M47" s="217"/>
    </row>
    <row r="48" spans="1:13" ht="15">
      <c r="A48" s="220" t="s">
        <v>935</v>
      </c>
      <c r="B48" s="239"/>
      <c r="H48" s="217"/>
      <c r="L48" s="217"/>
      <c r="M48" s="217"/>
    </row>
    <row r="49" spans="1:13" ht="15">
      <c r="A49" s="220" t="s">
        <v>936</v>
      </c>
      <c r="B49" s="239"/>
      <c r="H49" s="217"/>
      <c r="L49" s="217"/>
      <c r="M49" s="217"/>
    </row>
    <row r="50" spans="1:13" ht="15">
      <c r="A50" s="220" t="s">
        <v>937</v>
      </c>
      <c r="B50" s="239"/>
      <c r="H50" s="217"/>
      <c r="L50" s="217"/>
      <c r="M50" s="217"/>
    </row>
    <row r="51" spans="1:13" ht="15">
      <c r="A51" s="220" t="s">
        <v>938</v>
      </c>
      <c r="B51" s="239"/>
      <c r="H51" s="217"/>
      <c r="L51" s="217"/>
      <c r="M51" s="217"/>
    </row>
    <row r="52" spans="1:13" ht="15">
      <c r="A52" s="220" t="s">
        <v>939</v>
      </c>
      <c r="B52" s="239"/>
      <c r="H52" s="217"/>
      <c r="L52" s="217"/>
      <c r="M52" s="217"/>
    </row>
    <row r="53" spans="1:13" ht="15">
      <c r="A53" s="220" t="s">
        <v>940</v>
      </c>
      <c r="B53" s="239"/>
      <c r="H53" s="217"/>
      <c r="L53" s="217"/>
      <c r="M53" s="217"/>
    </row>
    <row r="54" spans="1:13" ht="15">
      <c r="A54" s="220" t="s">
        <v>941</v>
      </c>
      <c r="B54" s="239"/>
      <c r="H54" s="217"/>
      <c r="L54" s="217"/>
      <c r="M54" s="217"/>
    </row>
    <row r="55" spans="1:13" ht="15">
      <c r="A55" s="220" t="s">
        <v>942</v>
      </c>
      <c r="B55" s="239"/>
      <c r="H55" s="217"/>
      <c r="L55" s="217"/>
      <c r="M55" s="217"/>
    </row>
    <row r="56" spans="1:13" ht="15">
      <c r="A56" s="220" t="s">
        <v>943</v>
      </c>
      <c r="B56" s="239"/>
      <c r="H56" s="217"/>
      <c r="L56" s="217"/>
      <c r="M56" s="217"/>
    </row>
    <row r="57" spans="1:13" ht="15">
      <c r="A57" s="220" t="s">
        <v>944</v>
      </c>
      <c r="B57" s="239"/>
      <c r="H57" s="217"/>
      <c r="L57" s="217"/>
      <c r="M57" s="217"/>
    </row>
    <row r="58" spans="1:13" ht="15">
      <c r="A58" s="220" t="s">
        <v>945</v>
      </c>
      <c r="B58" s="239"/>
      <c r="H58" s="217"/>
      <c r="L58" s="217"/>
      <c r="M58" s="217"/>
    </row>
    <row r="59" spans="1:13" ht="15">
      <c r="A59" s="220" t="s">
        <v>946</v>
      </c>
      <c r="B59" s="239"/>
      <c r="H59" s="217"/>
      <c r="L59" s="217"/>
      <c r="M59" s="217"/>
    </row>
    <row r="60" spans="1:13" ht="15" outlineLevel="1">
      <c r="A60" s="220" t="s">
        <v>947</v>
      </c>
      <c r="B60" s="239"/>
      <c r="E60" s="239"/>
      <c r="F60" s="239"/>
      <c r="G60" s="239"/>
      <c r="H60" s="217"/>
      <c r="L60" s="217"/>
      <c r="M60" s="217"/>
    </row>
    <row r="61" spans="1:13" ht="15" outlineLevel="1">
      <c r="A61" s="220" t="s">
        <v>948</v>
      </c>
      <c r="B61" s="239"/>
      <c r="E61" s="239"/>
      <c r="F61" s="239"/>
      <c r="G61" s="239"/>
      <c r="H61" s="217"/>
      <c r="L61" s="217"/>
      <c r="M61" s="217"/>
    </row>
    <row r="62" spans="1:13" ht="15" outlineLevel="1">
      <c r="A62" s="220" t="s">
        <v>949</v>
      </c>
      <c r="B62" s="239"/>
      <c r="E62" s="239"/>
      <c r="F62" s="239"/>
      <c r="G62" s="239"/>
      <c r="H62" s="217"/>
      <c r="L62" s="217"/>
      <c r="M62" s="217"/>
    </row>
    <row r="63" spans="1:13" ht="15" outlineLevel="1">
      <c r="A63" s="220" t="s">
        <v>950</v>
      </c>
      <c r="B63" s="239"/>
      <c r="E63" s="239"/>
      <c r="F63" s="239"/>
      <c r="G63" s="239"/>
      <c r="H63" s="217"/>
      <c r="L63" s="217"/>
      <c r="M63" s="217"/>
    </row>
    <row r="64" spans="1:13" ht="15" outlineLevel="1">
      <c r="A64" s="220" t="s">
        <v>951</v>
      </c>
      <c r="B64" s="239"/>
      <c r="E64" s="239"/>
      <c r="F64" s="239"/>
      <c r="G64" s="239"/>
      <c r="H64" s="217"/>
      <c r="L64" s="217"/>
      <c r="M64" s="217"/>
    </row>
    <row r="65" spans="1:13" ht="15" outlineLevel="1">
      <c r="A65" s="220" t="s">
        <v>952</v>
      </c>
      <c r="B65" s="239"/>
      <c r="E65" s="239"/>
      <c r="F65" s="239"/>
      <c r="G65" s="239"/>
      <c r="H65" s="217"/>
      <c r="L65" s="217"/>
      <c r="M65" s="217"/>
    </row>
    <row r="66" spans="1:13" ht="15" outlineLevel="1">
      <c r="A66" s="220" t="s">
        <v>953</v>
      </c>
      <c r="B66" s="239"/>
      <c r="E66" s="239"/>
      <c r="F66" s="239"/>
      <c r="G66" s="239"/>
      <c r="H66" s="217"/>
      <c r="L66" s="217"/>
      <c r="M66" s="217"/>
    </row>
    <row r="67" spans="1:13" ht="15" outlineLevel="1">
      <c r="A67" s="220" t="s">
        <v>954</v>
      </c>
      <c r="B67" s="239"/>
      <c r="E67" s="239"/>
      <c r="F67" s="239"/>
      <c r="G67" s="239"/>
      <c r="H67" s="217"/>
      <c r="L67" s="217"/>
      <c r="M67" s="217"/>
    </row>
    <row r="68" spans="1:13" ht="15" outlineLevel="1">
      <c r="A68" s="220" t="s">
        <v>955</v>
      </c>
      <c r="B68" s="239"/>
      <c r="E68" s="239"/>
      <c r="F68" s="239"/>
      <c r="G68" s="239"/>
      <c r="H68" s="217"/>
      <c r="L68" s="217"/>
      <c r="M68" s="217"/>
    </row>
    <row r="69" spans="1:13" ht="15" outlineLevel="1">
      <c r="A69" s="220" t="s">
        <v>956</v>
      </c>
      <c r="B69" s="239"/>
      <c r="E69" s="239"/>
      <c r="F69" s="239"/>
      <c r="G69" s="239"/>
      <c r="H69" s="217"/>
      <c r="L69" s="217"/>
      <c r="M69" s="217"/>
    </row>
    <row r="70" spans="1:13" ht="15" outlineLevel="1">
      <c r="A70" s="220" t="s">
        <v>957</v>
      </c>
      <c r="B70" s="239"/>
      <c r="E70" s="239"/>
      <c r="F70" s="239"/>
      <c r="G70" s="239"/>
      <c r="H70" s="217"/>
      <c r="L70" s="217"/>
      <c r="M70" s="217"/>
    </row>
    <row r="71" spans="1:13" ht="15" outlineLevel="1">
      <c r="A71" s="220" t="s">
        <v>958</v>
      </c>
      <c r="B71" s="239"/>
      <c r="E71" s="239"/>
      <c r="F71" s="239"/>
      <c r="G71" s="239"/>
      <c r="H71" s="217"/>
      <c r="L71" s="217"/>
      <c r="M71" s="217"/>
    </row>
    <row r="72" spans="1:13" ht="15" outlineLevel="1">
      <c r="A72" s="220" t="s">
        <v>959</v>
      </c>
      <c r="B72" s="239"/>
      <c r="E72" s="239"/>
      <c r="F72" s="239"/>
      <c r="G72" s="239"/>
      <c r="H72" s="217"/>
      <c r="L72" s="217"/>
      <c r="M72" s="217"/>
    </row>
    <row r="73" spans="1:8" ht="37.5">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5">
      <c r="A75" s="220" t="s">
        <v>962</v>
      </c>
      <c r="B75" s="220" t="s">
        <v>963</v>
      </c>
      <c r="C75" s="270">
        <v>38.90537291516491</v>
      </c>
      <c r="H75" s="217"/>
    </row>
    <row r="76" spans="1:8" ht="15">
      <c r="A76" s="220" t="s">
        <v>964</v>
      </c>
      <c r="B76" s="220" t="s">
        <v>2066</v>
      </c>
      <c r="C76" s="270">
        <v>180.65936863918517</v>
      </c>
      <c r="H76" s="217"/>
    </row>
    <row r="77" spans="1:8" ht="15" outlineLevel="1">
      <c r="A77" s="220" t="s">
        <v>965</v>
      </c>
      <c r="H77" s="217"/>
    </row>
    <row r="78" spans="1:8" ht="15" outlineLevel="1">
      <c r="A78" s="220" t="s">
        <v>966</v>
      </c>
      <c r="H78" s="217"/>
    </row>
    <row r="79" spans="1:8" ht="15" outlineLevel="1">
      <c r="A79" s="220" t="s">
        <v>967</v>
      </c>
      <c r="H79" s="217"/>
    </row>
    <row r="80" spans="1:8" ht="15" outlineLevel="1">
      <c r="A80" s="220" t="s">
        <v>968</v>
      </c>
      <c r="H80" s="217"/>
    </row>
    <row r="81" spans="1:8" ht="15">
      <c r="A81" s="241"/>
      <c r="B81" s="242" t="s">
        <v>969</v>
      </c>
      <c r="C81" s="241" t="s">
        <v>485</v>
      </c>
      <c r="D81" s="241" t="s">
        <v>486</v>
      </c>
      <c r="E81" s="244" t="s">
        <v>970</v>
      </c>
      <c r="F81" s="244" t="s">
        <v>971</v>
      </c>
      <c r="G81" s="244" t="s">
        <v>972</v>
      </c>
      <c r="H81" s="217"/>
    </row>
    <row r="82" spans="1:8" ht="15">
      <c r="A82" s="220" t="s">
        <v>973</v>
      </c>
      <c r="B82" s="220" t="s">
        <v>974</v>
      </c>
      <c r="C82" s="309">
        <v>0.0009242104922141809</v>
      </c>
      <c r="D82" s="342"/>
      <c r="E82" s="342"/>
      <c r="F82" s="342"/>
      <c r="G82" s="342">
        <f>C82</f>
        <v>0.0009242104922141809</v>
      </c>
      <c r="H82" s="217"/>
    </row>
    <row r="83" spans="1:8" ht="15">
      <c r="A83" s="220" t="s">
        <v>975</v>
      </c>
      <c r="B83" s="220" t="s">
        <v>976</v>
      </c>
      <c r="C83" s="309">
        <v>0.0002073708017244524</v>
      </c>
      <c r="G83" s="343">
        <f>C83</f>
        <v>0.0002073708017244524</v>
      </c>
      <c r="H83" s="217"/>
    </row>
    <row r="84" spans="1:8" ht="15">
      <c r="A84" s="220" t="s">
        <v>977</v>
      </c>
      <c r="B84" s="220" t="s">
        <v>978</v>
      </c>
      <c r="C84" s="309">
        <v>0.00018987085980695504</v>
      </c>
      <c r="G84" s="343">
        <f>C84</f>
        <v>0.00018987085980695504</v>
      </c>
      <c r="H84" s="217"/>
    </row>
    <row r="85" spans="1:8" ht="15">
      <c r="A85" s="220" t="s">
        <v>979</v>
      </c>
      <c r="B85" s="220" t="s">
        <v>980</v>
      </c>
      <c r="C85" s="309">
        <v>6.920336215320973E-06</v>
      </c>
      <c r="G85" s="343">
        <f>C85</f>
        <v>6.920336215320973E-06</v>
      </c>
      <c r="H85" s="217"/>
    </row>
    <row r="86" spans="1:8" ht="15">
      <c r="A86" s="220" t="s">
        <v>981</v>
      </c>
      <c r="B86" s="220" t="s">
        <v>982</v>
      </c>
      <c r="C86" s="309">
        <v>0</v>
      </c>
      <c r="G86" s="343">
        <f>C86</f>
        <v>0</v>
      </c>
      <c r="H86" s="217"/>
    </row>
    <row r="87" spans="1:8" ht="15" outlineLevel="1">
      <c r="A87" s="220" t="s">
        <v>983</v>
      </c>
      <c r="H87" s="217"/>
    </row>
    <row r="88" spans="1:8" ht="15" outlineLevel="1">
      <c r="A88" s="220" t="s">
        <v>984</v>
      </c>
      <c r="H88" s="217"/>
    </row>
    <row r="89" spans="1:8" ht="15" outlineLevel="1">
      <c r="A89" s="220" t="s">
        <v>985</v>
      </c>
      <c r="H89" s="217"/>
    </row>
    <row r="90" spans="1:8" ht="15" outlineLevel="1">
      <c r="A90" s="220" t="s">
        <v>986</v>
      </c>
      <c r="H90" s="217"/>
    </row>
    <row r="91" ht="15">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59"/>
  <sheetViews>
    <sheetView showGridLines="0" zoomScalePageLayoutView="0" workbookViewId="0" topLeftCell="A1">
      <selection activeCell="A1" sqref="A1"/>
    </sheetView>
  </sheetViews>
  <sheetFormatPr defaultColWidth="9.140625" defaultRowHeight="12.75"/>
  <sheetData>
    <row r="1" spans="2:6" ht="12.75">
      <c r="B1" t="s">
        <v>1682</v>
      </c>
      <c r="C1" t="s">
        <v>1683</v>
      </c>
      <c r="D1" t="s">
        <v>1684</v>
      </c>
      <c r="E1" t="s">
        <v>1685</v>
      </c>
      <c r="F1" t="s">
        <v>1686</v>
      </c>
    </row>
    <row r="2" spans="1:6" ht="12.75">
      <c r="A2" t="s">
        <v>1324</v>
      </c>
      <c r="B2">
        <v>15614118736.451092</v>
      </c>
      <c r="C2">
        <v>15590196913.34165</v>
      </c>
      <c r="D2">
        <v>15554380430.652456</v>
      </c>
      <c r="E2">
        <v>15494862546.08512</v>
      </c>
      <c r="F2">
        <v>11500000000</v>
      </c>
    </row>
    <row r="3" spans="1:6" ht="12.75">
      <c r="A3" t="s">
        <v>1325</v>
      </c>
      <c r="B3">
        <v>15517758660.96121</v>
      </c>
      <c r="C3">
        <v>15467705523.375193</v>
      </c>
      <c r="D3">
        <v>15392923263.518814</v>
      </c>
      <c r="E3">
        <v>15269075240.21032</v>
      </c>
      <c r="F3">
        <v>11500000000</v>
      </c>
    </row>
    <row r="4" spans="1:6" ht="12.75">
      <c r="A4" t="s">
        <v>1326</v>
      </c>
      <c r="B4">
        <v>15420700213.967508</v>
      </c>
      <c r="C4">
        <v>15345730142.704329</v>
      </c>
      <c r="D4">
        <v>15233950255.436655</v>
      </c>
      <c r="E4">
        <v>15049436796.164558</v>
      </c>
      <c r="F4">
        <v>11500000000</v>
      </c>
    </row>
    <row r="5" spans="1:6" ht="12.75">
      <c r="A5" t="s">
        <v>1327</v>
      </c>
      <c r="B5">
        <v>15321605244.327808</v>
      </c>
      <c r="C5">
        <v>15221256699.635233</v>
      </c>
      <c r="D5">
        <v>15071954674.814117</v>
      </c>
      <c r="E5">
        <v>14826338567.248323</v>
      </c>
      <c r="F5">
        <v>11500000000</v>
      </c>
    </row>
    <row r="6" spans="1:6" ht="12.75">
      <c r="A6" t="s">
        <v>1328</v>
      </c>
      <c r="B6">
        <v>15222029214.050531</v>
      </c>
      <c r="C6">
        <v>15097510939.625969</v>
      </c>
      <c r="D6">
        <v>14912628175.266384</v>
      </c>
      <c r="E6">
        <v>14609474905.238361</v>
      </c>
      <c r="F6">
        <v>11500000000</v>
      </c>
    </row>
    <row r="7" spans="1:6" ht="12.75">
      <c r="A7" t="s">
        <v>1329</v>
      </c>
      <c r="B7">
        <v>15123724446.248583</v>
      </c>
      <c r="C7">
        <v>14974569190.698807</v>
      </c>
      <c r="D7">
        <v>14753574914.716429</v>
      </c>
      <c r="E7">
        <v>14392435873.66134</v>
      </c>
      <c r="F7">
        <v>11500000000</v>
      </c>
    </row>
    <row r="8" spans="1:6" ht="12.75">
      <c r="A8" t="s">
        <v>1330</v>
      </c>
      <c r="B8">
        <v>15026561594.217308</v>
      </c>
      <c r="C8">
        <v>14853129784.008907</v>
      </c>
      <c r="D8">
        <v>14596710617.526329</v>
      </c>
      <c r="E8">
        <v>14179099644.83612</v>
      </c>
      <c r="F8">
        <v>11500000000</v>
      </c>
    </row>
    <row r="9" spans="1:6" ht="12.75">
      <c r="A9" t="s">
        <v>1331</v>
      </c>
      <c r="B9">
        <v>14928615572.847261</v>
      </c>
      <c r="C9">
        <v>14732093109.100609</v>
      </c>
      <c r="D9">
        <v>14442129821.600843</v>
      </c>
      <c r="E9">
        <v>13971434030.591337</v>
      </c>
      <c r="F9">
        <v>11500000000</v>
      </c>
    </row>
    <row r="10" spans="1:6" ht="12.75">
      <c r="A10" t="s">
        <v>1332</v>
      </c>
      <c r="B10">
        <v>14828668613.364166</v>
      </c>
      <c r="C10">
        <v>14608642431.680391</v>
      </c>
      <c r="D10">
        <v>14284687425.210526</v>
      </c>
      <c r="E10">
        <v>13760591457.10084</v>
      </c>
      <c r="F10">
        <v>11500000000</v>
      </c>
    </row>
    <row r="11" spans="1:6" ht="12.75">
      <c r="A11" t="s">
        <v>1333</v>
      </c>
      <c r="B11">
        <v>14730763287.357092</v>
      </c>
      <c r="C11">
        <v>14488369406.332294</v>
      </c>
      <c r="D11">
        <v>14132212539.308311</v>
      </c>
      <c r="E11">
        <v>13557905522.490444</v>
      </c>
      <c r="F11">
        <v>11500000000</v>
      </c>
    </row>
    <row r="12" spans="1:6" ht="12.75">
      <c r="A12" t="s">
        <v>1334</v>
      </c>
      <c r="B12">
        <v>14634699992.35636</v>
      </c>
      <c r="C12">
        <v>14369473730.21095</v>
      </c>
      <c r="D12">
        <v>13980593405.759592</v>
      </c>
      <c r="E12">
        <v>13355638884.276226</v>
      </c>
      <c r="F12">
        <v>11500000000</v>
      </c>
    </row>
    <row r="13" spans="1:6" ht="12.75">
      <c r="A13" t="s">
        <v>1335</v>
      </c>
      <c r="B13">
        <v>14536757217.174011</v>
      </c>
      <c r="C13">
        <v>14249097399.413794</v>
      </c>
      <c r="D13">
        <v>13828217143.760477</v>
      </c>
      <c r="E13">
        <v>13154122218.15585</v>
      </c>
      <c r="F13">
        <v>11500000000</v>
      </c>
    </row>
    <row r="14" spans="1:6" ht="12.75">
      <c r="A14" t="s">
        <v>1336</v>
      </c>
      <c r="B14">
        <v>14438828347.595758</v>
      </c>
      <c r="C14">
        <v>14131422930.60519</v>
      </c>
      <c r="D14">
        <v>13682512261.514862</v>
      </c>
      <c r="E14">
        <v>12965717034.834799</v>
      </c>
      <c r="F14">
        <v>11500000000</v>
      </c>
    </row>
    <row r="15" spans="1:6" ht="12.75">
      <c r="A15" t="s">
        <v>1337</v>
      </c>
      <c r="B15">
        <v>14339711865.603365</v>
      </c>
      <c r="C15">
        <v>14010613248.245934</v>
      </c>
      <c r="D15">
        <v>13531040360.271307</v>
      </c>
      <c r="E15">
        <v>12767871475.142075</v>
      </c>
      <c r="F15">
        <v>11500000000</v>
      </c>
    </row>
    <row r="16" spans="1:6" ht="12.75">
      <c r="A16" t="s">
        <v>1338</v>
      </c>
      <c r="B16">
        <v>14244824661.253647</v>
      </c>
      <c r="C16">
        <v>13895058777.283981</v>
      </c>
      <c r="D16">
        <v>13386412392.407572</v>
      </c>
      <c r="E16">
        <v>12579622145.752567</v>
      </c>
      <c r="F16">
        <v>11500000000</v>
      </c>
    </row>
    <row r="17" spans="1:6" ht="12.75">
      <c r="A17" t="s">
        <v>1339</v>
      </c>
      <c r="B17">
        <v>14148168012.831306</v>
      </c>
      <c r="C17">
        <v>13777368289.346415</v>
      </c>
      <c r="D17">
        <v>13239274067.95979</v>
      </c>
      <c r="E17">
        <v>12388655846.304512</v>
      </c>
      <c r="F17">
        <v>11500000000</v>
      </c>
    </row>
    <row r="18" spans="1:6" ht="12.75">
      <c r="A18" t="s">
        <v>1340</v>
      </c>
      <c r="B18">
        <v>14050986720.24688</v>
      </c>
      <c r="C18">
        <v>13660275021.794226</v>
      </c>
      <c r="D18">
        <v>13094445581.295084</v>
      </c>
      <c r="E18">
        <v>12202904555.191504</v>
      </c>
      <c r="F18">
        <v>11500000000</v>
      </c>
    </row>
    <row r="19" spans="1:6" ht="12.75">
      <c r="A19" t="s">
        <v>1341</v>
      </c>
      <c r="B19">
        <v>13952893646.86574</v>
      </c>
      <c r="C19">
        <v>13541902503.455772</v>
      </c>
      <c r="D19">
        <v>12947962939.227325</v>
      </c>
      <c r="E19">
        <v>12015287487.910936</v>
      </c>
      <c r="F19">
        <v>11500000000</v>
      </c>
    </row>
    <row r="20" spans="1:6" ht="12.75">
      <c r="A20" t="s">
        <v>1342</v>
      </c>
      <c r="B20">
        <v>13855068950.261377</v>
      </c>
      <c r="C20">
        <v>13424152255.949633</v>
      </c>
      <c r="D20">
        <v>12802734139.923124</v>
      </c>
      <c r="E20">
        <v>11830199420.555061</v>
      </c>
      <c r="F20">
        <v>11500000000</v>
      </c>
    </row>
    <row r="21" spans="1:6" ht="12.75">
      <c r="A21" t="s">
        <v>1343</v>
      </c>
      <c r="B21">
        <v>13758661845.939194</v>
      </c>
      <c r="C21">
        <v>13308862405.893768</v>
      </c>
      <c r="D21">
        <v>12661540842.65659</v>
      </c>
      <c r="E21">
        <v>11651772116.417128</v>
      </c>
      <c r="F21">
        <v>11500000000</v>
      </c>
    </row>
    <row r="22" spans="1:6" ht="12.75">
      <c r="A22" t="s">
        <v>1344</v>
      </c>
      <c r="B22">
        <v>13661918937.632563</v>
      </c>
      <c r="C22">
        <v>13192868129.04322</v>
      </c>
      <c r="D22">
        <v>12519268084.97011</v>
      </c>
      <c r="E22">
        <v>11472048672.859116</v>
      </c>
      <c r="F22">
        <v>11500000000</v>
      </c>
    </row>
    <row r="23" spans="1:6" ht="12.75">
      <c r="A23" t="s">
        <v>1345</v>
      </c>
      <c r="B23">
        <v>13564801643.31385</v>
      </c>
      <c r="C23">
        <v>13077584207.128918</v>
      </c>
      <c r="D23">
        <v>12379326301.061865</v>
      </c>
      <c r="E23">
        <v>11297312325.289593</v>
      </c>
      <c r="F23">
        <v>11500000000</v>
      </c>
    </row>
    <row r="24" spans="1:6" ht="12.75">
      <c r="A24" t="s">
        <v>1346</v>
      </c>
      <c r="B24">
        <v>13468960451.0319</v>
      </c>
      <c r="C24">
        <v>12963161581.427677</v>
      </c>
      <c r="D24">
        <v>12239805387.329233</v>
      </c>
      <c r="E24">
        <v>11122675246.379646</v>
      </c>
      <c r="F24">
        <v>11500000000</v>
      </c>
    </row>
    <row r="25" spans="1:6" ht="12.75">
      <c r="A25" t="s">
        <v>1347</v>
      </c>
      <c r="B25">
        <v>13372136876.055723</v>
      </c>
      <c r="C25">
        <v>12848145586.625904</v>
      </c>
      <c r="D25">
        <v>12100355232.48701</v>
      </c>
      <c r="E25">
        <v>10949378890.241941</v>
      </c>
      <c r="F25">
        <v>11500000000</v>
      </c>
    </row>
    <row r="26" spans="1:6" ht="12.75">
      <c r="A26" t="s">
        <v>1348</v>
      </c>
      <c r="B26">
        <v>13274355599.357782</v>
      </c>
      <c r="C26">
        <v>12734655659.874477</v>
      </c>
      <c r="D26">
        <v>11965917204.949665</v>
      </c>
      <c r="E26">
        <v>10786296862.61559</v>
      </c>
      <c r="F26">
        <v>11500000000</v>
      </c>
    </row>
    <row r="27" spans="1:6" ht="12.75">
      <c r="A27" t="s">
        <v>1349</v>
      </c>
      <c r="B27">
        <v>13180006875.403633</v>
      </c>
      <c r="C27">
        <v>12622697501.662056</v>
      </c>
      <c r="D27">
        <v>11830553251.780834</v>
      </c>
      <c r="E27">
        <v>10619108290.632631</v>
      </c>
      <c r="F27">
        <v>11500000000</v>
      </c>
    </row>
    <row r="28" spans="1:6" ht="12.75">
      <c r="A28" t="s">
        <v>1350</v>
      </c>
      <c r="B28">
        <v>13080403205.408804</v>
      </c>
      <c r="C28">
        <v>12506743113.038757</v>
      </c>
      <c r="D28">
        <v>11693024967.050077</v>
      </c>
      <c r="E28">
        <v>10452639091.566746</v>
      </c>
      <c r="F28">
        <v>11500000000</v>
      </c>
    </row>
    <row r="29" spans="1:6" ht="12.75">
      <c r="A29" t="s">
        <v>1351</v>
      </c>
      <c r="B29">
        <v>12982150733.382149</v>
      </c>
      <c r="C29">
        <v>12391746619.192974</v>
      </c>
      <c r="D29">
        <v>11556046078.44041</v>
      </c>
      <c r="E29">
        <v>10286436816.163736</v>
      </c>
      <c r="F29">
        <v>11500000000</v>
      </c>
    </row>
    <row r="30" spans="1:6" ht="12.75">
      <c r="A30" t="s">
        <v>1352</v>
      </c>
      <c r="B30">
        <v>12884236864.990772</v>
      </c>
      <c r="C30">
        <v>12278099201.201736</v>
      </c>
      <c r="D30">
        <v>11421881379.615524</v>
      </c>
      <c r="E30">
        <v>10125335606.884567</v>
      </c>
      <c r="F30">
        <v>11500000000</v>
      </c>
    </row>
    <row r="31" spans="1:6" ht="12.75">
      <c r="A31" t="s">
        <v>1353</v>
      </c>
      <c r="B31">
        <v>12788022841.459461</v>
      </c>
      <c r="C31">
        <v>12165742501.183365</v>
      </c>
      <c r="D31">
        <v>11288577540.496836</v>
      </c>
      <c r="E31">
        <v>9964777855.342894</v>
      </c>
      <c r="F31">
        <v>11500000000</v>
      </c>
    </row>
    <row r="32" spans="1:6" ht="12.75">
      <c r="A32" t="s">
        <v>1354</v>
      </c>
      <c r="B32">
        <v>12689243308.823162</v>
      </c>
      <c r="C32">
        <v>12051295082.879034</v>
      </c>
      <c r="D32">
        <v>11153942822.857891</v>
      </c>
      <c r="E32">
        <v>9804228724.204813</v>
      </c>
      <c r="F32">
        <v>11500000000</v>
      </c>
    </row>
    <row r="33" spans="1:6" ht="12.75">
      <c r="A33" t="s">
        <v>1355</v>
      </c>
      <c r="B33">
        <v>12594210098.076782</v>
      </c>
      <c r="C33">
        <v>11941406708.154284</v>
      </c>
      <c r="D33">
        <v>11025034337.123632</v>
      </c>
      <c r="E33">
        <v>9651194204.376558</v>
      </c>
      <c r="F33">
        <v>11500000000</v>
      </c>
    </row>
    <row r="34" spans="1:6" ht="12.75">
      <c r="A34" t="s">
        <v>1356</v>
      </c>
      <c r="B34">
        <v>12495890316.288074</v>
      </c>
      <c r="C34">
        <v>11828087800.222443</v>
      </c>
      <c r="D34">
        <v>10892638562.393452</v>
      </c>
      <c r="E34">
        <v>9494909217.833324</v>
      </c>
      <c r="F34">
        <v>11500000000</v>
      </c>
    </row>
    <row r="35" spans="1:6" ht="12.75">
      <c r="A35" t="s">
        <v>1357</v>
      </c>
      <c r="B35">
        <v>12396153693.926058</v>
      </c>
      <c r="C35">
        <v>11714421534.650793</v>
      </c>
      <c r="D35">
        <v>10761409768.131208</v>
      </c>
      <c r="E35">
        <v>9342066955.42697</v>
      </c>
      <c r="F35">
        <v>11500000000</v>
      </c>
    </row>
    <row r="36" spans="1:6" ht="12.75">
      <c r="A36" t="s">
        <v>1358</v>
      </c>
      <c r="B36">
        <v>12299946264.599276</v>
      </c>
      <c r="C36">
        <v>11603790752.263786</v>
      </c>
      <c r="D36">
        <v>10632669199.04375</v>
      </c>
      <c r="E36">
        <v>9191210847.918013</v>
      </c>
      <c r="F36">
        <v>11500000000</v>
      </c>
    </row>
    <row r="37" spans="1:6" ht="12.75">
      <c r="A37" t="s">
        <v>1359</v>
      </c>
      <c r="B37">
        <v>12203389517.902044</v>
      </c>
      <c r="C37">
        <v>11493172559.693424</v>
      </c>
      <c r="D37">
        <v>10504525360.640505</v>
      </c>
      <c r="E37">
        <v>9041978708.646204</v>
      </c>
      <c r="F37">
        <v>11500000000</v>
      </c>
    </row>
    <row r="38" spans="1:6" ht="12.75">
      <c r="A38" t="s">
        <v>1360</v>
      </c>
      <c r="B38">
        <v>12106961758.70987</v>
      </c>
      <c r="C38">
        <v>11384264197.30275</v>
      </c>
      <c r="D38">
        <v>10380228513.420986</v>
      </c>
      <c r="E38">
        <v>8899579926.896105</v>
      </c>
      <c r="F38">
        <v>11500000000</v>
      </c>
    </row>
    <row r="39" spans="1:6" ht="12.75">
      <c r="A39" t="s">
        <v>1361</v>
      </c>
      <c r="B39">
        <v>12011729997.430178</v>
      </c>
      <c r="C39">
        <v>11275560403.540224</v>
      </c>
      <c r="D39">
        <v>10254964872.20365</v>
      </c>
      <c r="E39">
        <v>8754944354.94771</v>
      </c>
      <c r="F39">
        <v>11500000000</v>
      </c>
    </row>
    <row r="40" spans="1:6" ht="12.75">
      <c r="A40" t="s">
        <v>1362</v>
      </c>
      <c r="B40">
        <v>11915001948.738224</v>
      </c>
      <c r="C40">
        <v>11166401837.905005</v>
      </c>
      <c r="D40">
        <v>10130690813.567623</v>
      </c>
      <c r="E40">
        <v>8613394873.23557</v>
      </c>
      <c r="F40">
        <v>11500000000</v>
      </c>
    </row>
    <row r="41" spans="1:6" ht="12.75">
      <c r="A41" t="s">
        <v>1363</v>
      </c>
      <c r="B41">
        <v>11812652602.877312</v>
      </c>
      <c r="C41">
        <v>11051706575.976704</v>
      </c>
      <c r="D41">
        <v>10001134023.796087</v>
      </c>
      <c r="E41">
        <v>8467226225.811528</v>
      </c>
      <c r="F41">
        <v>11500000000</v>
      </c>
    </row>
    <row r="42" spans="1:6" ht="12.75">
      <c r="A42" t="s">
        <v>1364</v>
      </c>
      <c r="B42">
        <v>11711944082.302256</v>
      </c>
      <c r="C42">
        <v>10939499792.807032</v>
      </c>
      <c r="D42">
        <v>9875228037.836315</v>
      </c>
      <c r="E42">
        <v>8326359011.848911</v>
      </c>
      <c r="F42">
        <v>11500000000</v>
      </c>
    </row>
    <row r="43" spans="1:6" ht="12.75">
      <c r="A43" t="s">
        <v>1365</v>
      </c>
      <c r="B43">
        <v>11617543814.395887</v>
      </c>
      <c r="C43">
        <v>10832920906.524221</v>
      </c>
      <c r="D43">
        <v>9754147842.804121</v>
      </c>
      <c r="E43">
        <v>8189435240.423469</v>
      </c>
      <c r="F43">
        <v>11500000000</v>
      </c>
    </row>
    <row r="44" spans="1:6" ht="12.75">
      <c r="A44" t="s">
        <v>1366</v>
      </c>
      <c r="B44">
        <v>11519111930.625196</v>
      </c>
      <c r="C44">
        <v>10722919128.848566</v>
      </c>
      <c r="D44">
        <v>9630545447.63683</v>
      </c>
      <c r="E44">
        <v>8051413357.068346</v>
      </c>
      <c r="F44">
        <v>11500000000</v>
      </c>
    </row>
    <row r="45" spans="1:6" ht="12.75">
      <c r="A45" t="s">
        <v>1367</v>
      </c>
      <c r="B45">
        <v>11415835969.70241</v>
      </c>
      <c r="C45">
        <v>10609338656.542353</v>
      </c>
      <c r="D45">
        <v>9505083455.223614</v>
      </c>
      <c r="E45">
        <v>7913949169.303832</v>
      </c>
      <c r="F45">
        <v>11500000000</v>
      </c>
    </row>
    <row r="46" spans="1:6" ht="12.75">
      <c r="A46" t="s">
        <v>1368</v>
      </c>
      <c r="B46">
        <v>11315288821.53834</v>
      </c>
      <c r="C46">
        <v>10498059151.045883</v>
      </c>
      <c r="D46">
        <v>9381466457.214264</v>
      </c>
      <c r="E46">
        <v>7777941490.293713</v>
      </c>
      <c r="F46">
        <v>11500000000</v>
      </c>
    </row>
    <row r="47" spans="1:6" ht="12.75">
      <c r="A47" t="s">
        <v>1369</v>
      </c>
      <c r="B47">
        <v>11213465820.37499</v>
      </c>
      <c r="C47">
        <v>10386513638.271229</v>
      </c>
      <c r="D47">
        <v>9258940168.08955</v>
      </c>
      <c r="E47">
        <v>7644891091.014392</v>
      </c>
      <c r="F47">
        <v>11500000000</v>
      </c>
    </row>
    <row r="48" spans="1:6" ht="12.75">
      <c r="A48" t="s">
        <v>1370</v>
      </c>
      <c r="B48">
        <v>11115211431.141878</v>
      </c>
      <c r="C48">
        <v>10278043213.05252</v>
      </c>
      <c r="D48">
        <v>9138943957.966345</v>
      </c>
      <c r="E48">
        <v>7513852386.828187</v>
      </c>
      <c r="F48">
        <v>11500000000</v>
      </c>
    </row>
    <row r="49" spans="1:6" ht="12.75">
      <c r="A49" t="s">
        <v>1371</v>
      </c>
      <c r="B49">
        <v>11016793072.807116</v>
      </c>
      <c r="C49">
        <v>10169759494.80246</v>
      </c>
      <c r="D49">
        <v>9019663804.421293</v>
      </c>
      <c r="E49">
        <v>7384372808.618404</v>
      </c>
      <c r="F49">
        <v>11500000000</v>
      </c>
    </row>
    <row r="50" spans="1:6" ht="12.75">
      <c r="A50" t="s">
        <v>1372</v>
      </c>
      <c r="B50">
        <v>10921596889.405466</v>
      </c>
      <c r="C50">
        <v>10066436448.927908</v>
      </c>
      <c r="D50">
        <v>8907514540.952772</v>
      </c>
      <c r="E50">
        <v>7264652008.100948</v>
      </c>
      <c r="F50">
        <v>11500000000</v>
      </c>
    </row>
    <row r="51" spans="1:6" ht="12.75">
      <c r="A51" t="s">
        <v>1373</v>
      </c>
      <c r="B51">
        <v>10828265485.9667</v>
      </c>
      <c r="C51">
        <v>9963485370.45563</v>
      </c>
      <c r="D51">
        <v>8793993984.61928</v>
      </c>
      <c r="E51">
        <v>7141691061.029996</v>
      </c>
      <c r="F51">
        <v>11500000000</v>
      </c>
    </row>
    <row r="52" spans="1:6" ht="12.75">
      <c r="A52" t="s">
        <v>1374</v>
      </c>
      <c r="B52">
        <v>10732088466.068052</v>
      </c>
      <c r="C52">
        <v>9858780481.441906</v>
      </c>
      <c r="D52">
        <v>8680162200.930105</v>
      </c>
      <c r="E52">
        <v>7020350885.401307</v>
      </c>
      <c r="F52">
        <v>11500000000</v>
      </c>
    </row>
    <row r="53" spans="1:6" ht="12.75">
      <c r="A53" t="s">
        <v>1375</v>
      </c>
      <c r="B53">
        <v>10635223311.418552</v>
      </c>
      <c r="C53">
        <v>9753227287.227488</v>
      </c>
      <c r="D53">
        <v>8565388814.735184</v>
      </c>
      <c r="E53">
        <v>6898182502.28069</v>
      </c>
      <c r="F53">
        <v>11500000000</v>
      </c>
    </row>
    <row r="54" spans="1:6" ht="12.75">
      <c r="A54" t="s">
        <v>1376</v>
      </c>
      <c r="B54">
        <v>10540284512.128351</v>
      </c>
      <c r="C54">
        <v>9650295809.395592</v>
      </c>
      <c r="D54">
        <v>8454134057.512544</v>
      </c>
      <c r="E54">
        <v>6780673169.725044</v>
      </c>
      <c r="F54">
        <v>11500000000</v>
      </c>
    </row>
    <row r="55" spans="1:6" ht="12.75">
      <c r="A55" t="s">
        <v>1377</v>
      </c>
      <c r="B55">
        <v>10448899265.694403</v>
      </c>
      <c r="C55">
        <v>9550401140.655817</v>
      </c>
      <c r="D55">
        <v>8345343371.353957</v>
      </c>
      <c r="E55">
        <v>6665066880.842255</v>
      </c>
      <c r="F55">
        <v>11500000000</v>
      </c>
    </row>
    <row r="56" spans="1:6" ht="12.75">
      <c r="A56" t="s">
        <v>1378</v>
      </c>
      <c r="B56">
        <v>10354617579.227093</v>
      </c>
      <c r="C56">
        <v>9448174682.965307</v>
      </c>
      <c r="D56">
        <v>8235018974.1846895</v>
      </c>
      <c r="E56">
        <v>6549098538.155978</v>
      </c>
      <c r="F56">
        <v>11500000000</v>
      </c>
    </row>
    <row r="57" spans="1:6" ht="12.75">
      <c r="A57" t="s">
        <v>1379</v>
      </c>
      <c r="B57">
        <v>10267820231.140007</v>
      </c>
      <c r="C57">
        <v>9353597271.172623</v>
      </c>
      <c r="D57">
        <v>8132519705.78623</v>
      </c>
      <c r="E57">
        <v>6441071623.953934</v>
      </c>
      <c r="F57">
        <v>11500000000</v>
      </c>
    </row>
    <row r="58" spans="1:6" ht="12.75">
      <c r="A58" t="s">
        <v>1380</v>
      </c>
      <c r="B58">
        <v>10181411805.615187</v>
      </c>
      <c r="C58">
        <v>9259151564.963036</v>
      </c>
      <c r="D58">
        <v>8029929704.571462</v>
      </c>
      <c r="E58">
        <v>6332881580.623621</v>
      </c>
      <c r="F58">
        <v>11500000000</v>
      </c>
    </row>
    <row r="59" spans="1:6" ht="12.75">
      <c r="A59" t="s">
        <v>1381</v>
      </c>
      <c r="B59">
        <v>10082451863.284647</v>
      </c>
      <c r="C59">
        <v>9154105370.877312</v>
      </c>
      <c r="D59">
        <v>7919289595.286114</v>
      </c>
      <c r="E59">
        <v>6220022159.447813</v>
      </c>
      <c r="F59">
        <v>11500000000</v>
      </c>
    </row>
    <row r="60" spans="1:6" ht="12.75">
      <c r="A60" t="s">
        <v>1382</v>
      </c>
      <c r="B60">
        <v>9994857517.275068</v>
      </c>
      <c r="C60">
        <v>9059185162.464495</v>
      </c>
      <c r="D60">
        <v>7817241820.84208</v>
      </c>
      <c r="E60">
        <v>6113865403.991912</v>
      </c>
      <c r="F60">
        <v>11500000000</v>
      </c>
    </row>
    <row r="61" spans="1:6" ht="12.75">
      <c r="A61" t="s">
        <v>1383</v>
      </c>
      <c r="B61">
        <v>9907800479.698921</v>
      </c>
      <c r="C61">
        <v>8965046786.234226</v>
      </c>
      <c r="D61">
        <v>7716334815.584494</v>
      </c>
      <c r="E61">
        <v>6009384742.478707</v>
      </c>
      <c r="F61">
        <v>9000000000</v>
      </c>
    </row>
    <row r="62" spans="1:6" ht="12.75">
      <c r="A62" t="s">
        <v>1384</v>
      </c>
      <c r="B62">
        <v>9820762807.862528</v>
      </c>
      <c r="C62">
        <v>8872676618.438906</v>
      </c>
      <c r="D62">
        <v>7619285944.420823</v>
      </c>
      <c r="E62">
        <v>5911098960.309019</v>
      </c>
      <c r="F62">
        <v>9000000000</v>
      </c>
    </row>
    <row r="63" spans="1:6" ht="12.75">
      <c r="A63" t="s">
        <v>1385</v>
      </c>
      <c r="B63">
        <v>9734650551.580564</v>
      </c>
      <c r="C63">
        <v>8779960786.32275</v>
      </c>
      <c r="D63">
        <v>7520492604.623036</v>
      </c>
      <c r="E63">
        <v>5809742255.449191</v>
      </c>
      <c r="F63">
        <v>9000000000</v>
      </c>
    </row>
    <row r="64" spans="1:6" ht="12.75">
      <c r="A64" t="s">
        <v>1386</v>
      </c>
      <c r="B64">
        <v>9648710299.016268</v>
      </c>
      <c r="C64">
        <v>8688164546.228157</v>
      </c>
      <c r="D64">
        <v>7423547933.17288</v>
      </c>
      <c r="E64">
        <v>5711342142.464032</v>
      </c>
      <c r="F64">
        <v>9000000000</v>
      </c>
    </row>
    <row r="65" spans="1:6" ht="12.75">
      <c r="A65" t="s">
        <v>1387</v>
      </c>
      <c r="B65">
        <v>9561587584.678291</v>
      </c>
      <c r="C65">
        <v>8595112334.51816</v>
      </c>
      <c r="D65">
        <v>7325362646.760579</v>
      </c>
      <c r="E65">
        <v>5611932126.030015</v>
      </c>
      <c r="F65">
        <v>9000000000</v>
      </c>
    </row>
    <row r="66" spans="1:6" ht="12.75">
      <c r="A66" t="s">
        <v>1388</v>
      </c>
      <c r="B66">
        <v>9475662304.866467</v>
      </c>
      <c r="C66">
        <v>8503890997.866124</v>
      </c>
      <c r="D66">
        <v>7229779043.396854</v>
      </c>
      <c r="E66">
        <v>5516001660.407908</v>
      </c>
      <c r="F66">
        <v>9000000000</v>
      </c>
    </row>
    <row r="67" spans="1:6" ht="12.75">
      <c r="A67" t="s">
        <v>1389</v>
      </c>
      <c r="B67">
        <v>9389693134.231318</v>
      </c>
      <c r="C67">
        <v>8412445976.145793</v>
      </c>
      <c r="D67">
        <v>7133845852.534103</v>
      </c>
      <c r="E67">
        <v>5419755616.847831</v>
      </c>
      <c r="F67">
        <v>9000000000</v>
      </c>
    </row>
    <row r="68" spans="1:6" ht="12.75">
      <c r="A68" t="s">
        <v>1390</v>
      </c>
      <c r="B68">
        <v>9304561686.526026</v>
      </c>
      <c r="C68">
        <v>8322035949.238162</v>
      </c>
      <c r="D68">
        <v>7039229310.650256</v>
      </c>
      <c r="E68">
        <v>5325221979.355349</v>
      </c>
      <c r="F68">
        <v>9000000000</v>
      </c>
    </row>
    <row r="69" spans="1:6" ht="12.75">
      <c r="A69" t="s">
        <v>1391</v>
      </c>
      <c r="B69">
        <v>9219742221.807955</v>
      </c>
      <c r="C69">
        <v>8232637766.912381</v>
      </c>
      <c r="D69">
        <v>6946472166.202698</v>
      </c>
      <c r="E69">
        <v>5233509129.830577</v>
      </c>
      <c r="F69">
        <v>9000000000</v>
      </c>
    </row>
    <row r="70" spans="1:6" ht="12.75">
      <c r="A70" t="s">
        <v>1392</v>
      </c>
      <c r="B70">
        <v>9132568946.427773</v>
      </c>
      <c r="C70">
        <v>8140966489.497875</v>
      </c>
      <c r="D70">
        <v>6851652884.309638</v>
      </c>
      <c r="E70">
        <v>5140207590.673188</v>
      </c>
      <c r="F70">
        <v>9000000000</v>
      </c>
    </row>
    <row r="71" spans="1:6" ht="12.75">
      <c r="A71" t="s">
        <v>1393</v>
      </c>
      <c r="B71">
        <v>9045891822.654024</v>
      </c>
      <c r="C71">
        <v>8050464841.467153</v>
      </c>
      <c r="D71">
        <v>6758808019.429716</v>
      </c>
      <c r="E71">
        <v>5049768861.175003</v>
      </c>
      <c r="F71">
        <v>9000000000</v>
      </c>
    </row>
    <row r="72" spans="1:6" ht="12.75">
      <c r="A72" t="s">
        <v>1394</v>
      </c>
      <c r="B72">
        <v>8961435411.205248</v>
      </c>
      <c r="C72">
        <v>7961775470.00149</v>
      </c>
      <c r="D72">
        <v>6667348740.378205</v>
      </c>
      <c r="E72">
        <v>4960336973.17189</v>
      </c>
      <c r="F72">
        <v>9000000000</v>
      </c>
    </row>
    <row r="73" spans="1:6" ht="12.75">
      <c r="A73" t="s">
        <v>1395</v>
      </c>
      <c r="B73">
        <v>8877757071.703535</v>
      </c>
      <c r="C73">
        <v>7874053892.041571</v>
      </c>
      <c r="D73">
        <v>6577119333.942591</v>
      </c>
      <c r="E73">
        <v>4872483196.963638</v>
      </c>
      <c r="F73">
        <v>9000000000</v>
      </c>
    </row>
    <row r="74" spans="1:6" ht="12.75">
      <c r="A74" t="s">
        <v>1396</v>
      </c>
      <c r="B74">
        <v>8794984299.841803</v>
      </c>
      <c r="C74">
        <v>7788688184.722707</v>
      </c>
      <c r="D74">
        <v>6490867927.237531</v>
      </c>
      <c r="E74">
        <v>4790186385.374185</v>
      </c>
      <c r="F74">
        <v>9000000000</v>
      </c>
    </row>
    <row r="75" spans="1:6" ht="12.75">
      <c r="A75" t="s">
        <v>1397</v>
      </c>
      <c r="B75">
        <v>8712256827.275879</v>
      </c>
      <c r="C75">
        <v>7702340211.416329</v>
      </c>
      <c r="D75">
        <v>6402583414.424768</v>
      </c>
      <c r="E75">
        <v>4705020331.858766</v>
      </c>
      <c r="F75">
        <v>9000000000</v>
      </c>
    </row>
    <row r="76" spans="1:6" ht="12.75">
      <c r="A76" t="s">
        <v>1398</v>
      </c>
      <c r="B76">
        <v>8629746205.449936</v>
      </c>
      <c r="C76">
        <v>7616871203.334928</v>
      </c>
      <c r="D76">
        <v>6315953546.45336</v>
      </c>
      <c r="E76">
        <v>4622333428.826543</v>
      </c>
      <c r="F76">
        <v>6500000000</v>
      </c>
    </row>
    <row r="77" spans="1:6" ht="12.75">
      <c r="A77" t="s">
        <v>1399</v>
      </c>
      <c r="B77">
        <v>8547767519.338449</v>
      </c>
      <c r="C77">
        <v>7531718316.983529</v>
      </c>
      <c r="D77">
        <v>6229461085.98201</v>
      </c>
      <c r="E77">
        <v>4539723889.920359</v>
      </c>
      <c r="F77">
        <v>6500000000</v>
      </c>
    </row>
    <row r="78" spans="1:6" ht="12.75">
      <c r="A78" t="s">
        <v>1400</v>
      </c>
      <c r="B78">
        <v>8466684709.866876</v>
      </c>
      <c r="C78">
        <v>7448028249.856987</v>
      </c>
      <c r="D78">
        <v>6145079284.060281</v>
      </c>
      <c r="E78">
        <v>4459873455.847964</v>
      </c>
      <c r="F78">
        <v>6500000000</v>
      </c>
    </row>
    <row r="79" spans="1:6" ht="12.75">
      <c r="A79" t="s">
        <v>1401</v>
      </c>
      <c r="B79">
        <v>8385038006.697382</v>
      </c>
      <c r="C79">
        <v>7363694158.100281</v>
      </c>
      <c r="D79">
        <v>6060047252.279705</v>
      </c>
      <c r="E79">
        <v>4379531716.015362</v>
      </c>
      <c r="F79">
        <v>6500000000</v>
      </c>
    </row>
    <row r="80" spans="1:6" ht="12.75">
      <c r="A80" t="s">
        <v>1402</v>
      </c>
      <c r="B80">
        <v>8303808692.684087</v>
      </c>
      <c r="C80">
        <v>7279990641.729637</v>
      </c>
      <c r="D80">
        <v>5975925603.070331</v>
      </c>
      <c r="E80">
        <v>4300445686.003515</v>
      </c>
      <c r="F80">
        <v>6500000000</v>
      </c>
    </row>
    <row r="81" spans="1:6" ht="12.75">
      <c r="A81" t="s">
        <v>1403</v>
      </c>
      <c r="B81">
        <v>8222081133.238554</v>
      </c>
      <c r="C81">
        <v>7196507863.078324</v>
      </c>
      <c r="D81">
        <v>5892857411.014661</v>
      </c>
      <c r="E81">
        <v>4223284134.7164993</v>
      </c>
      <c r="F81">
        <v>6500000000</v>
      </c>
    </row>
    <row r="82" spans="1:6" ht="12.75">
      <c r="A82" t="s">
        <v>1404</v>
      </c>
      <c r="B82">
        <v>8139601658.877872</v>
      </c>
      <c r="C82">
        <v>7112233017.696895</v>
      </c>
      <c r="D82">
        <v>5809037743.066949</v>
      </c>
      <c r="E82">
        <v>4145578908.6465783</v>
      </c>
      <c r="F82">
        <v>6500000000</v>
      </c>
    </row>
    <row r="83" spans="1:6" ht="12.75">
      <c r="A83" t="s">
        <v>1405</v>
      </c>
      <c r="B83">
        <v>8058761969.635477</v>
      </c>
      <c r="C83">
        <v>7030038670.721055</v>
      </c>
      <c r="D83">
        <v>5727771742.324496</v>
      </c>
      <c r="E83">
        <v>4070828195.5396023</v>
      </c>
      <c r="F83">
        <v>5000000000</v>
      </c>
    </row>
    <row r="84" spans="1:6" ht="12.75">
      <c r="A84" t="s">
        <v>1406</v>
      </c>
      <c r="B84">
        <v>7977851270.298179</v>
      </c>
      <c r="C84">
        <v>6947652693.238239</v>
      </c>
      <c r="D84">
        <v>5646251016.916795</v>
      </c>
      <c r="E84">
        <v>3995893205.134477</v>
      </c>
      <c r="F84">
        <v>5000000000</v>
      </c>
    </row>
    <row r="85" spans="1:6" ht="12.75">
      <c r="A85" t="s">
        <v>1407</v>
      </c>
      <c r="B85">
        <v>7896942823.110589</v>
      </c>
      <c r="C85">
        <v>6865527916.101896</v>
      </c>
      <c r="D85">
        <v>5565319626.511514</v>
      </c>
      <c r="E85">
        <v>3921935275.912056</v>
      </c>
      <c r="F85">
        <v>5000000000</v>
      </c>
    </row>
    <row r="86" spans="1:6" ht="12.75">
      <c r="A86" t="s">
        <v>1408</v>
      </c>
      <c r="B86">
        <v>7815601730.581927</v>
      </c>
      <c r="C86">
        <v>6784029158.484862</v>
      </c>
      <c r="D86">
        <v>5486170770.488747</v>
      </c>
      <c r="E86">
        <v>3850837388.1347194</v>
      </c>
      <c r="F86">
        <v>5000000000</v>
      </c>
    </row>
    <row r="87" spans="1:6" ht="12.75">
      <c r="A87" t="s">
        <v>1409</v>
      </c>
      <c r="B87">
        <v>7734658277.251722</v>
      </c>
      <c r="C87">
        <v>6702382291.818605</v>
      </c>
      <c r="D87">
        <v>5406359294.059812</v>
      </c>
      <c r="E87">
        <v>3778743228.2711186</v>
      </c>
      <c r="F87">
        <v>5000000000</v>
      </c>
    </row>
    <row r="88" spans="1:6" ht="12.75">
      <c r="A88" t="s">
        <v>1410</v>
      </c>
      <c r="B88">
        <v>7654029923.827367</v>
      </c>
      <c r="C88">
        <v>6621628031.825265</v>
      </c>
      <c r="D88">
        <v>5328074110.209483</v>
      </c>
      <c r="E88">
        <v>3708760747.120542</v>
      </c>
      <c r="F88">
        <v>5000000000</v>
      </c>
    </row>
    <row r="89" spans="1:6" ht="12.75">
      <c r="A89" t="s">
        <v>1411</v>
      </c>
      <c r="B89">
        <v>7573179483.178882</v>
      </c>
      <c r="C89">
        <v>6540570837.6347275</v>
      </c>
      <c r="D89">
        <v>5249467155.171898</v>
      </c>
      <c r="E89">
        <v>3638567224.7354536</v>
      </c>
      <c r="F89">
        <v>5000000000</v>
      </c>
    </row>
    <row r="90" spans="1:6" ht="12.75">
      <c r="A90" t="s">
        <v>1412</v>
      </c>
      <c r="B90">
        <v>7495421595.60466</v>
      </c>
      <c r="C90">
        <v>6462789787.461104</v>
      </c>
      <c r="D90">
        <v>5174273329.453571</v>
      </c>
      <c r="E90">
        <v>3571746520.5484114</v>
      </c>
      <c r="F90">
        <v>5000000000</v>
      </c>
    </row>
    <row r="91" spans="1:6" ht="12.75">
      <c r="A91" t="s">
        <v>1413</v>
      </c>
      <c r="B91">
        <v>7416746335.462146</v>
      </c>
      <c r="C91">
        <v>6384107173.135658</v>
      </c>
      <c r="D91">
        <v>5098279001.930061</v>
      </c>
      <c r="E91">
        <v>3504382330.2110925</v>
      </c>
      <c r="F91">
        <v>5000000000</v>
      </c>
    </row>
    <row r="92" spans="1:6" ht="12.75">
      <c r="A92" t="s">
        <v>1414</v>
      </c>
      <c r="B92">
        <v>7338634208.375939</v>
      </c>
      <c r="C92">
        <v>6306156776.073143</v>
      </c>
      <c r="D92">
        <v>5023220999.853417</v>
      </c>
      <c r="E92">
        <v>3438165583.4703913</v>
      </c>
      <c r="F92">
        <v>5000000000</v>
      </c>
    </row>
    <row r="93" spans="1:6" ht="12.75">
      <c r="A93" t="s">
        <v>1415</v>
      </c>
      <c r="B93">
        <v>7262069614.073081</v>
      </c>
      <c r="C93">
        <v>6230121130.074344</v>
      </c>
      <c r="D93">
        <v>4950439759.529589</v>
      </c>
      <c r="E93">
        <v>3374460637.5366035</v>
      </c>
      <c r="F93">
        <v>5000000000</v>
      </c>
    </row>
    <row r="94" spans="1:6" ht="12.75">
      <c r="A94" t="s">
        <v>1416</v>
      </c>
      <c r="B94">
        <v>7187169158.625294</v>
      </c>
      <c r="C94">
        <v>6155406354.07217</v>
      </c>
      <c r="D94">
        <v>4878632570.681516</v>
      </c>
      <c r="E94">
        <v>3311428001.9636555</v>
      </c>
      <c r="F94">
        <v>5000000000</v>
      </c>
    </row>
    <row r="95" spans="1:6" ht="12.75">
      <c r="A95" t="s">
        <v>1417</v>
      </c>
      <c r="B95">
        <v>7111491630.151895</v>
      </c>
      <c r="C95">
        <v>6080595664.344001</v>
      </c>
      <c r="D95">
        <v>4807477664.47536</v>
      </c>
      <c r="E95">
        <v>3249754581.377957</v>
      </c>
      <c r="F95">
        <v>5000000000</v>
      </c>
    </row>
    <row r="96" spans="1:6" ht="12.75">
      <c r="A96" t="s">
        <v>1418</v>
      </c>
      <c r="B96">
        <v>7036011502.807137</v>
      </c>
      <c r="C96">
        <v>6005853607.971695</v>
      </c>
      <c r="D96">
        <v>4736308524.199007</v>
      </c>
      <c r="E96">
        <v>3188085013.2253394</v>
      </c>
      <c r="F96">
        <v>5000000000</v>
      </c>
    </row>
    <row r="97" spans="1:6" ht="12.75">
      <c r="A97" t="s">
        <v>1419</v>
      </c>
      <c r="B97">
        <v>6959873687.181286</v>
      </c>
      <c r="C97">
        <v>5930787153.339045</v>
      </c>
      <c r="D97">
        <v>4665215110.359039</v>
      </c>
      <c r="E97">
        <v>3126930310.227935</v>
      </c>
      <c r="F97">
        <v>2500000000</v>
      </c>
    </row>
    <row r="98" spans="1:6" ht="12.75">
      <c r="A98" t="s">
        <v>1420</v>
      </c>
      <c r="B98">
        <v>6885322379.723351</v>
      </c>
      <c r="C98">
        <v>5858269984.031217</v>
      </c>
      <c r="D98">
        <v>4597585710.110361</v>
      </c>
      <c r="E98">
        <v>3069809135.2492247</v>
      </c>
      <c r="F98">
        <v>2500000000</v>
      </c>
    </row>
    <row r="99" spans="1:6" ht="12.75">
      <c r="A99" t="s">
        <v>1421</v>
      </c>
      <c r="B99">
        <v>6812397981.39537</v>
      </c>
      <c r="C99">
        <v>5786392564.551886</v>
      </c>
      <c r="D99">
        <v>4529626976.554241</v>
      </c>
      <c r="E99">
        <v>3011622949.4857645</v>
      </c>
      <c r="F99">
        <v>2500000000</v>
      </c>
    </row>
    <row r="100" spans="1:6" ht="12.75">
      <c r="A100" t="s">
        <v>1422</v>
      </c>
      <c r="B100">
        <v>6735551134.984419</v>
      </c>
      <c r="C100">
        <v>5711728825.805368</v>
      </c>
      <c r="D100">
        <v>4460174928.917333</v>
      </c>
      <c r="E100">
        <v>2953290273.334137</v>
      </c>
      <c r="F100">
        <v>2500000000</v>
      </c>
    </row>
    <row r="101" spans="1:6" ht="12.75">
      <c r="A101" t="s">
        <v>1423</v>
      </c>
      <c r="B101">
        <v>6660505080.095516</v>
      </c>
      <c r="C101">
        <v>5638510399.219233</v>
      </c>
      <c r="D101">
        <v>4391802386.913763</v>
      </c>
      <c r="E101">
        <v>2895700578.3995905</v>
      </c>
      <c r="F101">
        <v>2500000000</v>
      </c>
    </row>
    <row r="102" spans="1:6" ht="12.75">
      <c r="A102" t="s">
        <v>1424</v>
      </c>
      <c r="B102">
        <v>6587812293.104374</v>
      </c>
      <c r="C102">
        <v>5567817587.896775</v>
      </c>
      <c r="D102">
        <v>4326066294.856882</v>
      </c>
      <c r="E102">
        <v>2840665628.485647</v>
      </c>
      <c r="F102">
        <v>2500000000</v>
      </c>
    </row>
    <row r="103" spans="1:6" ht="12.75">
      <c r="A103" t="s">
        <v>1425</v>
      </c>
      <c r="B103">
        <v>6516225209.813199</v>
      </c>
      <c r="C103">
        <v>5497973560.491979</v>
      </c>
      <c r="D103">
        <v>4260935026.6173267</v>
      </c>
      <c r="E103">
        <v>2786047248.558883</v>
      </c>
      <c r="F103">
        <v>2500000000</v>
      </c>
    </row>
    <row r="104" spans="1:6" ht="12.75">
      <c r="A104" t="s">
        <v>1426</v>
      </c>
      <c r="B104">
        <v>6440745158.334075</v>
      </c>
      <c r="C104">
        <v>5425071371.328222</v>
      </c>
      <c r="D104">
        <v>4193743011.435956</v>
      </c>
      <c r="E104">
        <v>2730498855.619254</v>
      </c>
      <c r="F104">
        <v>2500000000</v>
      </c>
    </row>
    <row r="105" spans="1:6" ht="12.75">
      <c r="A105" t="s">
        <v>1427</v>
      </c>
      <c r="B105">
        <v>6370555514.617837</v>
      </c>
      <c r="C105">
        <v>5357142581.0611</v>
      </c>
      <c r="D105">
        <v>4131039335.932169</v>
      </c>
      <c r="E105">
        <v>2678647703.819918</v>
      </c>
      <c r="F105">
        <v>2500000000</v>
      </c>
    </row>
    <row r="106" spans="1:6" ht="12.75">
      <c r="A106" t="s">
        <v>1428</v>
      </c>
      <c r="B106">
        <v>6298883129.51939</v>
      </c>
      <c r="C106">
        <v>5287887783.470668</v>
      </c>
      <c r="D106">
        <v>4067264799.9776587</v>
      </c>
      <c r="E106">
        <v>2626124650.216209</v>
      </c>
      <c r="F106">
        <v>2500000000</v>
      </c>
    </row>
    <row r="107" spans="1:6" ht="12.75">
      <c r="A107" t="s">
        <v>1429</v>
      </c>
      <c r="B107">
        <v>6227997973.70602</v>
      </c>
      <c r="C107">
        <v>5219798073.26894</v>
      </c>
      <c r="D107">
        <v>4005010766.911839</v>
      </c>
      <c r="E107">
        <v>2575328651.169948</v>
      </c>
      <c r="F107">
        <v>2500000000</v>
      </c>
    </row>
    <row r="108" spans="1:6" ht="12.75">
      <c r="A108" t="s">
        <v>1430</v>
      </c>
      <c r="B108">
        <v>6159468816.52325</v>
      </c>
      <c r="C108">
        <v>5153606794.664704</v>
      </c>
      <c r="D108">
        <v>3944167572.516428</v>
      </c>
      <c r="E108">
        <v>2525462646.076603</v>
      </c>
      <c r="F108">
        <v>2500000000</v>
      </c>
    </row>
    <row r="109" spans="1:6" ht="12.75">
      <c r="A109" t="s">
        <v>1431</v>
      </c>
      <c r="B109">
        <v>6091828853.786349</v>
      </c>
      <c r="C109">
        <v>5088367755.19309</v>
      </c>
      <c r="D109">
        <v>3884334863.605344</v>
      </c>
      <c r="E109">
        <v>2476617135.9088054</v>
      </c>
      <c r="F109">
        <v>2500000000</v>
      </c>
    </row>
    <row r="110" spans="1:6" ht="12.75">
      <c r="A110" t="s">
        <v>1432</v>
      </c>
      <c r="B110">
        <v>6022915400.929544</v>
      </c>
      <c r="C110">
        <v>5023098381.900604</v>
      </c>
      <c r="D110">
        <v>3825700532.7489476</v>
      </c>
      <c r="E110">
        <v>2429898837.9512224</v>
      </c>
      <c r="F110">
        <v>2500000000</v>
      </c>
    </row>
    <row r="111" spans="1:6" ht="12.75">
      <c r="A111" t="s">
        <v>1433</v>
      </c>
      <c r="B111">
        <v>5956425170.698076</v>
      </c>
      <c r="C111">
        <v>4959220179.41274</v>
      </c>
      <c r="D111">
        <v>3767443695.8332796</v>
      </c>
      <c r="E111">
        <v>2382761707.099644</v>
      </c>
      <c r="F111">
        <v>2500000000</v>
      </c>
    </row>
    <row r="112" spans="1:6" ht="12.75">
      <c r="A112" t="s">
        <v>1434</v>
      </c>
      <c r="B112">
        <v>5887103824.074744</v>
      </c>
      <c r="C112">
        <v>4893459020.3032255</v>
      </c>
      <c r="D112">
        <v>3708336220.3536673</v>
      </c>
      <c r="E112">
        <v>2335764362.491471</v>
      </c>
      <c r="F112">
        <v>0</v>
      </c>
    </row>
    <row r="113" spans="1:5" ht="12.75">
      <c r="A113" t="s">
        <v>1435</v>
      </c>
      <c r="B113">
        <v>5821805903.845334</v>
      </c>
      <c r="C113">
        <v>4830974687.167591</v>
      </c>
      <c r="D113">
        <v>3651674023.452243</v>
      </c>
      <c r="E113">
        <v>2290332557.1151805</v>
      </c>
    </row>
    <row r="114" spans="1:5" ht="12.75">
      <c r="A114" t="s">
        <v>1436</v>
      </c>
      <c r="B114">
        <v>5756414842.955619</v>
      </c>
      <c r="C114">
        <v>4768872204.821316</v>
      </c>
      <c r="D114">
        <v>3595859314.863729</v>
      </c>
      <c r="E114">
        <v>2246080513.059307</v>
      </c>
    </row>
    <row r="115" spans="1:5" ht="12.75">
      <c r="A115" t="s">
        <v>1437</v>
      </c>
      <c r="B115">
        <v>5690885471.765554</v>
      </c>
      <c r="C115">
        <v>4706588450.435505</v>
      </c>
      <c r="D115">
        <v>3539870098.403804</v>
      </c>
      <c r="E115">
        <v>2201742738.467815</v>
      </c>
    </row>
    <row r="116" spans="1:5" ht="12.75">
      <c r="A116" t="s">
        <v>1438</v>
      </c>
      <c r="B116">
        <v>5626625095.808987</v>
      </c>
      <c r="C116">
        <v>4645549982.749741</v>
      </c>
      <c r="D116">
        <v>3485076618.5684752</v>
      </c>
      <c r="E116">
        <v>2158480837.834439</v>
      </c>
    </row>
    <row r="117" spans="1:5" ht="12.75">
      <c r="A117" t="s">
        <v>1439</v>
      </c>
      <c r="B117">
        <v>5562255667.540943</v>
      </c>
      <c r="C117">
        <v>4584866195.967881</v>
      </c>
      <c r="D117">
        <v>3431086178.6793895</v>
      </c>
      <c r="E117">
        <v>2116330919.1899974</v>
      </c>
    </row>
    <row r="118" spans="1:5" ht="12.75">
      <c r="A118" t="s">
        <v>1440</v>
      </c>
      <c r="B118">
        <v>5498687388.490498</v>
      </c>
      <c r="C118">
        <v>4524780618.37661</v>
      </c>
      <c r="D118">
        <v>3377509513.3548703</v>
      </c>
      <c r="E118">
        <v>2074460410.6813946</v>
      </c>
    </row>
    <row r="119" spans="1:5" ht="12.75">
      <c r="A119" t="s">
        <v>1441</v>
      </c>
      <c r="B119">
        <v>5435069757.659311</v>
      </c>
      <c r="C119">
        <v>4465089623.90628</v>
      </c>
      <c r="D119">
        <v>3324750050.5097647</v>
      </c>
      <c r="E119">
        <v>2033684857.1796958</v>
      </c>
    </row>
    <row r="120" spans="1:5" ht="12.75">
      <c r="A120" t="s">
        <v>1442</v>
      </c>
      <c r="B120">
        <v>5371426134.277276</v>
      </c>
      <c r="C120">
        <v>4405319839.046128</v>
      </c>
      <c r="D120">
        <v>3271902537.672836</v>
      </c>
      <c r="E120">
        <v>1992882216.4668481</v>
      </c>
    </row>
    <row r="121" spans="1:5" ht="12.75">
      <c r="A121" t="s">
        <v>1443</v>
      </c>
      <c r="B121">
        <v>5308498307.164293</v>
      </c>
      <c r="C121">
        <v>4346326014.82121</v>
      </c>
      <c r="D121">
        <v>3219877177.761974</v>
      </c>
      <c r="E121">
        <v>1952887378.4969177</v>
      </c>
    </row>
    <row r="122" spans="1:5" ht="12.75">
      <c r="A122" t="s">
        <v>1444</v>
      </c>
      <c r="B122">
        <v>5245304008.050959</v>
      </c>
      <c r="C122">
        <v>4288006186.876408</v>
      </c>
      <c r="D122">
        <v>3169374256.1957307</v>
      </c>
      <c r="E122">
        <v>1914901458.4990664</v>
      </c>
    </row>
    <row r="123" spans="1:5" ht="12.75">
      <c r="A123" t="s">
        <v>1445</v>
      </c>
      <c r="B123">
        <v>5182722247.694802</v>
      </c>
      <c r="C123">
        <v>4229659949.530617</v>
      </c>
      <c r="D123">
        <v>3118298375.829871</v>
      </c>
      <c r="E123">
        <v>1876062022.5656233</v>
      </c>
    </row>
    <row r="124" spans="1:5" ht="12.75">
      <c r="A124" t="s">
        <v>1446</v>
      </c>
      <c r="B124">
        <v>5120464877.033536</v>
      </c>
      <c r="C124">
        <v>4171992029.8650365</v>
      </c>
      <c r="D124">
        <v>3068212627.2150855</v>
      </c>
      <c r="E124">
        <v>1838362108.4060106</v>
      </c>
    </row>
    <row r="125" spans="1:5" ht="12.75">
      <c r="A125" t="s">
        <v>1447</v>
      </c>
      <c r="B125">
        <v>5058624674.988683</v>
      </c>
      <c r="C125">
        <v>4114616049.00678</v>
      </c>
      <c r="D125">
        <v>3018320764.4830046</v>
      </c>
      <c r="E125">
        <v>1800808857.0237808</v>
      </c>
    </row>
    <row r="126" spans="1:5" ht="12.75">
      <c r="A126" t="s">
        <v>1448</v>
      </c>
      <c r="B126">
        <v>4997017727.433363</v>
      </c>
      <c r="C126">
        <v>4057834293.6506443</v>
      </c>
      <c r="D126">
        <v>2969341521.1073995</v>
      </c>
      <c r="E126">
        <v>1764324484.891202</v>
      </c>
    </row>
    <row r="127" spans="1:5" ht="12.75">
      <c r="A127" t="s">
        <v>1449</v>
      </c>
      <c r="B127">
        <v>4936547424.540176</v>
      </c>
      <c r="C127">
        <v>4001930209.431525</v>
      </c>
      <c r="D127">
        <v>2920985805.496502</v>
      </c>
      <c r="E127">
        <v>1728241287.2891877</v>
      </c>
    </row>
    <row r="128" spans="1:5" ht="12.75">
      <c r="A128" t="s">
        <v>1450</v>
      </c>
      <c r="B128">
        <v>4875705946.500671</v>
      </c>
      <c r="C128">
        <v>3945903695.446406</v>
      </c>
      <c r="D128">
        <v>2872767708.0493584</v>
      </c>
      <c r="E128">
        <v>1692513180.7972481</v>
      </c>
    </row>
    <row r="129" spans="1:5" ht="12.75">
      <c r="A129" t="s">
        <v>1451</v>
      </c>
      <c r="B129">
        <v>4814836700.400903</v>
      </c>
      <c r="C129">
        <v>3890246303.199606</v>
      </c>
      <c r="D129">
        <v>2825276094.4926467</v>
      </c>
      <c r="E129">
        <v>1657709885.8176003</v>
      </c>
    </row>
    <row r="130" spans="1:5" ht="12.75">
      <c r="A130" t="s">
        <v>1452</v>
      </c>
      <c r="B130">
        <v>4755128106.121026</v>
      </c>
      <c r="C130">
        <v>3835487194.5862064</v>
      </c>
      <c r="D130">
        <v>2778423388.128086</v>
      </c>
      <c r="E130">
        <v>1623314538.7318513</v>
      </c>
    </row>
    <row r="131" spans="1:5" ht="12.75">
      <c r="A131" t="s">
        <v>1453</v>
      </c>
      <c r="B131">
        <v>4696017383.9916</v>
      </c>
      <c r="C131">
        <v>3781591140.54022</v>
      </c>
      <c r="D131">
        <v>2732638785.2611217</v>
      </c>
      <c r="E131">
        <v>1590019914.5718858</v>
      </c>
    </row>
    <row r="132" spans="1:5" ht="12.75">
      <c r="A132" t="s">
        <v>1454</v>
      </c>
      <c r="B132">
        <v>4637387209.9698</v>
      </c>
      <c r="C132">
        <v>3728043874.6150904</v>
      </c>
      <c r="D132">
        <v>2687093411.047093</v>
      </c>
      <c r="E132">
        <v>1556896417.2178602</v>
      </c>
    </row>
    <row r="133" spans="1:5" ht="12.75">
      <c r="A133" t="s">
        <v>1455</v>
      </c>
      <c r="B133">
        <v>4578480285.956787</v>
      </c>
      <c r="C133">
        <v>3674445265.7087636</v>
      </c>
      <c r="D133">
        <v>2641725112.135948</v>
      </c>
      <c r="E133">
        <v>1524127149.7972867</v>
      </c>
    </row>
    <row r="134" spans="1:5" ht="12.75">
      <c r="A134" t="s">
        <v>1456</v>
      </c>
      <c r="B134">
        <v>4519394730.502983</v>
      </c>
      <c r="C134">
        <v>3621271199.06232</v>
      </c>
      <c r="D134">
        <v>2597301308.8865314</v>
      </c>
      <c r="E134">
        <v>1492558824.5780222</v>
      </c>
    </row>
    <row r="135" spans="1:5" ht="12.75">
      <c r="A135" t="s">
        <v>1457</v>
      </c>
      <c r="B135">
        <v>4461571197.265772</v>
      </c>
      <c r="C135">
        <v>3568875373.998482</v>
      </c>
      <c r="D135">
        <v>2553211307.9565635</v>
      </c>
      <c r="E135">
        <v>1461007686.875935</v>
      </c>
    </row>
    <row r="136" spans="1:5" ht="12.75">
      <c r="A136" t="s">
        <v>1458</v>
      </c>
      <c r="B136">
        <v>4403999922.5549</v>
      </c>
      <c r="C136">
        <v>3517040891.8035984</v>
      </c>
      <c r="D136">
        <v>2509935503.317467</v>
      </c>
      <c r="E136">
        <v>1430356806.3710885</v>
      </c>
    </row>
    <row r="137" spans="1:5" ht="12.75">
      <c r="A137" t="s">
        <v>1459</v>
      </c>
      <c r="B137">
        <v>4346534337.175723</v>
      </c>
      <c r="C137">
        <v>3465261464.585306</v>
      </c>
      <c r="D137">
        <v>2466693820.7773075</v>
      </c>
      <c r="E137">
        <v>1399760360.3315232</v>
      </c>
    </row>
    <row r="138" spans="1:5" ht="12.75">
      <c r="A138" t="s">
        <v>1460</v>
      </c>
      <c r="B138">
        <v>4289418524.669493</v>
      </c>
      <c r="C138">
        <v>3414112892.5401554</v>
      </c>
      <c r="D138">
        <v>2424302904.14811</v>
      </c>
      <c r="E138">
        <v>1370065750.9599206</v>
      </c>
    </row>
    <row r="139" spans="1:5" ht="12.75">
      <c r="A139" t="s">
        <v>1461</v>
      </c>
      <c r="B139">
        <v>4231992973.755978</v>
      </c>
      <c r="C139">
        <v>3362692626.438792</v>
      </c>
      <c r="D139">
        <v>2381717614.6449313</v>
      </c>
      <c r="E139">
        <v>1340298144.56088</v>
      </c>
    </row>
    <row r="140" spans="1:5" ht="12.75">
      <c r="A140" t="s">
        <v>1462</v>
      </c>
      <c r="B140">
        <v>4174703484.527678</v>
      </c>
      <c r="C140">
        <v>3311544893.8967557</v>
      </c>
      <c r="D140">
        <v>2339525789.6342096</v>
      </c>
      <c r="E140">
        <v>1310978605.5590198</v>
      </c>
    </row>
    <row r="141" spans="1:5" ht="12.75">
      <c r="A141" t="s">
        <v>1463</v>
      </c>
      <c r="B141">
        <v>4118423394.102953</v>
      </c>
      <c r="C141">
        <v>3261538919.041353</v>
      </c>
      <c r="D141">
        <v>2298526538.508312</v>
      </c>
      <c r="E141">
        <v>1282724450.9145718</v>
      </c>
    </row>
    <row r="142" spans="1:5" ht="12.75">
      <c r="A142" t="s">
        <v>1464</v>
      </c>
      <c r="B142">
        <v>4062861310.071177</v>
      </c>
      <c r="C142">
        <v>3212079972.6490903</v>
      </c>
      <c r="D142">
        <v>2257914017.103243</v>
      </c>
      <c r="E142">
        <v>1254723031.855968</v>
      </c>
    </row>
    <row r="143" spans="1:5" ht="12.75">
      <c r="A143" t="s">
        <v>1465</v>
      </c>
      <c r="B143">
        <v>4007639468.296569</v>
      </c>
      <c r="C143">
        <v>3163221162.2850194</v>
      </c>
      <c r="D143">
        <v>2218096184.9864798</v>
      </c>
      <c r="E143">
        <v>1227543606.489692</v>
      </c>
    </row>
    <row r="144" spans="1:5" ht="12.75">
      <c r="A144" t="s">
        <v>1466</v>
      </c>
      <c r="B144">
        <v>3952457448.04237</v>
      </c>
      <c r="C144">
        <v>3114374928.488928</v>
      </c>
      <c r="D144">
        <v>2178290537.1316776</v>
      </c>
      <c r="E144">
        <v>1200408268.496992</v>
      </c>
    </row>
    <row r="145" spans="1:5" ht="12.75">
      <c r="A145" t="s">
        <v>1467</v>
      </c>
      <c r="B145">
        <v>3897564991.008288</v>
      </c>
      <c r="C145">
        <v>3065913065.8130465</v>
      </c>
      <c r="D145">
        <v>2138941168.1506064</v>
      </c>
      <c r="E145">
        <v>1173731154.7545028</v>
      </c>
    </row>
    <row r="146" spans="1:5" ht="12.75">
      <c r="A146" t="s">
        <v>1468</v>
      </c>
      <c r="B146">
        <v>3843693090.09296</v>
      </c>
      <c r="C146">
        <v>3018903956.294017</v>
      </c>
      <c r="D146">
        <v>2101306557.8026354</v>
      </c>
      <c r="E146">
        <v>1148667200.0477242</v>
      </c>
    </row>
    <row r="147" spans="1:5" ht="12.75">
      <c r="A147" t="s">
        <v>1469</v>
      </c>
      <c r="B147">
        <v>3788692760.554426</v>
      </c>
      <c r="C147">
        <v>2970658715.852839</v>
      </c>
      <c r="D147">
        <v>2062466831.3697574</v>
      </c>
      <c r="E147">
        <v>1122660381.4028614</v>
      </c>
    </row>
    <row r="148" spans="1:5" ht="12.75">
      <c r="A148" t="s">
        <v>1470</v>
      </c>
      <c r="B148">
        <v>3735521210.363815</v>
      </c>
      <c r="C148">
        <v>2924160051.4756513</v>
      </c>
      <c r="D148">
        <v>2025186945.312541</v>
      </c>
      <c r="E148">
        <v>1097849039.867299</v>
      </c>
    </row>
    <row r="149" spans="1:5" ht="12.75">
      <c r="A149" t="s">
        <v>1471</v>
      </c>
      <c r="B149">
        <v>3682654007.631683</v>
      </c>
      <c r="C149">
        <v>2877886288.512786</v>
      </c>
      <c r="D149">
        <v>1988070139.9149873</v>
      </c>
      <c r="E149">
        <v>1073163341.8310102</v>
      </c>
    </row>
    <row r="150" spans="1:5" ht="12.75">
      <c r="A150" t="s">
        <v>1472</v>
      </c>
      <c r="B150">
        <v>3629462860.150039</v>
      </c>
      <c r="C150">
        <v>2831663410.6350613</v>
      </c>
      <c r="D150">
        <v>1951324371.4780056</v>
      </c>
      <c r="E150">
        <v>1049010122.6500709</v>
      </c>
    </row>
    <row r="151" spans="1:5" ht="12.75">
      <c r="A151" t="s">
        <v>1473</v>
      </c>
      <c r="B151">
        <v>3577624920.532828</v>
      </c>
      <c r="C151">
        <v>2786485955.822581</v>
      </c>
      <c r="D151">
        <v>1915308742.7538881</v>
      </c>
      <c r="E151">
        <v>1025287401.4854417</v>
      </c>
    </row>
    <row r="152" spans="1:5" ht="12.75">
      <c r="A152" t="s">
        <v>1474</v>
      </c>
      <c r="B152">
        <v>3525941911.945306</v>
      </c>
      <c r="C152">
        <v>2741574069.5231466</v>
      </c>
      <c r="D152">
        <v>1879645759.3387284</v>
      </c>
      <c r="E152">
        <v>1001934794.1851788</v>
      </c>
    </row>
    <row r="153" spans="1:5" ht="12.75">
      <c r="A153" t="s">
        <v>1475</v>
      </c>
      <c r="B153">
        <v>3473832187.996848</v>
      </c>
      <c r="C153">
        <v>2696622947.10358</v>
      </c>
      <c r="D153">
        <v>1844276441.2320967</v>
      </c>
      <c r="E153">
        <v>979051532.2815293</v>
      </c>
    </row>
    <row r="154" spans="1:5" ht="12.75">
      <c r="A154" t="s">
        <v>1476</v>
      </c>
      <c r="B154">
        <v>3422928274.52416</v>
      </c>
      <c r="C154">
        <v>2652601243.016894</v>
      </c>
      <c r="D154">
        <v>1809555278.1515548</v>
      </c>
      <c r="E154">
        <v>956550728.6076717</v>
      </c>
    </row>
    <row r="155" spans="1:5" ht="12.75">
      <c r="A155" t="s">
        <v>1477</v>
      </c>
      <c r="B155">
        <v>3372318465.295223</v>
      </c>
      <c r="C155">
        <v>2609091505.6206794</v>
      </c>
      <c r="D155">
        <v>1775492997.5807617</v>
      </c>
      <c r="E155">
        <v>934697755.202405</v>
      </c>
    </row>
    <row r="156" spans="1:5" ht="12.75">
      <c r="A156" t="s">
        <v>1478</v>
      </c>
      <c r="B156">
        <v>3322402224.262642</v>
      </c>
      <c r="C156">
        <v>2566112653.8143578</v>
      </c>
      <c r="D156">
        <v>1741804723.914279</v>
      </c>
      <c r="E156">
        <v>913078926.3749459</v>
      </c>
    </row>
    <row r="157" spans="1:5" ht="12.75">
      <c r="A157" t="s">
        <v>1479</v>
      </c>
      <c r="B157">
        <v>3271885229.392538</v>
      </c>
      <c r="C157">
        <v>2522808871.9040556</v>
      </c>
      <c r="D157">
        <v>1708056326.514415</v>
      </c>
      <c r="E157">
        <v>891595080.0359693</v>
      </c>
    </row>
    <row r="158" spans="1:5" ht="12.75">
      <c r="A158" t="s">
        <v>1480</v>
      </c>
      <c r="B158">
        <v>3221986042.362463</v>
      </c>
      <c r="C158">
        <v>2480527614.431368</v>
      </c>
      <c r="D158">
        <v>1675571717.0108058</v>
      </c>
      <c r="E158">
        <v>871291560.2378023</v>
      </c>
    </row>
    <row r="159" spans="1:5" ht="12.75">
      <c r="A159" t="s">
        <v>1481</v>
      </c>
      <c r="B159">
        <v>3172451016.922193</v>
      </c>
      <c r="C159">
        <v>2438249342.3864775</v>
      </c>
      <c r="D159">
        <v>1642824471.5619473</v>
      </c>
      <c r="E159">
        <v>850644834.8496332</v>
      </c>
    </row>
    <row r="160" spans="1:5" ht="12.75">
      <c r="A160" t="s">
        <v>1482</v>
      </c>
      <c r="B160">
        <v>3122855216.758184</v>
      </c>
      <c r="C160">
        <v>2396191926.783894</v>
      </c>
      <c r="D160">
        <v>1610513670.7572408</v>
      </c>
      <c r="E160">
        <v>830496114.4658312</v>
      </c>
    </row>
    <row r="161" spans="1:5" ht="12.75">
      <c r="A161" t="s">
        <v>1483</v>
      </c>
      <c r="B161">
        <v>3073995795.293186</v>
      </c>
      <c r="C161">
        <v>2354701167.0575533</v>
      </c>
      <c r="D161">
        <v>1578602211.8355842</v>
      </c>
      <c r="E161">
        <v>810592378.0959694</v>
      </c>
    </row>
    <row r="162" spans="1:5" ht="12.75">
      <c r="A162" t="s">
        <v>1484</v>
      </c>
      <c r="B162">
        <v>3025973428.177506</v>
      </c>
      <c r="C162">
        <v>2314111072.578061</v>
      </c>
      <c r="D162">
        <v>1547572043.0986469</v>
      </c>
      <c r="E162">
        <v>791401315.5734488</v>
      </c>
    </row>
    <row r="163" spans="1:5" ht="12.75">
      <c r="A163" t="s">
        <v>1485</v>
      </c>
      <c r="B163">
        <v>2978169851.447197</v>
      </c>
      <c r="C163">
        <v>2273690421.578457</v>
      </c>
      <c r="D163">
        <v>1516673505.9113638</v>
      </c>
      <c r="E163">
        <v>772315253.1477803</v>
      </c>
    </row>
    <row r="164" spans="1:5" ht="12.75">
      <c r="A164" t="s">
        <v>1486</v>
      </c>
      <c r="B164">
        <v>2931166987.573478</v>
      </c>
      <c r="C164">
        <v>2234010495.6800895</v>
      </c>
      <c r="D164">
        <v>1486414968.6471581</v>
      </c>
      <c r="E164">
        <v>753701191.0555818</v>
      </c>
    </row>
    <row r="165" spans="1:5" ht="12.75">
      <c r="A165" t="s">
        <v>1487</v>
      </c>
      <c r="B165">
        <v>2884976026.796061</v>
      </c>
      <c r="C165">
        <v>2195196580.120734</v>
      </c>
      <c r="D165">
        <v>1456994947.471656</v>
      </c>
      <c r="E165">
        <v>735755065.2056595</v>
      </c>
    </row>
    <row r="166" spans="1:5" ht="12.75">
      <c r="A166" t="s">
        <v>1488</v>
      </c>
      <c r="B166">
        <v>2838857212.176343</v>
      </c>
      <c r="C166">
        <v>2156440784.142422</v>
      </c>
      <c r="D166">
        <v>1427631947.7511775</v>
      </c>
      <c r="E166">
        <v>717873782.1995744</v>
      </c>
    </row>
    <row r="167" spans="1:5" ht="12.75">
      <c r="A167" t="s">
        <v>1489</v>
      </c>
      <c r="B167">
        <v>2793850711.198357</v>
      </c>
      <c r="C167">
        <v>2118769654.1618664</v>
      </c>
      <c r="D167">
        <v>1399240067.1861625</v>
      </c>
      <c r="E167">
        <v>700712960.8535293</v>
      </c>
    </row>
    <row r="168" spans="1:5" ht="12.75">
      <c r="A168" t="s">
        <v>1490</v>
      </c>
      <c r="B168">
        <v>2748820385.28824</v>
      </c>
      <c r="C168">
        <v>2081084382.9233615</v>
      </c>
      <c r="D168">
        <v>1370857370.87136</v>
      </c>
      <c r="E168">
        <v>683591744.0991929</v>
      </c>
    </row>
    <row r="169" spans="1:5" ht="12.75">
      <c r="A169" t="s">
        <v>1491</v>
      </c>
      <c r="B169">
        <v>2705120230.39039</v>
      </c>
      <c r="C169">
        <v>2044526192.150198</v>
      </c>
      <c r="D169">
        <v>1343350535.7372513</v>
      </c>
      <c r="E169">
        <v>667037899.0700277</v>
      </c>
    </row>
    <row r="170" spans="1:5" ht="12.75">
      <c r="A170" t="s">
        <v>1492</v>
      </c>
      <c r="B170">
        <v>2662101588.559093</v>
      </c>
      <c r="C170">
        <v>2008930229.61074</v>
      </c>
      <c r="D170">
        <v>1316929858.0412223</v>
      </c>
      <c r="E170">
        <v>651416586.6835821</v>
      </c>
    </row>
    <row r="171" spans="1:5" ht="12.75">
      <c r="A171" t="s">
        <v>1493</v>
      </c>
      <c r="B171">
        <v>2619181962.312793</v>
      </c>
      <c r="C171">
        <v>1973188972.0723774</v>
      </c>
      <c r="D171">
        <v>1290210472.960359</v>
      </c>
      <c r="E171">
        <v>635496774.6360453</v>
      </c>
    </row>
    <row r="172" spans="1:5" ht="12.75">
      <c r="A172" t="s">
        <v>1494</v>
      </c>
      <c r="B172">
        <v>2576803446.759301</v>
      </c>
      <c r="C172">
        <v>1938076258.5858917</v>
      </c>
      <c r="D172">
        <v>1264132253.0769017</v>
      </c>
      <c r="E172">
        <v>620099503.1478971</v>
      </c>
    </row>
    <row r="173" spans="1:5" ht="12.75">
      <c r="A173" t="s">
        <v>1495</v>
      </c>
      <c r="B173">
        <v>2534525679.552856</v>
      </c>
      <c r="C173">
        <v>1903044937.52412</v>
      </c>
      <c r="D173">
        <v>1238125838.7083914</v>
      </c>
      <c r="E173">
        <v>604770053.4476444</v>
      </c>
    </row>
    <row r="174" spans="1:5" ht="12.75">
      <c r="A174" t="s">
        <v>1496</v>
      </c>
      <c r="B174">
        <v>2492549774.188856</v>
      </c>
      <c r="C174">
        <v>1868455451.8406627</v>
      </c>
      <c r="D174">
        <v>1212629860.9790418</v>
      </c>
      <c r="E174">
        <v>589888368.612645</v>
      </c>
    </row>
    <row r="175" spans="1:5" ht="12.75">
      <c r="A175" t="s">
        <v>1497</v>
      </c>
      <c r="B175">
        <v>2450896031.527424</v>
      </c>
      <c r="C175">
        <v>1834115055.5671256</v>
      </c>
      <c r="D175">
        <v>1187315615.0489812</v>
      </c>
      <c r="E175">
        <v>575127816.903495</v>
      </c>
    </row>
    <row r="176" spans="1:5" ht="12.75">
      <c r="A176" t="s">
        <v>1498</v>
      </c>
      <c r="B176">
        <v>2409438868.569605</v>
      </c>
      <c r="C176">
        <v>1800032631.947025</v>
      </c>
      <c r="D176">
        <v>1162288858.6882546</v>
      </c>
      <c r="E176">
        <v>560620388.8604913</v>
      </c>
    </row>
    <row r="177" spans="1:5" ht="12.75">
      <c r="A177" t="s">
        <v>1499</v>
      </c>
      <c r="B177">
        <v>2368517260.929859</v>
      </c>
      <c r="C177">
        <v>1766556697.8185465</v>
      </c>
      <c r="D177">
        <v>1137865800.5358198</v>
      </c>
      <c r="E177">
        <v>546590326.7047689</v>
      </c>
    </row>
    <row r="178" spans="1:5" ht="12.75">
      <c r="A178" t="s">
        <v>1500</v>
      </c>
      <c r="B178">
        <v>2327682257.208852</v>
      </c>
      <c r="C178">
        <v>1733155389.0939572</v>
      </c>
      <c r="D178">
        <v>1113512402.3992054</v>
      </c>
      <c r="E178">
        <v>532626260.640599</v>
      </c>
    </row>
    <row r="179" spans="1:5" ht="12.75">
      <c r="A179" t="s">
        <v>1501</v>
      </c>
      <c r="B179">
        <v>2287301900.067223</v>
      </c>
      <c r="C179">
        <v>1700293352.2384174</v>
      </c>
      <c r="D179">
        <v>1089710613.5314393</v>
      </c>
      <c r="E179">
        <v>519104484.5975838</v>
      </c>
    </row>
    <row r="180" spans="1:5" ht="12.75">
      <c r="A180" t="s">
        <v>1502</v>
      </c>
      <c r="B180">
        <v>2247251285.892189</v>
      </c>
      <c r="C180">
        <v>1667687919.2760801</v>
      </c>
      <c r="D180">
        <v>1066095719.5732704</v>
      </c>
      <c r="E180">
        <v>505704035.35410833</v>
      </c>
    </row>
    <row r="181" spans="1:5" ht="12.75">
      <c r="A181" t="s">
        <v>1503</v>
      </c>
      <c r="B181">
        <v>2207405311.070161</v>
      </c>
      <c r="C181">
        <v>1635339803.1325684</v>
      </c>
      <c r="D181">
        <v>1042757968.0312037</v>
      </c>
      <c r="E181">
        <v>492538695.9552838</v>
      </c>
    </row>
    <row r="182" spans="1:5" ht="12.75">
      <c r="A182" t="s">
        <v>1504</v>
      </c>
      <c r="B182">
        <v>2166902609.266836</v>
      </c>
      <c r="C182">
        <v>1602786435.8969338</v>
      </c>
      <c r="D182">
        <v>1019568971.0106404</v>
      </c>
      <c r="E182">
        <v>479677111.9555764</v>
      </c>
    </row>
    <row r="183" spans="1:5" ht="12.75">
      <c r="A183" t="s">
        <v>1505</v>
      </c>
      <c r="B183">
        <v>2127202796.840075</v>
      </c>
      <c r="C183">
        <v>1570753153.4093719</v>
      </c>
      <c r="D183">
        <v>996650719.5849439</v>
      </c>
      <c r="E183">
        <v>466908726.2072386</v>
      </c>
    </row>
    <row r="184" spans="1:5" ht="12.75">
      <c r="A184" t="s">
        <v>1506</v>
      </c>
      <c r="B184">
        <v>2086704661.734886</v>
      </c>
      <c r="C184">
        <v>1538319664.0377524</v>
      </c>
      <c r="D184">
        <v>973669135.0952231</v>
      </c>
      <c r="E184">
        <v>454272547.84367144</v>
      </c>
    </row>
    <row r="185" spans="1:5" ht="12.75">
      <c r="A185" t="s">
        <v>1507</v>
      </c>
      <c r="B185">
        <v>2047730940.402814</v>
      </c>
      <c r="C185">
        <v>1507027844.899252</v>
      </c>
      <c r="D185">
        <v>951437317.2179108</v>
      </c>
      <c r="E185">
        <v>442019969.5667224</v>
      </c>
    </row>
    <row r="186" spans="1:5" ht="12.75">
      <c r="A186" t="s">
        <v>1508</v>
      </c>
      <c r="B186">
        <v>2008888777.500821</v>
      </c>
      <c r="C186">
        <v>1476015225.4267097</v>
      </c>
      <c r="D186">
        <v>929564456.2155293</v>
      </c>
      <c r="E186">
        <v>430087976.60729057</v>
      </c>
    </row>
    <row r="187" spans="1:5" ht="12.75">
      <c r="A187" t="s">
        <v>1509</v>
      </c>
      <c r="B187">
        <v>1970892953.772651</v>
      </c>
      <c r="C187">
        <v>1445642011.3264396</v>
      </c>
      <c r="D187">
        <v>908120595.7512008</v>
      </c>
      <c r="E187">
        <v>418386764.61213076</v>
      </c>
    </row>
    <row r="188" spans="1:5" ht="12.75">
      <c r="A188" t="s">
        <v>1510</v>
      </c>
      <c r="B188">
        <v>1933264608.28722</v>
      </c>
      <c r="C188">
        <v>1415636668.2981622</v>
      </c>
      <c r="D188">
        <v>887010296.0927131</v>
      </c>
      <c r="E188">
        <v>406929985.2149655</v>
      </c>
    </row>
    <row r="189" spans="1:5" ht="12.75">
      <c r="A189" t="s">
        <v>1511</v>
      </c>
      <c r="B189">
        <v>1895738017.395307</v>
      </c>
      <c r="C189">
        <v>1385879219.4331017</v>
      </c>
      <c r="D189">
        <v>866227581.0476036</v>
      </c>
      <c r="E189">
        <v>395766584.4234576</v>
      </c>
    </row>
    <row r="190" spans="1:5" ht="12.75">
      <c r="A190" t="s">
        <v>1512</v>
      </c>
      <c r="B190">
        <v>1858694892.581922</v>
      </c>
      <c r="C190">
        <v>1356494220.7817585</v>
      </c>
      <c r="D190">
        <v>845704547.0743015</v>
      </c>
      <c r="E190">
        <v>384753341.5489325</v>
      </c>
    </row>
    <row r="191" spans="1:5" ht="12.75">
      <c r="A191" t="s">
        <v>1513</v>
      </c>
      <c r="B191">
        <v>1821934012.019461</v>
      </c>
      <c r="C191">
        <v>1327483238.0293086</v>
      </c>
      <c r="D191">
        <v>825580698.9445654</v>
      </c>
      <c r="E191">
        <v>374058346.07419</v>
      </c>
    </row>
    <row r="192" spans="1:5" ht="12.75">
      <c r="A192" t="s">
        <v>1514</v>
      </c>
      <c r="B192">
        <v>1785928176.92217</v>
      </c>
      <c r="C192">
        <v>1299041934.98113</v>
      </c>
      <c r="D192">
        <v>805838010.9482124</v>
      </c>
      <c r="E192">
        <v>363566774.03821695</v>
      </c>
    </row>
    <row r="193" spans="1:5" ht="12.75">
      <c r="A193" t="s">
        <v>1515</v>
      </c>
      <c r="B193">
        <v>1750315832.526975</v>
      </c>
      <c r="C193">
        <v>1270979020.7060654</v>
      </c>
      <c r="D193">
        <v>786424532.5374657</v>
      </c>
      <c r="E193">
        <v>353305265.6045407</v>
      </c>
    </row>
    <row r="194" spans="1:5" ht="12.75">
      <c r="A194" t="s">
        <v>1516</v>
      </c>
      <c r="B194">
        <v>1714904621.379788</v>
      </c>
      <c r="C194">
        <v>1243357603.2710254</v>
      </c>
      <c r="D194">
        <v>767566198.765197</v>
      </c>
      <c r="E194">
        <v>343513579.5705028</v>
      </c>
    </row>
    <row r="195" spans="1:5" ht="12.75">
      <c r="A195" t="s">
        <v>1517</v>
      </c>
      <c r="B195">
        <v>1679693092.658421</v>
      </c>
      <c r="C195">
        <v>1215762655.6078918</v>
      </c>
      <c r="D195">
        <v>748622160.8299246</v>
      </c>
      <c r="E195">
        <v>333616381.13528323</v>
      </c>
    </row>
    <row r="196" spans="1:5" ht="12.75">
      <c r="A196" t="s">
        <v>1518</v>
      </c>
      <c r="B196">
        <v>1644990121.77256</v>
      </c>
      <c r="C196">
        <v>1188690296.5855987</v>
      </c>
      <c r="D196">
        <v>730150462.6893982</v>
      </c>
      <c r="E196">
        <v>324050828.5968375</v>
      </c>
    </row>
    <row r="197" spans="1:5" ht="12.75">
      <c r="A197" t="s">
        <v>1519</v>
      </c>
      <c r="B197">
        <v>1610396579.836049</v>
      </c>
      <c r="C197">
        <v>1161718864.730195</v>
      </c>
      <c r="D197">
        <v>711768529.339075</v>
      </c>
      <c r="E197">
        <v>314554695.8568988</v>
      </c>
    </row>
    <row r="198" spans="1:5" ht="12.75">
      <c r="A198" t="s">
        <v>1520</v>
      </c>
      <c r="B198">
        <v>1576156282.589596</v>
      </c>
      <c r="C198">
        <v>1135152055.8954797</v>
      </c>
      <c r="D198">
        <v>693779634.8634344</v>
      </c>
      <c r="E198">
        <v>305347959.4014378</v>
      </c>
    </row>
    <row r="199" spans="1:5" ht="12.75">
      <c r="A199" t="s">
        <v>1521</v>
      </c>
      <c r="B199">
        <v>1541754271.587294</v>
      </c>
      <c r="C199">
        <v>1108492354.4472723</v>
      </c>
      <c r="D199">
        <v>675762833.6944817</v>
      </c>
      <c r="E199">
        <v>296158632.74918044</v>
      </c>
    </row>
    <row r="200" spans="1:5" ht="12.75">
      <c r="A200" t="s">
        <v>1522</v>
      </c>
      <c r="B200">
        <v>1508170017.15503</v>
      </c>
      <c r="C200">
        <v>1082506775.597858</v>
      </c>
      <c r="D200">
        <v>658243101.8234419</v>
      </c>
      <c r="E200">
        <v>287258593.8419918</v>
      </c>
    </row>
    <row r="201" spans="1:5" ht="12.75">
      <c r="A201" t="s">
        <v>1523</v>
      </c>
      <c r="B201">
        <v>1474678265.6478</v>
      </c>
      <c r="C201">
        <v>1056730300.7641155</v>
      </c>
      <c r="D201">
        <v>640987589.6190791</v>
      </c>
      <c r="E201">
        <v>278581593.4912767</v>
      </c>
    </row>
    <row r="202" spans="1:5" ht="12.75">
      <c r="A202" t="s">
        <v>1524</v>
      </c>
      <c r="B202">
        <v>1441713476.237366</v>
      </c>
      <c r="C202">
        <v>1031356044.3117639</v>
      </c>
      <c r="D202">
        <v>624005146.4148978</v>
      </c>
      <c r="E202">
        <v>270052118.2774848</v>
      </c>
    </row>
    <row r="203" spans="1:5" ht="12.75">
      <c r="A203" t="s">
        <v>1525</v>
      </c>
      <c r="B203">
        <v>1408937481.748737</v>
      </c>
      <c r="C203">
        <v>1006254749.5630976</v>
      </c>
      <c r="D203">
        <v>607319553.3191161</v>
      </c>
      <c r="E203">
        <v>261753660.69348523</v>
      </c>
    </row>
    <row r="204" spans="1:5" ht="12.75">
      <c r="A204" t="s">
        <v>1526</v>
      </c>
      <c r="B204">
        <v>1376041471.525779</v>
      </c>
      <c r="C204">
        <v>981093780.4540703</v>
      </c>
      <c r="D204">
        <v>590627869.8713765</v>
      </c>
      <c r="E204">
        <v>253481375.92321402</v>
      </c>
    </row>
    <row r="205" spans="1:5" ht="12.75">
      <c r="A205" t="s">
        <v>1527</v>
      </c>
      <c r="B205">
        <v>1344400278.574365</v>
      </c>
      <c r="C205">
        <v>956908412.0232058</v>
      </c>
      <c r="D205">
        <v>574602986.4080197</v>
      </c>
      <c r="E205">
        <v>245559430.87646997</v>
      </c>
    </row>
    <row r="206" spans="1:5" ht="12.75">
      <c r="A206" t="s">
        <v>1528</v>
      </c>
      <c r="B206">
        <v>1312992079.257958</v>
      </c>
      <c r="C206">
        <v>933121095.4543266</v>
      </c>
      <c r="D206">
        <v>559031951.0808284</v>
      </c>
      <c r="E206">
        <v>237990916.21027848</v>
      </c>
    </row>
    <row r="207" spans="1:5" ht="12.75">
      <c r="A207" t="s">
        <v>1529</v>
      </c>
      <c r="B207">
        <v>1282171870.562159</v>
      </c>
      <c r="C207">
        <v>909672205.7066592</v>
      </c>
      <c r="D207">
        <v>543597737.9587727</v>
      </c>
      <c r="E207">
        <v>230440076.63376114</v>
      </c>
    </row>
    <row r="208" spans="1:5" ht="12.75">
      <c r="A208" t="s">
        <v>1530</v>
      </c>
      <c r="B208">
        <v>1250720371.586984</v>
      </c>
      <c r="C208">
        <v>885901556.4541184</v>
      </c>
      <c r="D208">
        <v>528090004.5908561</v>
      </c>
      <c r="E208">
        <v>222948421.09121498</v>
      </c>
    </row>
    <row r="209" spans="1:5" ht="12.75">
      <c r="A209" t="s">
        <v>1531</v>
      </c>
      <c r="B209">
        <v>1220420450.792856</v>
      </c>
      <c r="C209">
        <v>862973573.506503</v>
      </c>
      <c r="D209">
        <v>513114245.82607806</v>
      </c>
      <c r="E209">
        <v>215708443.70595124</v>
      </c>
    </row>
    <row r="210" spans="1:5" ht="12.75">
      <c r="A210" t="s">
        <v>1532</v>
      </c>
      <c r="B210">
        <v>1190875189.241628</v>
      </c>
      <c r="C210">
        <v>840699574.7296706</v>
      </c>
      <c r="D210">
        <v>498640065.20976263</v>
      </c>
      <c r="E210">
        <v>208764345.02910006</v>
      </c>
    </row>
    <row r="211" spans="1:5" ht="12.75">
      <c r="A211" t="s">
        <v>1533</v>
      </c>
      <c r="B211">
        <v>1161793142.8938</v>
      </c>
      <c r="C211">
        <v>818778006.5101252</v>
      </c>
      <c r="D211">
        <v>484402754.71866125</v>
      </c>
      <c r="E211">
        <v>201944663.14227113</v>
      </c>
    </row>
    <row r="212" spans="1:5" ht="12.75">
      <c r="A212" t="s">
        <v>1534</v>
      </c>
      <c r="B212">
        <v>1132867184.46355</v>
      </c>
      <c r="C212">
        <v>797038198.0437299</v>
      </c>
      <c r="D212">
        <v>470341894.5287986</v>
      </c>
      <c r="E212">
        <v>195252255.71764752</v>
      </c>
    </row>
    <row r="213" spans="1:5" ht="12.75">
      <c r="A213" t="s">
        <v>1535</v>
      </c>
      <c r="B213">
        <v>1104649595.573462</v>
      </c>
      <c r="C213">
        <v>775909799.4146599</v>
      </c>
      <c r="D213">
        <v>456746820.5494701</v>
      </c>
      <c r="E213">
        <v>188831312.6326503</v>
      </c>
    </row>
    <row r="214" spans="1:5" ht="12.75">
      <c r="A214" t="s">
        <v>1536</v>
      </c>
      <c r="B214">
        <v>1076558064.762179</v>
      </c>
      <c r="C214">
        <v>754895674.1975049</v>
      </c>
      <c r="D214">
        <v>443246510.87139314</v>
      </c>
      <c r="E214">
        <v>182473761.39310792</v>
      </c>
    </row>
    <row r="215" spans="1:5" ht="12.75">
      <c r="A215" t="s">
        <v>1537</v>
      </c>
      <c r="B215">
        <v>1048869567.822871</v>
      </c>
      <c r="C215">
        <v>734272939.510167</v>
      </c>
      <c r="D215">
        <v>430076467.0539424</v>
      </c>
      <c r="E215">
        <v>176326205.4975093</v>
      </c>
    </row>
    <row r="216" spans="1:5" ht="12.75">
      <c r="A216" t="s">
        <v>1538</v>
      </c>
      <c r="B216">
        <v>1021289312.181649</v>
      </c>
      <c r="C216">
        <v>713752437.6331986</v>
      </c>
      <c r="D216">
        <v>416994045.5806038</v>
      </c>
      <c r="E216">
        <v>170238449.5791066</v>
      </c>
    </row>
    <row r="217" spans="1:5" ht="12.75">
      <c r="A217" t="s">
        <v>1539</v>
      </c>
      <c r="B217">
        <v>994303262.240075</v>
      </c>
      <c r="C217">
        <v>693714002.590726</v>
      </c>
      <c r="D217">
        <v>404256305.60334194</v>
      </c>
      <c r="E217">
        <v>164339221.05427673</v>
      </c>
    </row>
    <row r="218" spans="1:5" ht="12.75">
      <c r="A218" t="s">
        <v>1540</v>
      </c>
      <c r="B218">
        <v>967559827.366248</v>
      </c>
      <c r="C218">
        <v>674021186.4221381</v>
      </c>
      <c r="D218">
        <v>391878111.0633974</v>
      </c>
      <c r="E218">
        <v>158697629.11059424</v>
      </c>
    </row>
    <row r="219" spans="1:5" ht="12.75">
      <c r="A219" t="s">
        <v>1541</v>
      </c>
      <c r="B219">
        <v>941073257.520125</v>
      </c>
      <c r="C219">
        <v>654458226.0180333</v>
      </c>
      <c r="D219">
        <v>379536441.88303214</v>
      </c>
      <c r="E219">
        <v>153048660.86218497</v>
      </c>
    </row>
    <row r="220" spans="1:5" ht="12.75">
      <c r="A220" t="s">
        <v>1542</v>
      </c>
      <c r="B220">
        <v>914538964.6655</v>
      </c>
      <c r="C220">
        <v>634961323.6138986</v>
      </c>
      <c r="D220">
        <v>367323396.07099664</v>
      </c>
      <c r="E220">
        <v>147516543.08654216</v>
      </c>
    </row>
    <row r="221" spans="1:5" ht="12.75">
      <c r="A221" t="s">
        <v>1543</v>
      </c>
      <c r="B221">
        <v>888781331.437767</v>
      </c>
      <c r="C221">
        <v>616031275.8393815</v>
      </c>
      <c r="D221">
        <v>355466086.60461736</v>
      </c>
      <c r="E221">
        <v>142150021.00113603</v>
      </c>
    </row>
    <row r="222" spans="1:5" ht="12.75">
      <c r="A222" t="s">
        <v>1544</v>
      </c>
      <c r="B222">
        <v>862707606.320203</v>
      </c>
      <c r="C222">
        <v>596977586.0073762</v>
      </c>
      <c r="D222">
        <v>343623774.5071142</v>
      </c>
      <c r="E222">
        <v>136851021.2412043</v>
      </c>
    </row>
    <row r="223" spans="1:5" ht="12.75">
      <c r="A223" t="s">
        <v>1545</v>
      </c>
      <c r="B223">
        <v>837748638.614916</v>
      </c>
      <c r="C223">
        <v>578723220.4639522</v>
      </c>
      <c r="D223">
        <v>332269271.7082351</v>
      </c>
      <c r="E223">
        <v>131768510.81343228</v>
      </c>
    </row>
    <row r="224" spans="1:5" ht="12.75">
      <c r="A224" t="s">
        <v>1546</v>
      </c>
      <c r="B224">
        <v>812500225.167318</v>
      </c>
      <c r="C224">
        <v>560329446.9056623</v>
      </c>
      <c r="D224">
        <v>320890463.6317037</v>
      </c>
      <c r="E224">
        <v>126717001.74898413</v>
      </c>
    </row>
    <row r="225" spans="1:5" ht="12.75">
      <c r="A225" t="s">
        <v>1547</v>
      </c>
      <c r="B225">
        <v>788973349.019549</v>
      </c>
      <c r="C225">
        <v>543211368.1375241</v>
      </c>
      <c r="D225">
        <v>310321582.7724043</v>
      </c>
      <c r="E225">
        <v>122041108.28976522</v>
      </c>
    </row>
    <row r="226" spans="1:5" ht="12.75">
      <c r="A226" t="s">
        <v>1548</v>
      </c>
      <c r="B226">
        <v>766491091.083784</v>
      </c>
      <c r="C226">
        <v>526837168.9334233</v>
      </c>
      <c r="D226">
        <v>300202034.8988325</v>
      </c>
      <c r="E226">
        <v>117561308.8507515</v>
      </c>
    </row>
    <row r="227" spans="1:5" ht="12.75">
      <c r="A227" t="s">
        <v>1549</v>
      </c>
      <c r="B227">
        <v>744671740.854304</v>
      </c>
      <c r="C227">
        <v>510999799.3682108</v>
      </c>
      <c r="D227">
        <v>290460928.53198683</v>
      </c>
      <c r="E227">
        <v>113280350.90317272</v>
      </c>
    </row>
    <row r="228" spans="1:5" ht="12.75">
      <c r="A228" t="s">
        <v>1550</v>
      </c>
      <c r="B228">
        <v>724744758.069213</v>
      </c>
      <c r="C228">
        <v>496482240.6040906</v>
      </c>
      <c r="D228">
        <v>281491187.2749115</v>
      </c>
      <c r="E228">
        <v>109317146.467451</v>
      </c>
    </row>
    <row r="229" spans="1:5" ht="12.75">
      <c r="A229" t="s">
        <v>1551</v>
      </c>
      <c r="B229">
        <v>705287688.29174</v>
      </c>
      <c r="C229">
        <v>482333822.7976879</v>
      </c>
      <c r="D229">
        <v>272773951.2024734</v>
      </c>
      <c r="E229">
        <v>105483127.54989307</v>
      </c>
    </row>
    <row r="230" spans="1:5" ht="12.75">
      <c r="A230" t="s">
        <v>1552</v>
      </c>
      <c r="B230">
        <v>685996353.895437</v>
      </c>
      <c r="C230">
        <v>468396416.1478117</v>
      </c>
      <c r="D230">
        <v>264261674.58298072</v>
      </c>
      <c r="E230">
        <v>101786418.52745754</v>
      </c>
    </row>
    <row r="231" spans="1:5" ht="12.75">
      <c r="A231" t="s">
        <v>1553</v>
      </c>
      <c r="B231">
        <v>667556254.515404</v>
      </c>
      <c r="C231">
        <v>455032487.2386467</v>
      </c>
      <c r="D231">
        <v>256069065.47185022</v>
      </c>
      <c r="E231">
        <v>98213092.65361467</v>
      </c>
    </row>
    <row r="232" spans="1:5" ht="12.75">
      <c r="A232" t="s">
        <v>1554</v>
      </c>
      <c r="B232">
        <v>649536159.802893</v>
      </c>
      <c r="C232">
        <v>442022553.2282842</v>
      </c>
      <c r="D232">
        <v>248135503.6149196</v>
      </c>
      <c r="E232">
        <v>94780121.7076721</v>
      </c>
    </row>
    <row r="233" spans="1:5" ht="12.75">
      <c r="A233" t="s">
        <v>1555</v>
      </c>
      <c r="B233">
        <v>631866108.885938</v>
      </c>
      <c r="C233">
        <v>429268416.6192372</v>
      </c>
      <c r="D233">
        <v>240362940.736276</v>
      </c>
      <c r="E233">
        <v>91422371.37947826</v>
      </c>
    </row>
    <row r="234" spans="1:5" ht="12.75">
      <c r="A234" t="s">
        <v>1556</v>
      </c>
      <c r="B234">
        <v>614709210.40425</v>
      </c>
      <c r="C234">
        <v>416927129.15103334</v>
      </c>
      <c r="D234">
        <v>232878017.28488463</v>
      </c>
      <c r="E234">
        <v>88212382.44783425</v>
      </c>
    </row>
    <row r="235" spans="1:5" ht="12.75">
      <c r="A235" t="s">
        <v>1557</v>
      </c>
      <c r="B235">
        <v>597999483.607175</v>
      </c>
      <c r="C235">
        <v>404905823.44695795</v>
      </c>
      <c r="D235">
        <v>225588239.71443278</v>
      </c>
      <c r="E235">
        <v>85089139.52298947</v>
      </c>
    </row>
    <row r="236" spans="1:5" ht="12.75">
      <c r="A236" t="s">
        <v>1558</v>
      </c>
      <c r="B236">
        <v>581941485.013996</v>
      </c>
      <c r="C236">
        <v>393364633.5509957</v>
      </c>
      <c r="D236">
        <v>218600844.98553193</v>
      </c>
      <c r="E236">
        <v>82104343.39713863</v>
      </c>
    </row>
    <row r="237" spans="1:5" ht="12.75">
      <c r="A237" t="s">
        <v>1559</v>
      </c>
      <c r="B237">
        <v>565971263.849605</v>
      </c>
      <c r="C237">
        <v>381941574.99423736</v>
      </c>
      <c r="D237">
        <v>211730404.5477444</v>
      </c>
      <c r="E237">
        <v>79197889.18226726</v>
      </c>
    </row>
    <row r="238" spans="1:5" ht="12.75">
      <c r="A238" t="s">
        <v>1560</v>
      </c>
      <c r="B238">
        <v>550168776.696247</v>
      </c>
      <c r="C238">
        <v>370647668.00499475</v>
      </c>
      <c r="D238">
        <v>204947043.43839386</v>
      </c>
      <c r="E238">
        <v>76335869.46474619</v>
      </c>
    </row>
    <row r="239" spans="1:5" ht="12.75">
      <c r="A239" t="s">
        <v>1561</v>
      </c>
      <c r="B239">
        <v>534535316.121706</v>
      </c>
      <c r="C239">
        <v>359524339.13172185</v>
      </c>
      <c r="D239">
        <v>198307184.9065928</v>
      </c>
      <c r="E239">
        <v>73559968.05207685</v>
      </c>
    </row>
    <row r="240" spans="1:5" ht="12.75">
      <c r="A240" t="s">
        <v>1562</v>
      </c>
      <c r="B240">
        <v>519025651.528332</v>
      </c>
      <c r="C240">
        <v>348500571.1274592</v>
      </c>
      <c r="D240">
        <v>191737799.9685153</v>
      </c>
      <c r="E240">
        <v>70821878.49814321</v>
      </c>
    </row>
    <row r="241" spans="1:5" ht="12.75">
      <c r="A241" t="s">
        <v>1563</v>
      </c>
      <c r="B241">
        <v>503569756.88217</v>
      </c>
      <c r="C241">
        <v>337549205.8227738</v>
      </c>
      <c r="D241">
        <v>185240280.15531254</v>
      </c>
      <c r="E241">
        <v>68132096.16561344</v>
      </c>
    </row>
    <row r="242" spans="1:5" ht="12.75">
      <c r="A242" t="s">
        <v>1564</v>
      </c>
      <c r="B242">
        <v>488005095.635212</v>
      </c>
      <c r="C242">
        <v>326614853.0984257</v>
      </c>
      <c r="D242">
        <v>178827944.857703</v>
      </c>
      <c r="E242">
        <v>65521935.57172415</v>
      </c>
    </row>
    <row r="243" spans="1:5" ht="12.75">
      <c r="A243" t="s">
        <v>1565</v>
      </c>
      <c r="B243">
        <v>472731546.366814</v>
      </c>
      <c r="C243">
        <v>315855859.2585575</v>
      </c>
      <c r="D243">
        <v>172497372.92158985</v>
      </c>
      <c r="E243">
        <v>62934739.32377881</v>
      </c>
    </row>
    <row r="244" spans="1:5" ht="12.75">
      <c r="A244" t="s">
        <v>1566</v>
      </c>
      <c r="B244">
        <v>457474873.132599</v>
      </c>
      <c r="C244">
        <v>305160388.235809</v>
      </c>
      <c r="D244">
        <v>166246102.98785436</v>
      </c>
      <c r="E244">
        <v>60405364.53334629</v>
      </c>
    </row>
    <row r="245" spans="1:5" ht="12.75">
      <c r="A245" t="s">
        <v>1567</v>
      </c>
      <c r="B245">
        <v>442530208.55175</v>
      </c>
      <c r="C245">
        <v>294690825.15614295</v>
      </c>
      <c r="D245">
        <v>160134173.51954326</v>
      </c>
      <c r="E245">
        <v>57938157.23984563</v>
      </c>
    </row>
    <row r="246" spans="1:5" ht="12.75">
      <c r="A246" t="s">
        <v>1568</v>
      </c>
      <c r="B246">
        <v>427799908.77569</v>
      </c>
      <c r="C246">
        <v>284413980.4326606</v>
      </c>
      <c r="D246">
        <v>154169376.34039152</v>
      </c>
      <c r="E246">
        <v>55551380.29895513</v>
      </c>
    </row>
    <row r="247" spans="1:5" ht="12.75">
      <c r="A247" t="s">
        <v>1569</v>
      </c>
      <c r="B247">
        <v>413491915.476478</v>
      </c>
      <c r="C247">
        <v>274435351.57224375</v>
      </c>
      <c r="D247">
        <v>148382034.87325096</v>
      </c>
      <c r="E247">
        <v>53239587.39309195</v>
      </c>
    </row>
    <row r="248" spans="1:5" ht="12.75">
      <c r="A248" t="s">
        <v>1570</v>
      </c>
      <c r="B248">
        <v>399329888.060388</v>
      </c>
      <c r="C248">
        <v>264586467.04899535</v>
      </c>
      <c r="D248">
        <v>142693104.9725223</v>
      </c>
      <c r="E248">
        <v>50981541.897351496</v>
      </c>
    </row>
    <row r="249" spans="1:5" ht="12.75">
      <c r="A249" t="s">
        <v>1571</v>
      </c>
      <c r="B249">
        <v>385271236.509021</v>
      </c>
      <c r="C249">
        <v>254852535.11765522</v>
      </c>
      <c r="D249">
        <v>137105250.39249566</v>
      </c>
      <c r="E249">
        <v>48784307.86155821</v>
      </c>
    </row>
    <row r="250" spans="1:5" ht="12.75">
      <c r="A250" t="s">
        <v>1572</v>
      </c>
      <c r="B250">
        <v>371651891.701866</v>
      </c>
      <c r="C250">
        <v>245426524.87959668</v>
      </c>
      <c r="D250">
        <v>131698466.81980737</v>
      </c>
      <c r="E250">
        <v>46662005.45968056</v>
      </c>
    </row>
    <row r="251" spans="1:5" ht="12.75">
      <c r="A251" t="s">
        <v>1573</v>
      </c>
      <c r="B251">
        <v>358186335.179931</v>
      </c>
      <c r="C251">
        <v>236146071.00292373</v>
      </c>
      <c r="D251">
        <v>126406589.07062642</v>
      </c>
      <c r="E251">
        <v>44603452.5810103</v>
      </c>
    </row>
    <row r="252" spans="1:5" ht="12.75">
      <c r="A252" t="s">
        <v>1574</v>
      </c>
      <c r="B252">
        <v>344981974.899558</v>
      </c>
      <c r="C252">
        <v>227054907.8872875</v>
      </c>
      <c r="D252">
        <v>121231080.25928351</v>
      </c>
      <c r="E252">
        <v>42596053.03961711</v>
      </c>
    </row>
    <row r="253" spans="1:5" ht="12.75">
      <c r="A253" t="s">
        <v>1575</v>
      </c>
      <c r="B253">
        <v>332259109.429816</v>
      </c>
      <c r="C253">
        <v>218310269.35584858</v>
      </c>
      <c r="D253">
        <v>116265627.43123847</v>
      </c>
      <c r="E253">
        <v>40678351.36494248</v>
      </c>
    </row>
    <row r="254" spans="1:5" ht="12.75">
      <c r="A254" t="s">
        <v>1576</v>
      </c>
      <c r="B254">
        <v>319816368.702087</v>
      </c>
      <c r="C254">
        <v>209812848.3625861</v>
      </c>
      <c r="D254">
        <v>111483442.27859159</v>
      </c>
      <c r="E254">
        <v>38855936.86861654</v>
      </c>
    </row>
    <row r="255" spans="1:5" ht="12.75">
      <c r="A255" t="s">
        <v>1577</v>
      </c>
      <c r="B255">
        <v>307222513.287681</v>
      </c>
      <c r="C255">
        <v>201208910.06910744</v>
      </c>
      <c r="D255">
        <v>106639866.25272113</v>
      </c>
      <c r="E255">
        <v>37010352.89728686</v>
      </c>
    </row>
    <row r="256" spans="1:5" ht="12.75">
      <c r="A256" t="s">
        <v>1578</v>
      </c>
      <c r="B256">
        <v>294932001.52511</v>
      </c>
      <c r="C256">
        <v>192842445.0978171</v>
      </c>
      <c r="D256">
        <v>101954119.86135681</v>
      </c>
      <c r="E256">
        <v>35239074.82000623</v>
      </c>
    </row>
    <row r="257" spans="1:5" ht="12.75">
      <c r="A257" t="s">
        <v>1579</v>
      </c>
      <c r="B257">
        <v>282961118.146735</v>
      </c>
      <c r="C257">
        <v>184701436.55257225</v>
      </c>
      <c r="D257">
        <v>97401695.45496981</v>
      </c>
      <c r="E257">
        <v>33522998.22813171</v>
      </c>
    </row>
    <row r="258" spans="1:5" ht="12.75">
      <c r="A258" t="s">
        <v>1580</v>
      </c>
      <c r="B258">
        <v>271292401.932766</v>
      </c>
      <c r="C258">
        <v>176794073.041124</v>
      </c>
      <c r="D258">
        <v>93002304.92288804</v>
      </c>
      <c r="E258">
        <v>31877637.88563043</v>
      </c>
    </row>
    <row r="259" spans="1:5" ht="12.75">
      <c r="A259" t="s">
        <v>1581</v>
      </c>
      <c r="B259">
        <v>259572642.487313</v>
      </c>
      <c r="C259">
        <v>168869714.0744883</v>
      </c>
      <c r="D259">
        <v>88607783.22817639</v>
      </c>
      <c r="E259">
        <v>30242724.42171276</v>
      </c>
    </row>
    <row r="260" spans="1:5" ht="12.75">
      <c r="A260" t="s">
        <v>1582</v>
      </c>
      <c r="B260">
        <v>248180407.918297</v>
      </c>
      <c r="C260">
        <v>161184443.01229876</v>
      </c>
      <c r="D260">
        <v>84360145.33465315</v>
      </c>
      <c r="E260">
        <v>28671009.15018937</v>
      </c>
    </row>
    <row r="261" spans="1:5" ht="12.75">
      <c r="A261" t="s">
        <v>1583</v>
      </c>
      <c r="B261">
        <v>236777052.306312</v>
      </c>
      <c r="C261">
        <v>153525951.89217955</v>
      </c>
      <c r="D261">
        <v>80154103.77579786</v>
      </c>
      <c r="E261">
        <v>27129857.08834675</v>
      </c>
    </row>
    <row r="262" spans="1:5" ht="12.75">
      <c r="A262" t="s">
        <v>1584</v>
      </c>
      <c r="B262">
        <v>225733384.679133</v>
      </c>
      <c r="C262">
        <v>146117004.97643322</v>
      </c>
      <c r="D262">
        <v>76091968.3041553</v>
      </c>
      <c r="E262">
        <v>25645854.938492388</v>
      </c>
    </row>
    <row r="263" spans="1:5" ht="12.75">
      <c r="A263" t="s">
        <v>1585</v>
      </c>
      <c r="B263">
        <v>214859581.929687</v>
      </c>
      <c r="C263">
        <v>138850118.5648289</v>
      </c>
      <c r="D263">
        <v>72129692.18929902</v>
      </c>
      <c r="E263">
        <v>24210765.731609453</v>
      </c>
    </row>
    <row r="264" spans="1:5" ht="12.75">
      <c r="A264" t="s">
        <v>1586</v>
      </c>
      <c r="B264">
        <v>204086593.040888</v>
      </c>
      <c r="C264">
        <v>131664527.03166875</v>
      </c>
      <c r="D264">
        <v>68222982.29407492</v>
      </c>
      <c r="E264">
        <v>22802463.34771651</v>
      </c>
    </row>
    <row r="265" spans="1:5" ht="12.75">
      <c r="A265" t="s">
        <v>1587</v>
      </c>
      <c r="B265">
        <v>193391642.808248</v>
      </c>
      <c r="C265">
        <v>124553171.17034812</v>
      </c>
      <c r="D265">
        <v>64374044.96116644</v>
      </c>
      <c r="E265">
        <v>21424884.270248253</v>
      </c>
    </row>
    <row r="266" spans="1:5" ht="12.75">
      <c r="A266" t="s">
        <v>1588</v>
      </c>
      <c r="B266">
        <v>183028795.887132</v>
      </c>
      <c r="C266">
        <v>117698419.84408805</v>
      </c>
      <c r="D266">
        <v>60691484.18579728</v>
      </c>
      <c r="E266">
        <v>20121968.04771239</v>
      </c>
    </row>
    <row r="267" spans="1:5" ht="12.75">
      <c r="A267" t="s">
        <v>1589</v>
      </c>
      <c r="B267">
        <v>172862773.570377</v>
      </c>
      <c r="C267">
        <v>110972524.45838498</v>
      </c>
      <c r="D267">
        <v>57077728.90433112</v>
      </c>
      <c r="E267">
        <v>18843692.16578906</v>
      </c>
    </row>
    <row r="268" spans="1:5" ht="12.75">
      <c r="A268" t="s">
        <v>1590</v>
      </c>
      <c r="B268">
        <v>162857347.094359</v>
      </c>
      <c r="C268">
        <v>104377743.81392914</v>
      </c>
      <c r="D268">
        <v>53553627.21021473</v>
      </c>
      <c r="E268">
        <v>17607767.340939887</v>
      </c>
    </row>
    <row r="269" spans="1:5" ht="12.75">
      <c r="A269" t="s">
        <v>1591</v>
      </c>
      <c r="B269">
        <v>153042512.760701</v>
      </c>
      <c r="C269">
        <v>97920904.36312573</v>
      </c>
      <c r="D269">
        <v>50113010.648775585</v>
      </c>
      <c r="E269">
        <v>16406748.251226647</v>
      </c>
    </row>
    <row r="270" spans="1:5" ht="12.75">
      <c r="A270" t="s">
        <v>1592</v>
      </c>
      <c r="B270">
        <v>143449572.45948</v>
      </c>
      <c r="C270">
        <v>91632417.96990389</v>
      </c>
      <c r="D270">
        <v>46779329.53230305</v>
      </c>
      <c r="E270">
        <v>15252537.30728767</v>
      </c>
    </row>
    <row r="271" spans="1:5" ht="12.75">
      <c r="A271" t="s">
        <v>1593</v>
      </c>
      <c r="B271">
        <v>134092220.904986</v>
      </c>
      <c r="C271">
        <v>85509871.03785054</v>
      </c>
      <c r="D271">
        <v>43542683.479851425</v>
      </c>
      <c r="E271">
        <v>14137086.427789792</v>
      </c>
    </row>
    <row r="272" spans="1:5" ht="12.75">
      <c r="A272" t="s">
        <v>1594</v>
      </c>
      <c r="B272">
        <v>125004144.333914</v>
      </c>
      <c r="C272">
        <v>79579253.02801108</v>
      </c>
      <c r="D272">
        <v>40419681.80354725</v>
      </c>
      <c r="E272">
        <v>13067551.862654168</v>
      </c>
    </row>
    <row r="273" spans="1:5" ht="12.75">
      <c r="A273" t="s">
        <v>1595</v>
      </c>
      <c r="B273">
        <v>115875573.568746</v>
      </c>
      <c r="C273">
        <v>73646803.84424742</v>
      </c>
      <c r="D273">
        <v>37314420.65742181</v>
      </c>
      <c r="E273">
        <v>12014179.84369128</v>
      </c>
    </row>
    <row r="274" spans="1:5" ht="12.75">
      <c r="A274" t="s">
        <v>1596</v>
      </c>
      <c r="B274">
        <v>107409985.263513</v>
      </c>
      <c r="C274">
        <v>68150562.23697881</v>
      </c>
      <c r="D274">
        <v>34441839.234999515</v>
      </c>
      <c r="E274">
        <v>11042321.316983014</v>
      </c>
    </row>
    <row r="275" spans="1:5" ht="12.75">
      <c r="A275" t="s">
        <v>1597</v>
      </c>
      <c r="B275">
        <v>99159122.467587</v>
      </c>
      <c r="C275">
        <v>62812202.360762544</v>
      </c>
      <c r="D275">
        <v>31665815.762856673</v>
      </c>
      <c r="E275">
        <v>10110690.334852887</v>
      </c>
    </row>
    <row r="276" spans="1:5" ht="12.75">
      <c r="A276" t="s">
        <v>1598</v>
      </c>
      <c r="B276">
        <v>91102652.09178</v>
      </c>
      <c r="C276">
        <v>57610964.41382716</v>
      </c>
      <c r="D276">
        <v>28969826.736276515</v>
      </c>
      <c r="E276">
        <v>9210700.18516362</v>
      </c>
    </row>
    <row r="277" spans="1:5" ht="12.75">
      <c r="A277" t="s">
        <v>1599</v>
      </c>
      <c r="B277">
        <v>83195604.135812</v>
      </c>
      <c r="C277">
        <v>52521519.7618976</v>
      </c>
      <c r="D277">
        <v>26343418.396488763</v>
      </c>
      <c r="E277">
        <v>8340181.41163154</v>
      </c>
    </row>
    <row r="278" spans="1:5" ht="12.75">
      <c r="A278" t="s">
        <v>1600</v>
      </c>
      <c r="B278">
        <v>75447917.208699</v>
      </c>
      <c r="C278">
        <v>47554815.55145273</v>
      </c>
      <c r="D278">
        <v>23795497.46316673</v>
      </c>
      <c r="E278">
        <v>7503669.609416079</v>
      </c>
    </row>
    <row r="279" spans="1:5" ht="12.75">
      <c r="A279" t="s">
        <v>1601</v>
      </c>
      <c r="B279">
        <v>67875018.156245</v>
      </c>
      <c r="C279">
        <v>42709057.15773201</v>
      </c>
      <c r="D279">
        <v>21316424.67764696</v>
      </c>
      <c r="E279">
        <v>6693448.073549134</v>
      </c>
    </row>
    <row r="280" spans="1:5" ht="12.75">
      <c r="A280" t="s">
        <v>1602</v>
      </c>
      <c r="B280">
        <v>60417140.720902</v>
      </c>
      <c r="C280">
        <v>37953930.13757449</v>
      </c>
      <c r="D280">
        <v>18896479.51352617</v>
      </c>
      <c r="E280">
        <v>5909252.112084337</v>
      </c>
    </row>
    <row r="281" spans="1:5" ht="12.75">
      <c r="A281" t="s">
        <v>1603</v>
      </c>
      <c r="B281">
        <v>53238405.087413</v>
      </c>
      <c r="C281">
        <v>33387538.449354418</v>
      </c>
      <c r="D281">
        <v>16580691.58718535</v>
      </c>
      <c r="E281">
        <v>5163104.068647267</v>
      </c>
    </row>
    <row r="282" spans="1:5" ht="12.75">
      <c r="A282" t="s">
        <v>1604</v>
      </c>
      <c r="B282">
        <v>46376971.077379</v>
      </c>
      <c r="C282">
        <v>29036770.10798311</v>
      </c>
      <c r="D282">
        <v>14384551.10389435</v>
      </c>
      <c r="E282">
        <v>4460880.965287172</v>
      </c>
    </row>
    <row r="283" spans="1:5" ht="12.75">
      <c r="A283" t="s">
        <v>1605</v>
      </c>
      <c r="B283">
        <v>39881446.344562</v>
      </c>
      <c r="C283">
        <v>24927550.471285388</v>
      </c>
      <c r="D283">
        <v>12317475.424587738</v>
      </c>
      <c r="E283">
        <v>3803668.370319022</v>
      </c>
    </row>
    <row r="284" spans="1:5" ht="12.75">
      <c r="A284" t="s">
        <v>1606</v>
      </c>
      <c r="B284">
        <v>33764616.542765</v>
      </c>
      <c r="C284">
        <v>21068484.89230929</v>
      </c>
      <c r="D284">
        <v>10384115.216951093</v>
      </c>
      <c r="E284">
        <v>3193059.846657329</v>
      </c>
    </row>
    <row r="285" spans="1:5" ht="12.75">
      <c r="A285" t="s">
        <v>1607</v>
      </c>
      <c r="B285">
        <v>28075978.757632</v>
      </c>
      <c r="C285">
        <v>17490126.42538051</v>
      </c>
      <c r="D285">
        <v>8599217.013520587</v>
      </c>
      <c r="E285">
        <v>2633374.0577374017</v>
      </c>
    </row>
    <row r="286" spans="1:5" ht="12.75">
      <c r="A286" t="s">
        <v>1608</v>
      </c>
      <c r="B286">
        <v>22962840.366272</v>
      </c>
      <c r="C286">
        <v>14280599.164726755</v>
      </c>
      <c r="D286">
        <v>7003360.503821799</v>
      </c>
      <c r="E286">
        <v>2135584.430179737</v>
      </c>
    </row>
    <row r="287" spans="1:5" ht="12.75">
      <c r="A287" t="s">
        <v>1609</v>
      </c>
      <c r="B287">
        <v>18601028.854541</v>
      </c>
      <c r="C287">
        <v>11548999.152081648</v>
      </c>
      <c r="D287">
        <v>5649814.2547334405</v>
      </c>
      <c r="E287">
        <v>1715775.7159913995</v>
      </c>
    </row>
    <row r="288" spans="1:5" ht="12.75">
      <c r="A288" t="s">
        <v>1610</v>
      </c>
      <c r="B288">
        <v>15894164.599419</v>
      </c>
      <c r="C288">
        <v>9851624.912722914</v>
      </c>
      <c r="D288">
        <v>4807195.470127113</v>
      </c>
      <c r="E288">
        <v>1453699.8582914867</v>
      </c>
    </row>
    <row r="289" spans="1:5" ht="12.75">
      <c r="A289" t="s">
        <v>1611</v>
      </c>
      <c r="B289">
        <v>13404547.724556</v>
      </c>
      <c r="C289">
        <v>8294402.499517444</v>
      </c>
      <c r="D289">
        <v>4037040.5596142085</v>
      </c>
      <c r="E289">
        <v>1215633.6089785446</v>
      </c>
    </row>
    <row r="290" spans="1:5" ht="12.75">
      <c r="A290" t="s">
        <v>1612</v>
      </c>
      <c r="B290">
        <v>11170095.635091</v>
      </c>
      <c r="C290">
        <v>6901189.542737686</v>
      </c>
      <c r="D290">
        <v>3351221.0713221794</v>
      </c>
      <c r="E290">
        <v>1005258.3176187593</v>
      </c>
    </row>
    <row r="291" spans="1:5" ht="12.75">
      <c r="A291" t="s">
        <v>1613</v>
      </c>
      <c r="B291">
        <v>9198298.870084</v>
      </c>
      <c r="C291">
        <v>5673321.036446254</v>
      </c>
      <c r="D291">
        <v>2747961.0651350166</v>
      </c>
      <c r="E291">
        <v>820808.3990493615</v>
      </c>
    </row>
    <row r="292" spans="1:5" ht="12.75">
      <c r="A292" t="s">
        <v>1614</v>
      </c>
      <c r="B292">
        <v>7394354.052943</v>
      </c>
      <c r="C292">
        <v>4553199.138174421</v>
      </c>
      <c r="D292">
        <v>2199984.5336394277</v>
      </c>
      <c r="E292">
        <v>654435.617702072</v>
      </c>
    </row>
    <row r="293" spans="1:5" ht="12.75">
      <c r="A293" t="s">
        <v>1615</v>
      </c>
      <c r="B293">
        <v>5858876.818149</v>
      </c>
      <c r="C293">
        <v>3601584.011923501</v>
      </c>
      <c r="D293">
        <v>1735763.7942157062</v>
      </c>
      <c r="E293">
        <v>514155.57003858755</v>
      </c>
    </row>
    <row r="294" spans="1:5" ht="12.75">
      <c r="A294" t="s">
        <v>1616</v>
      </c>
      <c r="B294">
        <v>4978473.029425</v>
      </c>
      <c r="C294">
        <v>3055356.5741039566</v>
      </c>
      <c r="D294">
        <v>1468888.208521784</v>
      </c>
      <c r="E294">
        <v>433320.01323756453</v>
      </c>
    </row>
    <row r="295" spans="1:5" ht="12.75">
      <c r="A295" t="s">
        <v>1617</v>
      </c>
      <c r="B295">
        <v>4446518.803253</v>
      </c>
      <c r="C295">
        <v>2724260.636522668</v>
      </c>
      <c r="D295">
        <v>1306380.2045603255</v>
      </c>
      <c r="E295">
        <v>383748.0783471372</v>
      </c>
    </row>
    <row r="296" spans="1:5" ht="12.75">
      <c r="A296" t="s">
        <v>1618</v>
      </c>
      <c r="B296">
        <v>4200141.89621</v>
      </c>
      <c r="C296">
        <v>2568947.7061406723</v>
      </c>
      <c r="D296">
        <v>1228769.1306958585</v>
      </c>
      <c r="E296">
        <v>359421.0716557948</v>
      </c>
    </row>
    <row r="297" spans="1:5" ht="12.75">
      <c r="A297" t="s">
        <v>1619</v>
      </c>
      <c r="B297">
        <v>4010077.199587</v>
      </c>
      <c r="C297">
        <v>2448671.8857274977</v>
      </c>
      <c r="D297">
        <v>1168356.5318072995</v>
      </c>
      <c r="E297">
        <v>340349.1863126519</v>
      </c>
    </row>
    <row r="298" spans="1:5" ht="12.75">
      <c r="A298" t="s">
        <v>1620</v>
      </c>
      <c r="B298">
        <v>3845881.270245</v>
      </c>
      <c r="C298">
        <v>2344425.9136178843</v>
      </c>
      <c r="D298">
        <v>1115771.8541226764</v>
      </c>
      <c r="E298">
        <v>323654.2746277046</v>
      </c>
    </row>
    <row r="299" spans="1:5" ht="12.75">
      <c r="A299" t="s">
        <v>1621</v>
      </c>
      <c r="B299">
        <v>3685492.404176</v>
      </c>
      <c r="C299">
        <v>2242966.159906628</v>
      </c>
      <c r="D299">
        <v>1064857.214088214</v>
      </c>
      <c r="E299">
        <v>307619.17724882823</v>
      </c>
    </row>
    <row r="300" spans="1:5" ht="12.75">
      <c r="A300" t="s">
        <v>1622</v>
      </c>
      <c r="B300">
        <v>3473040.992196</v>
      </c>
      <c r="C300">
        <v>2110084.7037502793</v>
      </c>
      <c r="D300">
        <v>999223.4974767984</v>
      </c>
      <c r="E300">
        <v>287436.08345480077</v>
      </c>
    </row>
    <row r="301" spans="1:5" ht="12.75">
      <c r="A301" t="s">
        <v>1623</v>
      </c>
      <c r="B301">
        <v>3323383.155599</v>
      </c>
      <c r="C301">
        <v>2015733.7775914052</v>
      </c>
      <c r="D301">
        <v>952116.3328160383</v>
      </c>
      <c r="E301">
        <v>272725.208951284</v>
      </c>
    </row>
    <row r="302" spans="1:5" ht="12.75">
      <c r="A302" t="s">
        <v>1624</v>
      </c>
      <c r="B302">
        <v>3175593.033563</v>
      </c>
      <c r="C302">
        <v>1923143.6380360515</v>
      </c>
      <c r="D302">
        <v>906295.2015176207</v>
      </c>
      <c r="E302">
        <v>258606.81155557523</v>
      </c>
    </row>
    <row r="303" spans="1:5" ht="12.75">
      <c r="A303" t="s">
        <v>1625</v>
      </c>
      <c r="B303">
        <v>3028318.467109</v>
      </c>
      <c r="C303">
        <v>1830843.4304194096</v>
      </c>
      <c r="D303">
        <v>860603.7951191174</v>
      </c>
      <c r="E303">
        <v>244528.87830154184</v>
      </c>
    </row>
    <row r="304" spans="1:5" ht="12.75">
      <c r="A304" t="s">
        <v>1626</v>
      </c>
      <c r="B304">
        <v>2884385.305845</v>
      </c>
      <c r="C304">
        <v>1740962.8177741691</v>
      </c>
      <c r="D304">
        <v>816340.4454511189</v>
      </c>
      <c r="E304">
        <v>231001.23209049387</v>
      </c>
    </row>
    <row r="305" spans="1:5" ht="12.75">
      <c r="A305" t="s">
        <v>1627</v>
      </c>
      <c r="B305">
        <v>2743849.249383</v>
      </c>
      <c r="C305">
        <v>1653328.8628810367</v>
      </c>
      <c r="D305">
        <v>773277.116908807</v>
      </c>
      <c r="E305">
        <v>217888.72639977623</v>
      </c>
    </row>
    <row r="306" spans="1:5" ht="12.75">
      <c r="A306" t="s">
        <v>1628</v>
      </c>
      <c r="B306">
        <v>2609962.428267</v>
      </c>
      <c r="C306">
        <v>1570072.895538404</v>
      </c>
      <c r="D306">
        <v>732530.1337319473</v>
      </c>
      <c r="E306">
        <v>205561.2168982736</v>
      </c>
    </row>
    <row r="307" spans="1:5" ht="12.75">
      <c r="A307" t="s">
        <v>1629</v>
      </c>
      <c r="B307">
        <v>2415285.842366</v>
      </c>
      <c r="C307">
        <v>1450497.1358687398</v>
      </c>
      <c r="D307">
        <v>675020.0097001584</v>
      </c>
      <c r="E307">
        <v>188620.52602430235</v>
      </c>
    </row>
    <row r="308" spans="1:5" ht="12.75">
      <c r="A308" t="s">
        <v>1630</v>
      </c>
      <c r="B308">
        <v>2290284.822011</v>
      </c>
      <c r="C308">
        <v>1373095.0892723594</v>
      </c>
      <c r="D308">
        <v>637374.1974024273</v>
      </c>
      <c r="E308">
        <v>177346.81874530463</v>
      </c>
    </row>
    <row r="309" spans="1:5" ht="12.75">
      <c r="A309" t="s">
        <v>1631</v>
      </c>
      <c r="B309">
        <v>2167667.096769</v>
      </c>
      <c r="C309">
        <v>1297448.9078332582</v>
      </c>
      <c r="D309">
        <v>600777.827753723</v>
      </c>
      <c r="E309">
        <v>166478.78747936344</v>
      </c>
    </row>
    <row r="310" spans="1:5" ht="12.75">
      <c r="A310" t="s">
        <v>1632</v>
      </c>
      <c r="B310">
        <v>2048470.962422</v>
      </c>
      <c r="C310">
        <v>1224024.9503439825</v>
      </c>
      <c r="D310">
        <v>565337.7613588667</v>
      </c>
      <c r="E310">
        <v>155994.62062726688</v>
      </c>
    </row>
    <row r="311" spans="1:5" ht="12.75">
      <c r="A311" t="s">
        <v>1633</v>
      </c>
      <c r="B311">
        <v>1933385.554001</v>
      </c>
      <c r="C311">
        <v>1153361.600322082</v>
      </c>
      <c r="D311">
        <v>531389.5134395758</v>
      </c>
      <c r="E311">
        <v>146026.1686396655</v>
      </c>
    </row>
    <row r="312" spans="1:5" ht="12.75">
      <c r="A312" t="s">
        <v>1634</v>
      </c>
      <c r="B312">
        <v>1823971.520903</v>
      </c>
      <c r="C312">
        <v>1086245.151284355</v>
      </c>
      <c r="D312">
        <v>499194.09041080234</v>
      </c>
      <c r="E312">
        <v>136597.81920438155</v>
      </c>
    </row>
    <row r="313" spans="1:5" ht="12.75">
      <c r="A313" t="s">
        <v>1635</v>
      </c>
      <c r="B313">
        <v>1719532.023529</v>
      </c>
      <c r="C313">
        <v>1022310.5559094961</v>
      </c>
      <c r="D313">
        <v>468617.52130660106</v>
      </c>
      <c r="E313">
        <v>127687.82005785579</v>
      </c>
    </row>
    <row r="314" spans="1:5" ht="12.75">
      <c r="A314" t="s">
        <v>1636</v>
      </c>
      <c r="B314">
        <v>1616562.411791</v>
      </c>
      <c r="C314">
        <v>959619.7470066391</v>
      </c>
      <c r="D314">
        <v>438870.07600246574</v>
      </c>
      <c r="E314">
        <v>119124.73048583216</v>
      </c>
    </row>
    <row r="315" spans="1:5" ht="12.75">
      <c r="A315" t="s">
        <v>1637</v>
      </c>
      <c r="B315">
        <v>1520639.765735</v>
      </c>
      <c r="C315">
        <v>901147.3757552304</v>
      </c>
      <c r="D315">
        <v>411080.34162168024</v>
      </c>
      <c r="E315">
        <v>111109.01296839771</v>
      </c>
    </row>
    <row r="316" spans="1:5" ht="12.75">
      <c r="A316" t="s">
        <v>1638</v>
      </c>
      <c r="B316">
        <v>1426262.395269</v>
      </c>
      <c r="C316">
        <v>843830.9902556831</v>
      </c>
      <c r="D316">
        <v>383986.64934144303</v>
      </c>
      <c r="E316">
        <v>103360.5446425196</v>
      </c>
    </row>
    <row r="317" spans="1:5" ht="12.75">
      <c r="A317" t="s">
        <v>1639</v>
      </c>
      <c r="B317">
        <v>1334902.210622</v>
      </c>
      <c r="C317">
        <v>788439.3125912785</v>
      </c>
      <c r="D317">
        <v>357868.1244809344</v>
      </c>
      <c r="E317">
        <v>95922.01672976038</v>
      </c>
    </row>
    <row r="318" spans="1:5" ht="12.75">
      <c r="A318" t="s">
        <v>1640</v>
      </c>
      <c r="B318">
        <v>1253269.061406</v>
      </c>
      <c r="C318">
        <v>739008.9488481988</v>
      </c>
      <c r="D318">
        <v>334606.3752746196</v>
      </c>
      <c r="E318">
        <v>89319.35507932906</v>
      </c>
    </row>
    <row r="319" spans="1:5" ht="12.75">
      <c r="A319" t="s">
        <v>1641</v>
      </c>
      <c r="B319">
        <v>1172562.38862</v>
      </c>
      <c r="C319">
        <v>690246.347697004</v>
      </c>
      <c r="D319">
        <v>311732.96059398045</v>
      </c>
      <c r="E319">
        <v>82861.10317719313</v>
      </c>
    </row>
    <row r="320" spans="1:5" ht="12.75">
      <c r="A320" t="s">
        <v>1642</v>
      </c>
      <c r="B320">
        <v>1094903.241403</v>
      </c>
      <c r="C320">
        <v>643437.9593181218</v>
      </c>
      <c r="D320">
        <v>289854.05338045536</v>
      </c>
      <c r="E320">
        <v>76719.18567859542</v>
      </c>
    </row>
    <row r="321" spans="1:5" ht="12.75">
      <c r="A321" t="s">
        <v>1643</v>
      </c>
      <c r="B321">
        <v>1021445.560366</v>
      </c>
      <c r="C321">
        <v>599284.0545465787</v>
      </c>
      <c r="D321">
        <v>269299.27818747144</v>
      </c>
      <c r="E321">
        <v>70986.51887893652</v>
      </c>
    </row>
    <row r="322" spans="1:5" ht="12.75">
      <c r="A322" t="s">
        <v>1644</v>
      </c>
      <c r="B322">
        <v>950032.955239</v>
      </c>
      <c r="C322">
        <v>556440.7750411055</v>
      </c>
      <c r="D322">
        <v>249410.9443428482</v>
      </c>
      <c r="E322">
        <v>65465.54929167125</v>
      </c>
    </row>
    <row r="323" spans="1:5" ht="12.75">
      <c r="A323" t="s">
        <v>1645</v>
      </c>
      <c r="B323">
        <v>881883.655979</v>
      </c>
      <c r="C323">
        <v>515677.4380039085</v>
      </c>
      <c r="D323">
        <v>230570.88031137805</v>
      </c>
      <c r="E323">
        <v>60272.311946800684</v>
      </c>
    </row>
    <row r="324" spans="1:5" ht="12.75">
      <c r="A324" t="s">
        <v>1646</v>
      </c>
      <c r="B324">
        <v>817048.292582</v>
      </c>
      <c r="C324">
        <v>476954.9302983775</v>
      </c>
      <c r="D324">
        <v>212714.82683394523</v>
      </c>
      <c r="E324">
        <v>55369.13961346604</v>
      </c>
    </row>
    <row r="325" spans="1:5" ht="12.75">
      <c r="A325" t="s">
        <v>1647</v>
      </c>
      <c r="B325">
        <v>754109.045368</v>
      </c>
      <c r="C325">
        <v>439467.2790727811</v>
      </c>
      <c r="D325">
        <v>195497.43235209998</v>
      </c>
      <c r="E325">
        <v>50671.95844135574</v>
      </c>
    </row>
    <row r="326" spans="1:5" ht="12.75">
      <c r="A326" t="s">
        <v>1648</v>
      </c>
      <c r="B326">
        <v>693012.444107</v>
      </c>
      <c r="C326">
        <v>403221.5823229665</v>
      </c>
      <c r="D326">
        <v>178946.71250867314</v>
      </c>
      <c r="E326">
        <v>46198.290309164186</v>
      </c>
    </row>
    <row r="327" spans="1:5" ht="12.75">
      <c r="A327" t="s">
        <v>1649</v>
      </c>
      <c r="B327">
        <v>634287.768876</v>
      </c>
      <c r="C327">
        <v>368427.34154717333</v>
      </c>
      <c r="D327">
        <v>163089.46194272485</v>
      </c>
      <c r="E327">
        <v>41926.122497566</v>
      </c>
    </row>
    <row r="328" spans="1:5" ht="12.75">
      <c r="A328" t="s">
        <v>1650</v>
      </c>
      <c r="B328">
        <v>576706.970051</v>
      </c>
      <c r="C328">
        <v>334431.57655478513</v>
      </c>
      <c r="D328">
        <v>147676.39805849586</v>
      </c>
      <c r="E328">
        <v>37808.197546085896</v>
      </c>
    </row>
    <row r="329" spans="1:5" ht="12.75">
      <c r="A329" t="s">
        <v>1651</v>
      </c>
      <c r="B329">
        <v>525312.594467</v>
      </c>
      <c r="C329">
        <v>304111.3773210557</v>
      </c>
      <c r="D329">
        <v>133946.2550605925</v>
      </c>
      <c r="E329">
        <v>34147.74879280883</v>
      </c>
    </row>
    <row r="330" spans="1:5" ht="12.75">
      <c r="A330" t="s">
        <v>1652</v>
      </c>
      <c r="B330">
        <v>480965.863434</v>
      </c>
      <c r="C330">
        <v>277981.35574840714</v>
      </c>
      <c r="D330">
        <v>122135.9018963558</v>
      </c>
      <c r="E330">
        <v>31009.226211101955</v>
      </c>
    </row>
    <row r="331" spans="1:5" ht="12.75">
      <c r="A331" t="s">
        <v>1653</v>
      </c>
      <c r="B331">
        <v>440656.324898</v>
      </c>
      <c r="C331">
        <v>254251.89729864197</v>
      </c>
      <c r="D331">
        <v>111425.85375166465</v>
      </c>
      <c r="E331">
        <v>28170.215893893135</v>
      </c>
    </row>
    <row r="332" spans="1:5" ht="12.75">
      <c r="A332" t="s">
        <v>1654</v>
      </c>
      <c r="B332">
        <v>401317.754397</v>
      </c>
      <c r="C332">
        <v>231161.41639450096</v>
      </c>
      <c r="D332">
        <v>101048.81098762997</v>
      </c>
      <c r="E332">
        <v>25438.531221755944</v>
      </c>
    </row>
    <row r="333" spans="1:5" ht="12.75">
      <c r="A333" t="s">
        <v>1655</v>
      </c>
      <c r="B333">
        <v>366157.32142</v>
      </c>
      <c r="C333">
        <v>210562.61046985193</v>
      </c>
      <c r="D333">
        <v>91817.80034761099</v>
      </c>
      <c r="E333">
        <v>23019.91906341831</v>
      </c>
    </row>
    <row r="334" spans="1:5" ht="12.75">
      <c r="A334" t="s">
        <v>1656</v>
      </c>
      <c r="B334">
        <v>331450.264353</v>
      </c>
      <c r="C334">
        <v>190280.67464667303</v>
      </c>
      <c r="D334">
        <v>82762.65296161444</v>
      </c>
      <c r="E334">
        <v>20661.789428241307</v>
      </c>
    </row>
    <row r="335" spans="1:5" ht="12.75">
      <c r="A335" t="s">
        <v>1657</v>
      </c>
      <c r="B335">
        <v>301046.738965</v>
      </c>
      <c r="C335">
        <v>172542.7836797976</v>
      </c>
      <c r="D335">
        <v>74862.83830094791</v>
      </c>
      <c r="E335">
        <v>18612.979530487624</v>
      </c>
    </row>
    <row r="336" spans="1:5" ht="12.75">
      <c r="A336" t="s">
        <v>1658</v>
      </c>
      <c r="B336">
        <v>272289.027062</v>
      </c>
      <c r="C336">
        <v>155795.81676889787</v>
      </c>
      <c r="D336">
        <v>67424.75445817562</v>
      </c>
      <c r="E336">
        <v>16692.66217341823</v>
      </c>
    </row>
    <row r="337" spans="1:5" ht="12.75">
      <c r="A337" t="s">
        <v>1659</v>
      </c>
      <c r="B337">
        <v>244459.058892</v>
      </c>
      <c r="C337">
        <v>139635.08920426987</v>
      </c>
      <c r="D337">
        <v>60277.084888578895</v>
      </c>
      <c r="E337">
        <v>14859.872772553175</v>
      </c>
    </row>
    <row r="338" spans="1:5" ht="12.75">
      <c r="A338" t="s">
        <v>1660</v>
      </c>
      <c r="B338">
        <v>217066.641927</v>
      </c>
      <c r="C338">
        <v>123798.573937931</v>
      </c>
      <c r="D338">
        <v>53318.071436298684</v>
      </c>
      <c r="E338">
        <v>13093.998705416107</v>
      </c>
    </row>
    <row r="339" spans="1:5" ht="12.75">
      <c r="A339" t="s">
        <v>1661</v>
      </c>
      <c r="B339">
        <v>191257.434034</v>
      </c>
      <c r="C339">
        <v>108893.92658455351</v>
      </c>
      <c r="D339">
        <v>46779.60402527122</v>
      </c>
      <c r="E339">
        <v>11439.60482761844</v>
      </c>
    </row>
    <row r="340" spans="1:5" ht="12.75">
      <c r="A340" t="s">
        <v>1662</v>
      </c>
      <c r="B340">
        <v>165591.288735</v>
      </c>
      <c r="C340">
        <v>94125.95159296929</v>
      </c>
      <c r="D340">
        <v>40335.92587669825</v>
      </c>
      <c r="E340">
        <v>9823.417331891369</v>
      </c>
    </row>
    <row r="341" spans="1:5" ht="12.75">
      <c r="A341" t="s">
        <v>1663</v>
      </c>
      <c r="B341">
        <v>141690.015984</v>
      </c>
      <c r="C341">
        <v>80403.30892053504</v>
      </c>
      <c r="D341">
        <v>34367.71556393902</v>
      </c>
      <c r="E341">
        <v>8334.46734662773</v>
      </c>
    </row>
    <row r="342" spans="1:5" ht="12.75">
      <c r="A342" t="s">
        <v>1664</v>
      </c>
      <c r="B342">
        <v>118538.705866</v>
      </c>
      <c r="C342">
        <v>67155.47337011935</v>
      </c>
      <c r="D342">
        <v>28634.389312305157</v>
      </c>
      <c r="E342">
        <v>6915.62113400504</v>
      </c>
    </row>
    <row r="343" spans="1:5" ht="12.75">
      <c r="A343" t="s">
        <v>1665</v>
      </c>
      <c r="B343">
        <v>97118.718322</v>
      </c>
      <c r="C343">
        <v>54927.13598535107</v>
      </c>
      <c r="D343">
        <v>23360.791758161806</v>
      </c>
      <c r="E343">
        <v>5618.073868186013</v>
      </c>
    </row>
    <row r="344" spans="1:5" ht="12.75">
      <c r="A344" t="s">
        <v>1666</v>
      </c>
      <c r="B344">
        <v>78311.963302</v>
      </c>
      <c r="C344">
        <v>44215.536933521435</v>
      </c>
      <c r="D344">
        <v>18757.268692684847</v>
      </c>
      <c r="E344">
        <v>4491.858907013441</v>
      </c>
    </row>
    <row r="345" spans="1:5" ht="12.75">
      <c r="A345" t="s">
        <v>1667</v>
      </c>
      <c r="B345">
        <v>60874.169088</v>
      </c>
      <c r="C345">
        <v>34313.60897789122</v>
      </c>
      <c r="D345">
        <v>14520.810626202347</v>
      </c>
      <c r="E345">
        <v>3463.0873956911837</v>
      </c>
    </row>
    <row r="346" spans="1:5" ht="12.75">
      <c r="A346" t="s">
        <v>1668</v>
      </c>
      <c r="B346">
        <v>44025.422353</v>
      </c>
      <c r="C346">
        <v>24774.201279069162</v>
      </c>
      <c r="D346">
        <v>10457.267516998803</v>
      </c>
      <c r="E346">
        <v>2483.4042952188743</v>
      </c>
    </row>
    <row r="347" spans="1:5" ht="12.75">
      <c r="A347" t="s">
        <v>1669</v>
      </c>
      <c r="B347">
        <v>33291.963076</v>
      </c>
      <c r="C347">
        <v>18703.466036484857</v>
      </c>
      <c r="D347">
        <v>7875.360067599667</v>
      </c>
      <c r="E347">
        <v>1862.5833325903131</v>
      </c>
    </row>
    <row r="348" spans="1:5" ht="12.75">
      <c r="A348" t="s">
        <v>1670</v>
      </c>
      <c r="B348">
        <v>27637.541236</v>
      </c>
      <c r="C348">
        <v>15500.470242510448</v>
      </c>
      <c r="D348">
        <v>6510.094464243167</v>
      </c>
      <c r="E348">
        <v>1533.166082919597</v>
      </c>
    </row>
    <row r="349" spans="1:5" ht="12.75">
      <c r="A349" t="s">
        <v>1671</v>
      </c>
      <c r="B349">
        <v>22481.456853</v>
      </c>
      <c r="C349">
        <v>12587.303397668662</v>
      </c>
      <c r="D349">
        <v>5273.138883864046</v>
      </c>
      <c r="E349">
        <v>1236.5957290552494</v>
      </c>
    </row>
    <row r="350" spans="1:5" ht="12.75">
      <c r="A350" t="s">
        <v>1672</v>
      </c>
      <c r="B350">
        <v>18220.499928</v>
      </c>
      <c r="C350">
        <v>10185.976292191726</v>
      </c>
      <c r="D350">
        <v>4257.359130888751</v>
      </c>
      <c r="E350">
        <v>994.56650797303</v>
      </c>
    </row>
    <row r="351" spans="1:5" ht="12.75">
      <c r="A351" t="s">
        <v>1673</v>
      </c>
      <c r="B351">
        <v>13952.22044</v>
      </c>
      <c r="C351">
        <v>7786.611029316587</v>
      </c>
      <c r="D351">
        <v>3246.2368188595847</v>
      </c>
      <c r="E351">
        <v>755.1450193358654</v>
      </c>
    </row>
    <row r="352" spans="1:5" ht="12.75">
      <c r="A352" t="s">
        <v>1674</v>
      </c>
      <c r="B352">
        <v>9671.55</v>
      </c>
      <c r="C352">
        <v>5388.746986499064</v>
      </c>
      <c r="D352">
        <v>2241.038300576387</v>
      </c>
      <c r="E352">
        <v>519.1770966787134</v>
      </c>
    </row>
    <row r="353" spans="1:5" ht="12.75">
      <c r="A353" t="s">
        <v>1675</v>
      </c>
      <c r="B353">
        <v>7416.93</v>
      </c>
      <c r="C353">
        <v>4125.519753306189</v>
      </c>
      <c r="D353">
        <v>1711.331915117906</v>
      </c>
      <c r="E353">
        <v>394.7817935838031</v>
      </c>
    </row>
    <row r="354" spans="1:5" ht="12.75">
      <c r="A354" t="s">
        <v>1676</v>
      </c>
      <c r="B354">
        <v>5158.11</v>
      </c>
      <c r="C354">
        <v>2864.386713358208</v>
      </c>
      <c r="D354">
        <v>1185.2691933309611</v>
      </c>
      <c r="E354">
        <v>272.30520716871524</v>
      </c>
    </row>
    <row r="355" spans="1:5" ht="12.75">
      <c r="A355" t="s">
        <v>1677</v>
      </c>
      <c r="B355">
        <v>2894.54</v>
      </c>
      <c r="C355">
        <v>1604.6613253296648</v>
      </c>
      <c r="D355">
        <v>662.3123062209045</v>
      </c>
      <c r="E355">
        <v>151.5159641506172</v>
      </c>
    </row>
    <row r="356" spans="1:5" ht="12.75">
      <c r="A356" t="s">
        <v>1678</v>
      </c>
      <c r="B356">
        <v>2174.5</v>
      </c>
      <c r="C356">
        <v>1203.4443745008623</v>
      </c>
      <c r="D356">
        <v>495.44968090172654</v>
      </c>
      <c r="E356">
        <v>112.86303942671479</v>
      </c>
    </row>
    <row r="357" spans="1:5" ht="12.75">
      <c r="A357" t="s">
        <v>1679</v>
      </c>
      <c r="B357">
        <v>1452.07</v>
      </c>
      <c r="C357">
        <v>802.3072606255633</v>
      </c>
      <c r="D357">
        <v>329.4913529646355</v>
      </c>
      <c r="E357">
        <v>74.75018877879128</v>
      </c>
    </row>
    <row r="358" spans="1:5" ht="12.75">
      <c r="A358" t="s">
        <v>1680</v>
      </c>
      <c r="B358">
        <v>727.24</v>
      </c>
      <c r="C358">
        <v>401.13790935313074</v>
      </c>
      <c r="D358">
        <v>164.32025446132485</v>
      </c>
      <c r="E358">
        <v>37.12068574543684</v>
      </c>
    </row>
    <row r="359" spans="1:5" ht="12.75">
      <c r="A359" t="s">
        <v>1681</v>
      </c>
      <c r="B359">
        <v>0</v>
      </c>
      <c r="C359">
        <v>0</v>
      </c>
      <c r="D359">
        <v>0</v>
      </c>
      <c r="E35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445</v>
      </c>
      <c r="B1" s="283"/>
      <c r="C1" s="284"/>
      <c r="D1" s="284"/>
      <c r="E1" s="284"/>
      <c r="F1" s="285" t="s">
        <v>1870</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446</v>
      </c>
      <c r="C5" s="290"/>
      <c r="E5" s="292"/>
      <c r="F5" s="292"/>
    </row>
    <row r="6" ht="15">
      <c r="B6" s="293" t="s">
        <v>447</v>
      </c>
    </row>
    <row r="7" ht="15">
      <c r="B7" s="294" t="s">
        <v>448</v>
      </c>
    </row>
    <row r="8" ht="15.75" thickBot="1">
      <c r="B8" s="295" t="s">
        <v>449</v>
      </c>
    </row>
    <row r="9" ht="15">
      <c r="B9" s="296"/>
    </row>
    <row r="10" spans="1:7" ht="3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5">
      <c r="A12" s="272" t="s">
        <v>452</v>
      </c>
      <c r="B12" s="272" t="s">
        <v>453</v>
      </c>
      <c r="C12" s="270">
        <v>15682.488050180045</v>
      </c>
      <c r="F12" s="252">
        <f>IF($C$15=0,"",IF(C12="[for completion]","",C12/$C$15))</f>
        <v>1</v>
      </c>
    </row>
    <row r="13" spans="1:6" ht="15">
      <c r="A13" s="272" t="s">
        <v>454</v>
      </c>
      <c r="B13" s="272" t="s">
        <v>455</v>
      </c>
      <c r="C13" s="270">
        <v>0</v>
      </c>
      <c r="F13" s="252">
        <f>IF($C$15=0,"",IF(C13="[for completion]","",C13/$C$15))</f>
        <v>0</v>
      </c>
    </row>
    <row r="14" spans="1:6" ht="15">
      <c r="A14" s="272" t="s">
        <v>456</v>
      </c>
      <c r="B14" s="272" t="s">
        <v>62</v>
      </c>
      <c r="C14" s="270">
        <v>0</v>
      </c>
      <c r="F14" s="252">
        <f>IF($C$15=0,"",IF(C14="[for completion]","",C14/$C$15))</f>
        <v>0</v>
      </c>
    </row>
    <row r="15" spans="1:6" ht="15">
      <c r="A15" s="272" t="s">
        <v>457</v>
      </c>
      <c r="B15" s="303" t="s">
        <v>64</v>
      </c>
      <c r="C15" s="270">
        <f>SUM(C12:C14)</f>
        <v>15682.488050180045</v>
      </c>
      <c r="F15" s="304">
        <f>SUM(F12:F14)</f>
        <v>1</v>
      </c>
    </row>
    <row r="16" spans="1:6" ht="15" outlineLevel="1">
      <c r="A16" s="272" t="s">
        <v>458</v>
      </c>
      <c r="B16" s="305" t="s">
        <v>459</v>
      </c>
      <c r="F16" s="252">
        <f aca="true" t="shared" si="0" ref="F16:F26">IF($C$15=0,"",IF(C16="[for completion]","",C16/$C$15))</f>
        <v>0</v>
      </c>
    </row>
    <row r="17" spans="1:6" ht="15" outlineLevel="1">
      <c r="A17" s="272" t="s">
        <v>460</v>
      </c>
      <c r="B17" s="305" t="s">
        <v>461</v>
      </c>
      <c r="F17" s="252">
        <f t="shared" si="0"/>
        <v>0</v>
      </c>
    </row>
    <row r="18" spans="1:6" ht="15" outlineLevel="1">
      <c r="A18" s="272" t="s">
        <v>462</v>
      </c>
      <c r="B18" s="305" t="s">
        <v>166</v>
      </c>
      <c r="F18" s="252">
        <f t="shared" si="0"/>
        <v>0</v>
      </c>
    </row>
    <row r="19" spans="1:6" ht="15" outlineLevel="1">
      <c r="A19" s="272" t="s">
        <v>463</v>
      </c>
      <c r="B19" s="305" t="s">
        <v>166</v>
      </c>
      <c r="F19" s="252">
        <f t="shared" si="0"/>
        <v>0</v>
      </c>
    </row>
    <row r="20" spans="1:6" ht="15" outlineLevel="1">
      <c r="A20" s="272" t="s">
        <v>464</v>
      </c>
      <c r="B20" s="305" t="s">
        <v>166</v>
      </c>
      <c r="F20" s="252">
        <f t="shared" si="0"/>
        <v>0</v>
      </c>
    </row>
    <row r="21" spans="1:6" ht="15" outlineLevel="1">
      <c r="A21" s="272" t="s">
        <v>465</v>
      </c>
      <c r="B21" s="305" t="s">
        <v>166</v>
      </c>
      <c r="F21" s="252">
        <f t="shared" si="0"/>
        <v>0</v>
      </c>
    </row>
    <row r="22" spans="1:6" ht="15" outlineLevel="1">
      <c r="A22" s="272" t="s">
        <v>466</v>
      </c>
      <c r="B22" s="305" t="s">
        <v>166</v>
      </c>
      <c r="F22" s="252">
        <f t="shared" si="0"/>
        <v>0</v>
      </c>
    </row>
    <row r="23" spans="1:6" ht="15" outlineLevel="1">
      <c r="A23" s="272" t="s">
        <v>467</v>
      </c>
      <c r="B23" s="305" t="s">
        <v>166</v>
      </c>
      <c r="F23" s="252">
        <f t="shared" si="0"/>
        <v>0</v>
      </c>
    </row>
    <row r="24" spans="1:6" ht="15" outlineLevel="1">
      <c r="A24" s="272" t="s">
        <v>468</v>
      </c>
      <c r="B24" s="305" t="s">
        <v>166</v>
      </c>
      <c r="F24" s="252">
        <f t="shared" si="0"/>
        <v>0</v>
      </c>
    </row>
    <row r="25" spans="1:6" ht="15" outlineLevel="1">
      <c r="A25" s="272" t="s">
        <v>469</v>
      </c>
      <c r="B25" s="305" t="s">
        <v>166</v>
      </c>
      <c r="F25" s="252">
        <f t="shared" si="0"/>
        <v>0</v>
      </c>
    </row>
    <row r="26" spans="1:6" ht="15" outlineLevel="1">
      <c r="A26" s="272" t="s">
        <v>1931</v>
      </c>
      <c r="B26" s="305" t="s">
        <v>166</v>
      </c>
      <c r="C26" s="286"/>
      <c r="D26" s="286"/>
      <c r="E26" s="286"/>
      <c r="F26" s="252">
        <f t="shared" si="0"/>
        <v>0</v>
      </c>
    </row>
    <row r="27" spans="1:7" ht="15" customHeight="1">
      <c r="A27" s="300"/>
      <c r="B27" s="301" t="s">
        <v>470</v>
      </c>
      <c r="C27" s="300" t="s">
        <v>471</v>
      </c>
      <c r="D27" s="300" t="s">
        <v>472</v>
      </c>
      <c r="E27" s="306"/>
      <c r="F27" s="300" t="s">
        <v>473</v>
      </c>
      <c r="G27" s="302"/>
    </row>
    <row r="28" spans="1:6" ht="15">
      <c r="A28" s="272" t="s">
        <v>474</v>
      </c>
      <c r="B28" s="272" t="s">
        <v>475</v>
      </c>
      <c r="C28" s="307">
        <v>227134</v>
      </c>
      <c r="D28" s="272" t="s">
        <v>86</v>
      </c>
      <c r="F28" s="272">
        <v>227134</v>
      </c>
    </row>
    <row r="29" spans="1:2" ht="15" outlineLevel="1">
      <c r="A29" s="272" t="s">
        <v>476</v>
      </c>
      <c r="B29" s="308" t="s">
        <v>1932</v>
      </c>
    </row>
    <row r="30" spans="1:2" ht="15" outlineLevel="1">
      <c r="A30" s="272" t="s">
        <v>478</v>
      </c>
      <c r="B30" s="308" t="s">
        <v>479</v>
      </c>
    </row>
    <row r="31" spans="1:2" ht="15" outlineLevel="1">
      <c r="A31" s="272" t="s">
        <v>480</v>
      </c>
      <c r="B31" s="308"/>
    </row>
    <row r="32" spans="1:2" ht="15" outlineLevel="1">
      <c r="A32" s="272" t="s">
        <v>481</v>
      </c>
      <c r="B32" s="308"/>
    </row>
    <row r="33" spans="1:2" ht="15" outlineLevel="1">
      <c r="A33" s="272" t="s">
        <v>482</v>
      </c>
      <c r="B33" s="308"/>
    </row>
    <row r="34" spans="1:2" ht="15" outlineLevel="1">
      <c r="A34" s="272" t="s">
        <v>483</v>
      </c>
      <c r="B34" s="308"/>
    </row>
    <row r="35" spans="1:7" ht="15" customHeight="1">
      <c r="A35" s="300"/>
      <c r="B35" s="301" t="s">
        <v>484</v>
      </c>
      <c r="C35" s="300" t="s">
        <v>485</v>
      </c>
      <c r="D35" s="300" t="s">
        <v>486</v>
      </c>
      <c r="E35" s="306"/>
      <c r="F35" s="302" t="s">
        <v>451</v>
      </c>
      <c r="G35" s="302"/>
    </row>
    <row r="36" spans="1:6" ht="15">
      <c r="A36" s="272" t="s">
        <v>487</v>
      </c>
      <c r="B36" s="272" t="s">
        <v>488</v>
      </c>
      <c r="C36" s="309">
        <v>0.003566786843453559</v>
      </c>
      <c r="D36" s="272" t="s">
        <v>56</v>
      </c>
      <c r="F36" s="309">
        <v>0.003566786843453559</v>
      </c>
    </row>
    <row r="37" spans="1:6" ht="15" outlineLevel="1">
      <c r="A37" s="272" t="s">
        <v>489</v>
      </c>
      <c r="C37" s="310"/>
      <c r="D37" s="310"/>
      <c r="F37" s="310"/>
    </row>
    <row r="38" spans="1:6" ht="15" outlineLevel="1">
      <c r="A38" s="272" t="s">
        <v>490</v>
      </c>
      <c r="C38" s="310"/>
      <c r="D38" s="310"/>
      <c r="F38" s="310"/>
    </row>
    <row r="39" spans="1:6" ht="15" outlineLevel="1">
      <c r="A39" s="272" t="s">
        <v>491</v>
      </c>
      <c r="C39" s="310"/>
      <c r="D39" s="310"/>
      <c r="F39" s="310"/>
    </row>
    <row r="40" spans="1:6" ht="15" outlineLevel="1">
      <c r="A40" s="272" t="s">
        <v>492</v>
      </c>
      <c r="C40" s="310"/>
      <c r="D40" s="310"/>
      <c r="F40" s="310"/>
    </row>
    <row r="41" spans="1:6" ht="15" outlineLevel="1">
      <c r="A41" s="272" t="s">
        <v>493</v>
      </c>
      <c r="C41" s="310"/>
      <c r="D41" s="310"/>
      <c r="F41" s="310"/>
    </row>
    <row r="42" spans="1:6" ht="15" outlineLevel="1">
      <c r="A42" s="272" t="s">
        <v>494</v>
      </c>
      <c r="C42" s="310"/>
      <c r="D42" s="310"/>
      <c r="F42" s="310"/>
    </row>
    <row r="43" spans="1:7" ht="15" customHeight="1">
      <c r="A43" s="300"/>
      <c r="B43" s="301" t="s">
        <v>495</v>
      </c>
      <c r="C43" s="300" t="s">
        <v>485</v>
      </c>
      <c r="D43" s="300" t="s">
        <v>486</v>
      </c>
      <c r="E43" s="306"/>
      <c r="F43" s="302" t="s">
        <v>451</v>
      </c>
      <c r="G43" s="302"/>
    </row>
    <row r="44" spans="1:7" ht="15">
      <c r="A44" s="272" t="s">
        <v>496</v>
      </c>
      <c r="B44" s="311" t="s">
        <v>497</v>
      </c>
      <c r="C44" s="312">
        <f>SUM(C45:C72)</f>
        <v>0</v>
      </c>
      <c r="D44" s="312">
        <f>SUM(D45:D72)</f>
        <v>0</v>
      </c>
      <c r="E44" s="310"/>
      <c r="F44" s="312">
        <f>SUM(F45:F72)</f>
        <v>0</v>
      </c>
      <c r="G44" s="272"/>
    </row>
    <row r="45" spans="1:7" ht="15">
      <c r="A45" s="272" t="s">
        <v>498</v>
      </c>
      <c r="B45" s="272" t="s">
        <v>499</v>
      </c>
      <c r="C45" s="272">
        <v>0</v>
      </c>
      <c r="D45" s="310">
        <v>0</v>
      </c>
      <c r="E45" s="310"/>
      <c r="F45" s="310">
        <f>SUM(C45:D45)</f>
        <v>0</v>
      </c>
      <c r="G45" s="272"/>
    </row>
    <row r="46" spans="1:7" ht="15">
      <c r="A46" s="272" t="s">
        <v>500</v>
      </c>
      <c r="B46" s="272" t="s">
        <v>7</v>
      </c>
      <c r="C46" s="272" t="s">
        <v>136</v>
      </c>
      <c r="D46" s="310" t="s">
        <v>56</v>
      </c>
      <c r="E46" s="310"/>
      <c r="F46" s="310">
        <f aca="true" t="shared" si="1" ref="F46:F87">SUM(C46:D46)</f>
        <v>0</v>
      </c>
      <c r="G46" s="272"/>
    </row>
    <row r="47" spans="1:7" ht="15">
      <c r="A47" s="272" t="s">
        <v>501</v>
      </c>
      <c r="B47" s="272" t="s">
        <v>502</v>
      </c>
      <c r="C47" s="272">
        <v>0</v>
      </c>
      <c r="D47" s="310">
        <v>0</v>
      </c>
      <c r="E47" s="310"/>
      <c r="F47" s="310">
        <f t="shared" si="1"/>
        <v>0</v>
      </c>
      <c r="G47" s="272"/>
    </row>
    <row r="48" spans="1:7" ht="15">
      <c r="A48" s="272" t="s">
        <v>503</v>
      </c>
      <c r="B48" s="272" t="s">
        <v>504</v>
      </c>
      <c r="C48" s="272">
        <v>0</v>
      </c>
      <c r="D48" s="310">
        <v>0</v>
      </c>
      <c r="E48" s="310"/>
      <c r="F48" s="310">
        <f t="shared" si="1"/>
        <v>0</v>
      </c>
      <c r="G48" s="272"/>
    </row>
    <row r="49" spans="1:7" ht="15">
      <c r="A49" s="272" t="s">
        <v>505</v>
      </c>
      <c r="B49" s="272" t="s">
        <v>506</v>
      </c>
      <c r="C49" s="272">
        <v>0</v>
      </c>
      <c r="D49" s="310">
        <v>0</v>
      </c>
      <c r="E49" s="310"/>
      <c r="F49" s="310">
        <f t="shared" si="1"/>
        <v>0</v>
      </c>
      <c r="G49" s="272"/>
    </row>
    <row r="50" spans="1:7" ht="15">
      <c r="A50" s="272" t="s">
        <v>507</v>
      </c>
      <c r="B50" s="272" t="s">
        <v>508</v>
      </c>
      <c r="C50" s="272">
        <v>0</v>
      </c>
      <c r="D50" s="310">
        <v>0</v>
      </c>
      <c r="E50" s="310"/>
      <c r="F50" s="310">
        <f t="shared" si="1"/>
        <v>0</v>
      </c>
      <c r="G50" s="272"/>
    </row>
    <row r="51" spans="1:7" ht="15">
      <c r="A51" s="272" t="s">
        <v>509</v>
      </c>
      <c r="B51" s="272" t="s">
        <v>510</v>
      </c>
      <c r="C51" s="272">
        <v>0</v>
      </c>
      <c r="D51" s="310">
        <v>0</v>
      </c>
      <c r="E51" s="310"/>
      <c r="F51" s="310">
        <f t="shared" si="1"/>
        <v>0</v>
      </c>
      <c r="G51" s="272"/>
    </row>
    <row r="52" spans="1:7" ht="15">
      <c r="A52" s="272" t="s">
        <v>511</v>
      </c>
      <c r="B52" s="272" t="s">
        <v>512</v>
      </c>
      <c r="C52" s="272">
        <v>0</v>
      </c>
      <c r="D52" s="310">
        <v>0</v>
      </c>
      <c r="E52" s="310"/>
      <c r="F52" s="310">
        <f t="shared" si="1"/>
        <v>0</v>
      </c>
      <c r="G52" s="272"/>
    </row>
    <row r="53" spans="1:7" ht="15">
      <c r="A53" s="272" t="s">
        <v>513</v>
      </c>
      <c r="B53" s="272" t="s">
        <v>514</v>
      </c>
      <c r="C53" s="272">
        <v>0</v>
      </c>
      <c r="D53" s="310">
        <v>0</v>
      </c>
      <c r="E53" s="310"/>
      <c r="F53" s="310">
        <f t="shared" si="1"/>
        <v>0</v>
      </c>
      <c r="G53" s="272"/>
    </row>
    <row r="54" spans="1:7" ht="15">
      <c r="A54" s="272" t="s">
        <v>515</v>
      </c>
      <c r="B54" s="272" t="s">
        <v>516</v>
      </c>
      <c r="C54" s="272">
        <v>0</v>
      </c>
      <c r="D54" s="310">
        <v>0</v>
      </c>
      <c r="E54" s="310"/>
      <c r="F54" s="310">
        <f t="shared" si="1"/>
        <v>0</v>
      </c>
      <c r="G54" s="272"/>
    </row>
    <row r="55" spans="1:7" ht="15">
      <c r="A55" s="272" t="s">
        <v>517</v>
      </c>
      <c r="B55" s="272" t="s">
        <v>518</v>
      </c>
      <c r="C55" s="272">
        <v>0</v>
      </c>
      <c r="D55" s="310">
        <v>0</v>
      </c>
      <c r="E55" s="310"/>
      <c r="F55" s="310">
        <f t="shared" si="1"/>
        <v>0</v>
      </c>
      <c r="G55" s="272"/>
    </row>
    <row r="56" spans="1:7" ht="15">
      <c r="A56" s="272" t="s">
        <v>519</v>
      </c>
      <c r="B56" s="272" t="s">
        <v>520</v>
      </c>
      <c r="C56" s="272">
        <v>0</v>
      </c>
      <c r="D56" s="310">
        <v>0</v>
      </c>
      <c r="E56" s="310"/>
      <c r="F56" s="310">
        <f t="shared" si="1"/>
        <v>0</v>
      </c>
      <c r="G56" s="272"/>
    </row>
    <row r="57" spans="1:7" ht="15">
      <c r="A57" s="272" t="s">
        <v>521</v>
      </c>
      <c r="B57" s="272" t="s">
        <v>522</v>
      </c>
      <c r="C57" s="272">
        <v>0</v>
      </c>
      <c r="D57" s="310">
        <v>0</v>
      </c>
      <c r="E57" s="310"/>
      <c r="F57" s="310">
        <f t="shared" si="1"/>
        <v>0</v>
      </c>
      <c r="G57" s="272"/>
    </row>
    <row r="58" spans="1:7" ht="15">
      <c r="A58" s="272" t="s">
        <v>523</v>
      </c>
      <c r="B58" s="272" t="s">
        <v>524</v>
      </c>
      <c r="C58" s="272">
        <v>0</v>
      </c>
      <c r="D58" s="310">
        <v>0</v>
      </c>
      <c r="E58" s="310"/>
      <c r="F58" s="310">
        <f t="shared" si="1"/>
        <v>0</v>
      </c>
      <c r="G58" s="272"/>
    </row>
    <row r="59" spans="1:7" ht="15">
      <c r="A59" s="272" t="s">
        <v>525</v>
      </c>
      <c r="B59" s="272" t="s">
        <v>526</v>
      </c>
      <c r="C59" s="272">
        <v>0</v>
      </c>
      <c r="D59" s="310">
        <v>0</v>
      </c>
      <c r="E59" s="310"/>
      <c r="F59" s="310">
        <f t="shared" si="1"/>
        <v>0</v>
      </c>
      <c r="G59" s="272"/>
    </row>
    <row r="60" spans="1:7" ht="15">
      <c r="A60" s="272" t="s">
        <v>527</v>
      </c>
      <c r="B60" s="272" t="s">
        <v>528</v>
      </c>
      <c r="C60" s="272">
        <v>0</v>
      </c>
      <c r="D60" s="310">
        <v>0</v>
      </c>
      <c r="E60" s="310"/>
      <c r="F60" s="310">
        <f t="shared" si="1"/>
        <v>0</v>
      </c>
      <c r="G60" s="272"/>
    </row>
    <row r="61" spans="1:7" ht="15">
      <c r="A61" s="272" t="s">
        <v>529</v>
      </c>
      <c r="B61" s="272" t="s">
        <v>530</v>
      </c>
      <c r="C61" s="272">
        <v>0</v>
      </c>
      <c r="D61" s="310">
        <v>0</v>
      </c>
      <c r="E61" s="310"/>
      <c r="F61" s="310">
        <f t="shared" si="1"/>
        <v>0</v>
      </c>
      <c r="G61" s="272"/>
    </row>
    <row r="62" spans="1:7" ht="15">
      <c r="A62" s="272" t="s">
        <v>531</v>
      </c>
      <c r="B62" s="272" t="s">
        <v>532</v>
      </c>
      <c r="C62" s="272">
        <v>0</v>
      </c>
      <c r="D62" s="310">
        <v>0</v>
      </c>
      <c r="E62" s="310"/>
      <c r="F62" s="310">
        <f t="shared" si="1"/>
        <v>0</v>
      </c>
      <c r="G62" s="272"/>
    </row>
    <row r="63" spans="1:7" ht="15">
      <c r="A63" s="272" t="s">
        <v>533</v>
      </c>
      <c r="B63" s="272" t="s">
        <v>534</v>
      </c>
      <c r="C63" s="272">
        <v>0</v>
      </c>
      <c r="D63" s="310">
        <v>0</v>
      </c>
      <c r="E63" s="310"/>
      <c r="F63" s="310">
        <f t="shared" si="1"/>
        <v>0</v>
      </c>
      <c r="G63" s="272"/>
    </row>
    <row r="64" spans="1:7" ht="15">
      <c r="A64" s="272" t="s">
        <v>535</v>
      </c>
      <c r="B64" s="272" t="s">
        <v>536</v>
      </c>
      <c r="C64" s="272">
        <v>0</v>
      </c>
      <c r="D64" s="310">
        <v>0</v>
      </c>
      <c r="E64" s="310"/>
      <c r="F64" s="310">
        <f t="shared" si="1"/>
        <v>0</v>
      </c>
      <c r="G64" s="272"/>
    </row>
    <row r="65" spans="1:7" ht="15">
      <c r="A65" s="272" t="s">
        <v>537</v>
      </c>
      <c r="B65" s="272" t="s">
        <v>538</v>
      </c>
      <c r="C65" s="272">
        <v>0</v>
      </c>
      <c r="D65" s="310">
        <v>0</v>
      </c>
      <c r="E65" s="310"/>
      <c r="F65" s="310">
        <f t="shared" si="1"/>
        <v>0</v>
      </c>
      <c r="G65" s="272"/>
    </row>
    <row r="66" spans="1:7" ht="15">
      <c r="A66" s="272" t="s">
        <v>539</v>
      </c>
      <c r="B66" s="272" t="s">
        <v>540</v>
      </c>
      <c r="C66" s="272">
        <v>0</v>
      </c>
      <c r="D66" s="310">
        <v>0</v>
      </c>
      <c r="E66" s="310"/>
      <c r="F66" s="310">
        <f t="shared" si="1"/>
        <v>0</v>
      </c>
      <c r="G66" s="272"/>
    </row>
    <row r="67" spans="1:7" ht="15">
      <c r="A67" s="272" t="s">
        <v>541</v>
      </c>
      <c r="B67" s="272" t="s">
        <v>542</v>
      </c>
      <c r="C67" s="272">
        <v>0</v>
      </c>
      <c r="D67" s="310">
        <v>0</v>
      </c>
      <c r="E67" s="310"/>
      <c r="F67" s="310">
        <f t="shared" si="1"/>
        <v>0</v>
      </c>
      <c r="G67" s="272"/>
    </row>
    <row r="68" spans="1:7" ht="15">
      <c r="A68" s="272" t="s">
        <v>543</v>
      </c>
      <c r="B68" s="272" t="s">
        <v>544</v>
      </c>
      <c r="C68" s="272">
        <v>0</v>
      </c>
      <c r="D68" s="310">
        <v>0</v>
      </c>
      <c r="E68" s="310"/>
      <c r="F68" s="310">
        <f t="shared" si="1"/>
        <v>0</v>
      </c>
      <c r="G68" s="272"/>
    </row>
    <row r="69" spans="1:7" ht="15">
      <c r="A69" s="272" t="s">
        <v>545</v>
      </c>
      <c r="B69" s="272" t="s">
        <v>546</v>
      </c>
      <c r="C69" s="272">
        <v>0</v>
      </c>
      <c r="D69" s="310">
        <v>0</v>
      </c>
      <c r="E69" s="310"/>
      <c r="F69" s="310">
        <f t="shared" si="1"/>
        <v>0</v>
      </c>
      <c r="G69" s="272"/>
    </row>
    <row r="70" spans="1:7" ht="15">
      <c r="A70" s="272" t="s">
        <v>547</v>
      </c>
      <c r="B70" s="272" t="s">
        <v>548</v>
      </c>
      <c r="C70" s="272">
        <v>0</v>
      </c>
      <c r="D70" s="310">
        <v>0</v>
      </c>
      <c r="E70" s="310"/>
      <c r="F70" s="310">
        <f t="shared" si="1"/>
        <v>0</v>
      </c>
      <c r="G70" s="272"/>
    </row>
    <row r="71" spans="1:7" ht="15">
      <c r="A71" s="272" t="s">
        <v>549</v>
      </c>
      <c r="B71" s="272" t="s">
        <v>550</v>
      </c>
      <c r="C71" s="272">
        <v>0</v>
      </c>
      <c r="D71" s="310">
        <v>0</v>
      </c>
      <c r="E71" s="310"/>
      <c r="F71" s="310">
        <f t="shared" si="1"/>
        <v>0</v>
      </c>
      <c r="G71" s="272"/>
    </row>
    <row r="72" spans="1:7" ht="15">
      <c r="A72" s="272" t="s">
        <v>551</v>
      </c>
      <c r="B72" s="272" t="s">
        <v>552</v>
      </c>
      <c r="C72" s="272">
        <v>0</v>
      </c>
      <c r="D72" s="310">
        <v>0</v>
      </c>
      <c r="E72" s="310"/>
      <c r="F72" s="310">
        <f t="shared" si="1"/>
        <v>0</v>
      </c>
      <c r="G72" s="272"/>
    </row>
    <row r="73" spans="1:7" ht="15">
      <c r="A73" s="272" t="s">
        <v>553</v>
      </c>
      <c r="B73" s="311" t="s">
        <v>248</v>
      </c>
      <c r="C73" s="312">
        <f>SUM(C74:C76)</f>
        <v>0</v>
      </c>
      <c r="D73" s="312">
        <f>SUM(D74:D76)</f>
        <v>0</v>
      </c>
      <c r="E73" s="310"/>
      <c r="F73" s="312">
        <f>SUM(F74:F76)</f>
        <v>0</v>
      </c>
      <c r="G73" s="272"/>
    </row>
    <row r="74" spans="1:7" ht="15">
      <c r="A74" s="272" t="s">
        <v>554</v>
      </c>
      <c r="B74" s="272" t="s">
        <v>555</v>
      </c>
      <c r="C74" s="272">
        <v>0</v>
      </c>
      <c r="D74" s="310">
        <v>0</v>
      </c>
      <c r="E74" s="310"/>
      <c r="F74" s="310">
        <f t="shared" si="1"/>
        <v>0</v>
      </c>
      <c r="G74" s="272"/>
    </row>
    <row r="75" spans="1:7" ht="15">
      <c r="A75" s="272" t="s">
        <v>556</v>
      </c>
      <c r="B75" s="272" t="s">
        <v>557</v>
      </c>
      <c r="C75" s="272">
        <v>0</v>
      </c>
      <c r="D75" s="310">
        <v>0</v>
      </c>
      <c r="E75" s="310"/>
      <c r="F75" s="310">
        <f t="shared" si="1"/>
        <v>0</v>
      </c>
      <c r="G75" s="272"/>
    </row>
    <row r="76" spans="1:7" ht="15">
      <c r="A76" s="272" t="s">
        <v>558</v>
      </c>
      <c r="B76" s="272" t="s">
        <v>559</v>
      </c>
      <c r="C76" s="272">
        <v>0</v>
      </c>
      <c r="D76" s="310">
        <v>0</v>
      </c>
      <c r="E76" s="310"/>
      <c r="F76" s="310">
        <f t="shared" si="1"/>
        <v>0</v>
      </c>
      <c r="G76" s="272"/>
    </row>
    <row r="77" spans="1:7" ht="15">
      <c r="A77" s="272" t="s">
        <v>560</v>
      </c>
      <c r="B77" s="311" t="s">
        <v>62</v>
      </c>
      <c r="C77" s="312">
        <f>SUM(C78:C87)</f>
        <v>0</v>
      </c>
      <c r="D77" s="312">
        <f>SUM(D78:D87)</f>
        <v>0</v>
      </c>
      <c r="E77" s="310"/>
      <c r="F77" s="312">
        <f>SUM(F78:F87)</f>
        <v>0</v>
      </c>
      <c r="G77" s="272"/>
    </row>
    <row r="78" spans="1:7" ht="15">
      <c r="A78" s="272" t="s">
        <v>561</v>
      </c>
      <c r="B78" s="313" t="s">
        <v>250</v>
      </c>
      <c r="C78" s="272">
        <v>0</v>
      </c>
      <c r="D78" s="310">
        <v>0</v>
      </c>
      <c r="E78" s="310"/>
      <c r="F78" s="310">
        <f t="shared" si="1"/>
        <v>0</v>
      </c>
      <c r="G78" s="272"/>
    </row>
    <row r="79" spans="1:7" ht="15">
      <c r="A79" s="272" t="s">
        <v>562</v>
      </c>
      <c r="B79" s="313" t="s">
        <v>252</v>
      </c>
      <c r="C79" s="272">
        <v>0</v>
      </c>
      <c r="D79" s="310">
        <v>0</v>
      </c>
      <c r="E79" s="310"/>
      <c r="F79" s="310">
        <f t="shared" si="1"/>
        <v>0</v>
      </c>
      <c r="G79" s="272"/>
    </row>
    <row r="80" spans="1:7" ht="15">
      <c r="A80" s="272" t="s">
        <v>563</v>
      </c>
      <c r="B80" s="313" t="s">
        <v>254</v>
      </c>
      <c r="C80" s="272">
        <v>0</v>
      </c>
      <c r="D80" s="310">
        <v>0</v>
      </c>
      <c r="E80" s="310"/>
      <c r="F80" s="310">
        <f t="shared" si="1"/>
        <v>0</v>
      </c>
      <c r="G80" s="272"/>
    </row>
    <row r="81" spans="1:7" ht="15">
      <c r="A81" s="272" t="s">
        <v>564</v>
      </c>
      <c r="B81" s="313" t="s">
        <v>256</v>
      </c>
      <c r="C81" s="272">
        <v>0</v>
      </c>
      <c r="D81" s="310">
        <v>0</v>
      </c>
      <c r="E81" s="310"/>
      <c r="F81" s="310">
        <f t="shared" si="1"/>
        <v>0</v>
      </c>
      <c r="G81" s="272"/>
    </row>
    <row r="82" spans="1:7" ht="15">
      <c r="A82" s="272" t="s">
        <v>565</v>
      </c>
      <c r="B82" s="313" t="s">
        <v>258</v>
      </c>
      <c r="C82" s="272">
        <v>0</v>
      </c>
      <c r="D82" s="310">
        <v>0</v>
      </c>
      <c r="E82" s="310"/>
      <c r="F82" s="310">
        <f t="shared" si="1"/>
        <v>0</v>
      </c>
      <c r="G82" s="272"/>
    </row>
    <row r="83" spans="1:7" ht="15">
      <c r="A83" s="272" t="s">
        <v>566</v>
      </c>
      <c r="B83" s="313" t="s">
        <v>260</v>
      </c>
      <c r="C83" s="272">
        <v>0</v>
      </c>
      <c r="D83" s="310">
        <v>0</v>
      </c>
      <c r="E83" s="310"/>
      <c r="F83" s="310">
        <f t="shared" si="1"/>
        <v>0</v>
      </c>
      <c r="G83" s="272"/>
    </row>
    <row r="84" spans="1:7" ht="15">
      <c r="A84" s="272" t="s">
        <v>567</v>
      </c>
      <c r="B84" s="313" t="s">
        <v>262</v>
      </c>
      <c r="C84" s="272">
        <v>0</v>
      </c>
      <c r="D84" s="310">
        <v>0</v>
      </c>
      <c r="E84" s="310"/>
      <c r="F84" s="310">
        <f t="shared" si="1"/>
        <v>0</v>
      </c>
      <c r="G84" s="272"/>
    </row>
    <row r="85" spans="1:7" ht="15">
      <c r="A85" s="272" t="s">
        <v>568</v>
      </c>
      <c r="B85" s="313" t="s">
        <v>264</v>
      </c>
      <c r="C85" s="272">
        <v>0</v>
      </c>
      <c r="D85" s="310">
        <v>0</v>
      </c>
      <c r="E85" s="310"/>
      <c r="F85" s="310">
        <f t="shared" si="1"/>
        <v>0</v>
      </c>
      <c r="G85" s="272"/>
    </row>
    <row r="86" spans="1:7" ht="15">
      <c r="A86" s="272" t="s">
        <v>569</v>
      </c>
      <c r="B86" s="313" t="s">
        <v>266</v>
      </c>
      <c r="C86" s="272">
        <v>0</v>
      </c>
      <c r="D86" s="310">
        <v>0</v>
      </c>
      <c r="E86" s="310"/>
      <c r="F86" s="310">
        <f t="shared" si="1"/>
        <v>0</v>
      </c>
      <c r="G86" s="272"/>
    </row>
    <row r="87" spans="1:7" ht="15">
      <c r="A87" s="272" t="s">
        <v>570</v>
      </c>
      <c r="B87" s="313" t="s">
        <v>62</v>
      </c>
      <c r="C87" s="272">
        <v>0</v>
      </c>
      <c r="D87" s="310">
        <v>0</v>
      </c>
      <c r="E87" s="310"/>
      <c r="F87" s="310">
        <f t="shared" si="1"/>
        <v>0</v>
      </c>
      <c r="G87" s="272"/>
    </row>
    <row r="88" spans="1:7" ht="15" outlineLevel="1">
      <c r="A88" s="272" t="s">
        <v>571</v>
      </c>
      <c r="B88" s="305" t="s">
        <v>166</v>
      </c>
      <c r="C88" s="310"/>
      <c r="D88" s="310"/>
      <c r="E88" s="310"/>
      <c r="F88" s="310"/>
      <c r="G88" s="272"/>
    </row>
    <row r="89" spans="1:7" ht="15" outlineLevel="1">
      <c r="A89" s="272" t="s">
        <v>572</v>
      </c>
      <c r="B89" s="305" t="s">
        <v>166</v>
      </c>
      <c r="C89" s="310"/>
      <c r="D89" s="310"/>
      <c r="E89" s="310"/>
      <c r="F89" s="310"/>
      <c r="G89" s="272"/>
    </row>
    <row r="90" spans="1:7" ht="15" outlineLevel="1">
      <c r="A90" s="272" t="s">
        <v>573</v>
      </c>
      <c r="B90" s="305" t="s">
        <v>166</v>
      </c>
      <c r="C90" s="310"/>
      <c r="D90" s="310"/>
      <c r="E90" s="310"/>
      <c r="F90" s="310"/>
      <c r="G90" s="272"/>
    </row>
    <row r="91" spans="1:7" ht="15" outlineLevel="1">
      <c r="A91" s="272" t="s">
        <v>574</v>
      </c>
      <c r="B91" s="305" t="s">
        <v>166</v>
      </c>
      <c r="C91" s="310"/>
      <c r="D91" s="310"/>
      <c r="E91" s="310"/>
      <c r="F91" s="310"/>
      <c r="G91" s="272"/>
    </row>
    <row r="92" spans="1:7" ht="15" outlineLevel="1">
      <c r="A92" s="272" t="s">
        <v>575</v>
      </c>
      <c r="B92" s="305" t="s">
        <v>166</v>
      </c>
      <c r="C92" s="310"/>
      <c r="D92" s="310"/>
      <c r="E92" s="310"/>
      <c r="F92" s="310"/>
      <c r="G92" s="272"/>
    </row>
    <row r="93" spans="1:7" ht="15" outlineLevel="1">
      <c r="A93" s="272" t="s">
        <v>576</v>
      </c>
      <c r="B93" s="305" t="s">
        <v>166</v>
      </c>
      <c r="C93" s="310"/>
      <c r="D93" s="310"/>
      <c r="E93" s="310"/>
      <c r="F93" s="310"/>
      <c r="G93" s="272"/>
    </row>
    <row r="94" spans="1:7" ht="15" outlineLevel="1">
      <c r="A94" s="272" t="s">
        <v>577</v>
      </c>
      <c r="B94" s="305" t="s">
        <v>166</v>
      </c>
      <c r="C94" s="310"/>
      <c r="D94" s="310"/>
      <c r="E94" s="310"/>
      <c r="F94" s="310"/>
      <c r="G94" s="272"/>
    </row>
    <row r="95" spans="1:7" ht="15" outlineLevel="1">
      <c r="A95" s="272" t="s">
        <v>578</v>
      </c>
      <c r="B95" s="305" t="s">
        <v>166</v>
      </c>
      <c r="C95" s="310"/>
      <c r="D95" s="310"/>
      <c r="E95" s="310"/>
      <c r="F95" s="310"/>
      <c r="G95" s="272"/>
    </row>
    <row r="96" spans="1:7" ht="15" outlineLevel="1">
      <c r="A96" s="272" t="s">
        <v>579</v>
      </c>
      <c r="B96" s="305" t="s">
        <v>166</v>
      </c>
      <c r="C96" s="310"/>
      <c r="D96" s="310"/>
      <c r="E96" s="310"/>
      <c r="F96" s="310"/>
      <c r="G96" s="272"/>
    </row>
    <row r="97" spans="1:7" ht="15" outlineLevel="1">
      <c r="A97" s="272" t="s">
        <v>580</v>
      </c>
      <c r="B97" s="305" t="s">
        <v>166</v>
      </c>
      <c r="C97" s="310"/>
      <c r="D97" s="310"/>
      <c r="E97" s="310"/>
      <c r="F97" s="310"/>
      <c r="G97" s="272"/>
    </row>
    <row r="98" spans="1:7" ht="15" customHeight="1">
      <c r="A98" s="300"/>
      <c r="B98" s="314" t="s">
        <v>1933</v>
      </c>
      <c r="C98" s="300" t="s">
        <v>485</v>
      </c>
      <c r="D98" s="300" t="s">
        <v>486</v>
      </c>
      <c r="E98" s="306"/>
      <c r="F98" s="302" t="s">
        <v>451</v>
      </c>
      <c r="G98" s="302"/>
    </row>
    <row r="99" spans="1:7" ht="15">
      <c r="A99" s="272" t="s">
        <v>581</v>
      </c>
      <c r="B99" s="272" t="s">
        <v>582</v>
      </c>
      <c r="C99" s="310">
        <v>0.15674142819524053</v>
      </c>
      <c r="D99" s="310">
        <v>0</v>
      </c>
      <c r="E99" s="310"/>
      <c r="F99" s="310">
        <f>SUM(C99:D99)</f>
        <v>0.15674142819524053</v>
      </c>
      <c r="G99" s="272"/>
    </row>
    <row r="100" spans="1:7" ht="15">
      <c r="A100" s="272" t="s">
        <v>583</v>
      </c>
      <c r="B100" s="272" t="s">
        <v>584</v>
      </c>
      <c r="C100" s="310">
        <v>0.14292390575896385</v>
      </c>
      <c r="D100" s="310">
        <v>0</v>
      </c>
      <c r="E100" s="310"/>
      <c r="F100" s="310">
        <f aca="true" t="shared" si="2" ref="F100:F110">SUM(C100:D100)</f>
        <v>0.14292390575896385</v>
      </c>
      <c r="G100" s="272"/>
    </row>
    <row r="101" spans="1:7" ht="15">
      <c r="A101" s="272" t="s">
        <v>585</v>
      </c>
      <c r="B101" s="272" t="s">
        <v>586</v>
      </c>
      <c r="C101" s="310">
        <v>0.15616079211562922</v>
      </c>
      <c r="D101" s="310">
        <v>0</v>
      </c>
      <c r="E101" s="310"/>
      <c r="F101" s="310">
        <f t="shared" si="2"/>
        <v>0.15616079211562922</v>
      </c>
      <c r="G101" s="272"/>
    </row>
    <row r="102" spans="1:7" ht="15">
      <c r="A102" s="272" t="s">
        <v>587</v>
      </c>
      <c r="B102" s="272" t="s">
        <v>588</v>
      </c>
      <c r="C102" s="310">
        <v>0.08758129870943797</v>
      </c>
      <c r="D102" s="310">
        <v>0</v>
      </c>
      <c r="E102" s="310"/>
      <c r="F102" s="310">
        <f t="shared" si="2"/>
        <v>0.08758129870943797</v>
      </c>
      <c r="G102" s="272"/>
    </row>
    <row r="103" spans="1:7" ht="15">
      <c r="A103" s="272" t="s">
        <v>589</v>
      </c>
      <c r="B103" s="272" t="s">
        <v>590</v>
      </c>
      <c r="C103" s="310">
        <v>0.11155229335436503</v>
      </c>
      <c r="D103" s="310">
        <v>0</v>
      </c>
      <c r="E103" s="310"/>
      <c r="F103" s="310">
        <f t="shared" si="2"/>
        <v>0.11155229335436503</v>
      </c>
      <c r="G103" s="272"/>
    </row>
    <row r="104" spans="1:7" ht="15">
      <c r="A104" s="272" t="s">
        <v>591</v>
      </c>
      <c r="B104" s="272" t="s">
        <v>592</v>
      </c>
      <c r="C104" s="310">
        <v>0.0805158911162381</v>
      </c>
      <c r="D104" s="310">
        <v>0</v>
      </c>
      <c r="E104" s="310"/>
      <c r="F104" s="310">
        <f t="shared" si="2"/>
        <v>0.0805158911162381</v>
      </c>
      <c r="G104" s="272"/>
    </row>
    <row r="105" spans="1:7" ht="15">
      <c r="A105" s="272" t="s">
        <v>593</v>
      </c>
      <c r="B105" s="272" t="s">
        <v>594</v>
      </c>
      <c r="C105" s="310">
        <v>0.0738334019917651</v>
      </c>
      <c r="D105" s="310">
        <v>0</v>
      </c>
      <c r="E105" s="310"/>
      <c r="F105" s="310">
        <f t="shared" si="2"/>
        <v>0.0738334019917651</v>
      </c>
      <c r="G105" s="272"/>
    </row>
    <row r="106" spans="1:7" ht="15">
      <c r="A106" s="272" t="s">
        <v>595</v>
      </c>
      <c r="B106" s="272" t="s">
        <v>596</v>
      </c>
      <c r="C106" s="310">
        <v>0.06734359089008654</v>
      </c>
      <c r="D106" s="310">
        <v>0</v>
      </c>
      <c r="E106" s="310"/>
      <c r="F106" s="310">
        <f t="shared" si="2"/>
        <v>0.06734359089008654</v>
      </c>
      <c r="G106" s="272"/>
    </row>
    <row r="107" spans="1:7" ht="15">
      <c r="A107" s="272" t="s">
        <v>597</v>
      </c>
      <c r="B107" s="272" t="s">
        <v>598</v>
      </c>
      <c r="C107" s="310">
        <v>0.05084556287360588</v>
      </c>
      <c r="D107" s="310">
        <v>0</v>
      </c>
      <c r="E107" s="310"/>
      <c r="F107" s="310">
        <f t="shared" si="2"/>
        <v>0.05084556287360588</v>
      </c>
      <c r="G107" s="272"/>
    </row>
    <row r="108" spans="1:7" ht="15">
      <c r="A108" s="272" t="s">
        <v>599</v>
      </c>
      <c r="B108" s="272" t="s">
        <v>600</v>
      </c>
      <c r="C108" s="310">
        <v>0.0430805587517885</v>
      </c>
      <c r="D108" s="310">
        <v>0</v>
      </c>
      <c r="E108" s="310"/>
      <c r="F108" s="310">
        <f t="shared" si="2"/>
        <v>0.0430805587517885</v>
      </c>
      <c r="G108" s="272"/>
    </row>
    <row r="109" spans="1:7" ht="15">
      <c r="A109" s="272" t="s">
        <v>601</v>
      </c>
      <c r="B109" s="272" t="s">
        <v>534</v>
      </c>
      <c r="C109" s="310">
        <v>0.02653510718570095</v>
      </c>
      <c r="D109" s="310">
        <v>0</v>
      </c>
      <c r="E109" s="310"/>
      <c r="F109" s="310">
        <f t="shared" si="2"/>
        <v>0.02653510718570095</v>
      </c>
      <c r="G109" s="272"/>
    </row>
    <row r="110" spans="1:7" ht="15">
      <c r="A110" s="272" t="s">
        <v>602</v>
      </c>
      <c r="B110" s="272" t="s">
        <v>62</v>
      </c>
      <c r="C110" s="310">
        <v>0.0028861690571784257</v>
      </c>
      <c r="D110" s="310">
        <v>0</v>
      </c>
      <c r="E110" s="310"/>
      <c r="F110" s="310">
        <f t="shared" si="2"/>
        <v>0.0028861690571784257</v>
      </c>
      <c r="G110" s="272"/>
    </row>
    <row r="111" spans="1:7" ht="15">
      <c r="A111" s="272" t="s">
        <v>603</v>
      </c>
      <c r="B111" s="313" t="s">
        <v>604</v>
      </c>
      <c r="C111" s="310"/>
      <c r="D111" s="310"/>
      <c r="E111" s="310"/>
      <c r="F111" s="310"/>
      <c r="G111" s="272"/>
    </row>
    <row r="112" spans="1:7" ht="15">
      <c r="A112" s="272" t="s">
        <v>605</v>
      </c>
      <c r="B112" s="313" t="s">
        <v>604</v>
      </c>
      <c r="C112" s="310"/>
      <c r="D112" s="310"/>
      <c r="E112" s="310"/>
      <c r="F112" s="310"/>
      <c r="G112" s="272"/>
    </row>
    <row r="113" spans="1:7" ht="15">
      <c r="A113" s="272" t="s">
        <v>606</v>
      </c>
      <c r="B113" s="313" t="s">
        <v>604</v>
      </c>
      <c r="C113" s="310"/>
      <c r="D113" s="310"/>
      <c r="E113" s="310"/>
      <c r="F113" s="310"/>
      <c r="G113" s="272"/>
    </row>
    <row r="114" spans="1:7" ht="15">
      <c r="A114" s="272" t="s">
        <v>607</v>
      </c>
      <c r="B114" s="313" t="s">
        <v>604</v>
      </c>
      <c r="C114" s="310"/>
      <c r="D114" s="310"/>
      <c r="E114" s="310"/>
      <c r="F114" s="310"/>
      <c r="G114" s="272"/>
    </row>
    <row r="115" spans="1:7" ht="15">
      <c r="A115" s="272" t="s">
        <v>608</v>
      </c>
      <c r="B115" s="313" t="s">
        <v>604</v>
      </c>
      <c r="C115" s="310"/>
      <c r="D115" s="310"/>
      <c r="E115" s="310"/>
      <c r="F115" s="310"/>
      <c r="G115" s="272"/>
    </row>
    <row r="116" spans="1:7" ht="15">
      <c r="A116" s="272" t="s">
        <v>609</v>
      </c>
      <c r="B116" s="313" t="s">
        <v>604</v>
      </c>
      <c r="C116" s="310"/>
      <c r="D116" s="310"/>
      <c r="E116" s="310"/>
      <c r="F116" s="310"/>
      <c r="G116" s="272"/>
    </row>
    <row r="117" spans="1:7" ht="15">
      <c r="A117" s="272" t="s">
        <v>610</v>
      </c>
      <c r="B117" s="313" t="s">
        <v>604</v>
      </c>
      <c r="C117" s="310"/>
      <c r="D117" s="310"/>
      <c r="E117" s="310"/>
      <c r="F117" s="310"/>
      <c r="G117" s="272"/>
    </row>
    <row r="118" spans="1:7" ht="15">
      <c r="A118" s="272" t="s">
        <v>611</v>
      </c>
      <c r="B118" s="313" t="s">
        <v>604</v>
      </c>
      <c r="C118" s="310"/>
      <c r="D118" s="310"/>
      <c r="E118" s="310"/>
      <c r="F118" s="310"/>
      <c r="G118" s="272"/>
    </row>
    <row r="119" spans="1:7" ht="15">
      <c r="A119" s="272" t="s">
        <v>612</v>
      </c>
      <c r="B119" s="313" t="s">
        <v>604</v>
      </c>
      <c r="C119" s="310"/>
      <c r="D119" s="310"/>
      <c r="E119" s="310"/>
      <c r="F119" s="310"/>
      <c r="G119" s="272"/>
    </row>
    <row r="120" spans="1:7" ht="15">
      <c r="A120" s="272" t="s">
        <v>613</v>
      </c>
      <c r="B120" s="313" t="s">
        <v>604</v>
      </c>
      <c r="C120" s="310"/>
      <c r="D120" s="310"/>
      <c r="E120" s="310"/>
      <c r="F120" s="310"/>
      <c r="G120" s="272"/>
    </row>
    <row r="121" spans="1:7" ht="15">
      <c r="A121" s="272" t="s">
        <v>614</v>
      </c>
      <c r="B121" s="313" t="s">
        <v>604</v>
      </c>
      <c r="C121" s="310"/>
      <c r="D121" s="310"/>
      <c r="E121" s="310"/>
      <c r="F121" s="310"/>
      <c r="G121" s="272"/>
    </row>
    <row r="122" spans="1:7" ht="15">
      <c r="A122" s="272" t="s">
        <v>615</v>
      </c>
      <c r="B122" s="313" t="s">
        <v>604</v>
      </c>
      <c r="C122" s="310"/>
      <c r="D122" s="310"/>
      <c r="E122" s="310"/>
      <c r="F122" s="310"/>
      <c r="G122" s="272"/>
    </row>
    <row r="123" spans="1:7" ht="15">
      <c r="A123" s="272" t="s">
        <v>616</v>
      </c>
      <c r="B123" s="313" t="s">
        <v>604</v>
      </c>
      <c r="C123" s="310"/>
      <c r="D123" s="310"/>
      <c r="E123" s="310"/>
      <c r="F123" s="310"/>
      <c r="G123" s="272"/>
    </row>
    <row r="124" spans="1:7" ht="15">
      <c r="A124" s="272" t="s">
        <v>617</v>
      </c>
      <c r="B124" s="313" t="s">
        <v>604</v>
      </c>
      <c r="C124" s="310"/>
      <c r="D124" s="310"/>
      <c r="E124" s="310"/>
      <c r="F124" s="310"/>
      <c r="G124" s="272"/>
    </row>
    <row r="125" spans="1:7" ht="15">
      <c r="A125" s="272" t="s">
        <v>618</v>
      </c>
      <c r="B125" s="313" t="s">
        <v>604</v>
      </c>
      <c r="C125" s="310"/>
      <c r="D125" s="310"/>
      <c r="E125" s="310"/>
      <c r="F125" s="310"/>
      <c r="G125" s="272"/>
    </row>
    <row r="126" spans="1:7" ht="15">
      <c r="A126" s="272" t="s">
        <v>619</v>
      </c>
      <c r="B126" s="313" t="s">
        <v>604</v>
      </c>
      <c r="C126" s="310"/>
      <c r="D126" s="310"/>
      <c r="E126" s="310"/>
      <c r="F126" s="310"/>
      <c r="G126" s="272"/>
    </row>
    <row r="127" spans="1:7" ht="15">
      <c r="A127" s="272" t="s">
        <v>620</v>
      </c>
      <c r="B127" s="313" t="s">
        <v>604</v>
      </c>
      <c r="C127" s="310"/>
      <c r="D127" s="310"/>
      <c r="E127" s="310"/>
      <c r="F127" s="310"/>
      <c r="G127" s="272"/>
    </row>
    <row r="128" spans="1:7" ht="15">
      <c r="A128" s="272" t="s">
        <v>621</v>
      </c>
      <c r="B128" s="313" t="s">
        <v>604</v>
      </c>
      <c r="C128" s="310"/>
      <c r="D128" s="310"/>
      <c r="E128" s="310"/>
      <c r="F128" s="310"/>
      <c r="G128" s="272"/>
    </row>
    <row r="129" spans="1:7" ht="15">
      <c r="A129" s="272" t="s">
        <v>622</v>
      </c>
      <c r="B129" s="313" t="s">
        <v>604</v>
      </c>
      <c r="C129" s="310"/>
      <c r="D129" s="310"/>
      <c r="E129" s="310"/>
      <c r="F129" s="310"/>
      <c r="G129" s="272"/>
    </row>
    <row r="130" spans="1:7" ht="15">
      <c r="A130" s="272" t="s">
        <v>1934</v>
      </c>
      <c r="B130" s="313" t="s">
        <v>604</v>
      </c>
      <c r="C130" s="310"/>
      <c r="D130" s="310"/>
      <c r="E130" s="310"/>
      <c r="F130" s="310"/>
      <c r="G130" s="272"/>
    </row>
    <row r="131" spans="1:7" ht="15">
      <c r="A131" s="272" t="s">
        <v>1935</v>
      </c>
      <c r="B131" s="313" t="s">
        <v>604</v>
      </c>
      <c r="C131" s="310"/>
      <c r="D131" s="310"/>
      <c r="E131" s="310"/>
      <c r="F131" s="310"/>
      <c r="G131" s="272"/>
    </row>
    <row r="132" spans="1:7" ht="15">
      <c r="A132" s="272" t="s">
        <v>1936</v>
      </c>
      <c r="B132" s="313" t="s">
        <v>604</v>
      </c>
      <c r="C132" s="310"/>
      <c r="D132" s="310"/>
      <c r="E132" s="310"/>
      <c r="F132" s="310"/>
      <c r="G132" s="272"/>
    </row>
    <row r="133" spans="1:7" ht="15">
      <c r="A133" s="272" t="s">
        <v>1937</v>
      </c>
      <c r="B133" s="313" t="s">
        <v>604</v>
      </c>
      <c r="C133" s="310"/>
      <c r="D133" s="310"/>
      <c r="E133" s="310"/>
      <c r="F133" s="310"/>
      <c r="G133" s="272"/>
    </row>
    <row r="134" spans="1:7" ht="15">
      <c r="A134" s="272" t="s">
        <v>1938</v>
      </c>
      <c r="B134" s="313" t="s">
        <v>604</v>
      </c>
      <c r="C134" s="310"/>
      <c r="D134" s="310"/>
      <c r="E134" s="310"/>
      <c r="F134" s="310"/>
      <c r="G134" s="272"/>
    </row>
    <row r="135" spans="1:7" ht="15">
      <c r="A135" s="272" t="s">
        <v>1939</v>
      </c>
      <c r="B135" s="313" t="s">
        <v>604</v>
      </c>
      <c r="C135" s="310"/>
      <c r="D135" s="310"/>
      <c r="E135" s="310"/>
      <c r="F135" s="310"/>
      <c r="G135" s="272"/>
    </row>
    <row r="136" spans="1:7" ht="15">
      <c r="A136" s="272" t="s">
        <v>1940</v>
      </c>
      <c r="B136" s="313" t="s">
        <v>604</v>
      </c>
      <c r="C136" s="310"/>
      <c r="D136" s="310"/>
      <c r="E136" s="310"/>
      <c r="F136" s="310"/>
      <c r="G136" s="272"/>
    </row>
    <row r="137" spans="1:7" ht="15">
      <c r="A137" s="272" t="s">
        <v>1941</v>
      </c>
      <c r="B137" s="313" t="s">
        <v>604</v>
      </c>
      <c r="C137" s="310"/>
      <c r="D137" s="310"/>
      <c r="E137" s="310"/>
      <c r="F137" s="310"/>
      <c r="G137" s="272"/>
    </row>
    <row r="138" spans="1:7" ht="15">
      <c r="A138" s="272" t="s">
        <v>1942</v>
      </c>
      <c r="B138" s="313" t="s">
        <v>604</v>
      </c>
      <c r="C138" s="310"/>
      <c r="D138" s="310"/>
      <c r="E138" s="310"/>
      <c r="F138" s="310"/>
      <c r="G138" s="272"/>
    </row>
    <row r="139" spans="1:7" ht="15">
      <c r="A139" s="272" t="s">
        <v>1943</v>
      </c>
      <c r="B139" s="313" t="s">
        <v>604</v>
      </c>
      <c r="C139" s="310"/>
      <c r="D139" s="310"/>
      <c r="E139" s="310"/>
      <c r="F139" s="310"/>
      <c r="G139" s="272"/>
    </row>
    <row r="140" spans="1:7" ht="15">
      <c r="A140" s="272" t="s">
        <v>1944</v>
      </c>
      <c r="B140" s="313" t="s">
        <v>604</v>
      </c>
      <c r="C140" s="310"/>
      <c r="D140" s="310"/>
      <c r="E140" s="310"/>
      <c r="F140" s="310"/>
      <c r="G140" s="272"/>
    </row>
    <row r="141" spans="1:7" ht="15">
      <c r="A141" s="272" t="s">
        <v>1945</v>
      </c>
      <c r="B141" s="313" t="s">
        <v>604</v>
      </c>
      <c r="C141" s="310"/>
      <c r="D141" s="310"/>
      <c r="E141" s="310"/>
      <c r="F141" s="310"/>
      <c r="G141" s="272"/>
    </row>
    <row r="142" spans="1:7" ht="15">
      <c r="A142" s="272" t="s">
        <v>1946</v>
      </c>
      <c r="B142" s="313" t="s">
        <v>604</v>
      </c>
      <c r="C142" s="310"/>
      <c r="D142" s="310"/>
      <c r="E142" s="310"/>
      <c r="F142" s="310"/>
      <c r="G142" s="272"/>
    </row>
    <row r="143" spans="1:7" ht="15">
      <c r="A143" s="272" t="s">
        <v>1947</v>
      </c>
      <c r="B143" s="313" t="s">
        <v>604</v>
      </c>
      <c r="C143" s="310"/>
      <c r="D143" s="310"/>
      <c r="E143" s="310"/>
      <c r="F143" s="310"/>
      <c r="G143" s="272"/>
    </row>
    <row r="144" spans="1:7" ht="15">
      <c r="A144" s="272" t="s">
        <v>1948</v>
      </c>
      <c r="B144" s="313" t="s">
        <v>604</v>
      </c>
      <c r="C144" s="310"/>
      <c r="D144" s="310"/>
      <c r="E144" s="310"/>
      <c r="F144" s="310"/>
      <c r="G144" s="272"/>
    </row>
    <row r="145" spans="1:7" ht="15">
      <c r="A145" s="272" t="s">
        <v>1949</v>
      </c>
      <c r="B145" s="313" t="s">
        <v>604</v>
      </c>
      <c r="C145" s="310"/>
      <c r="D145" s="310"/>
      <c r="E145" s="310"/>
      <c r="F145" s="310"/>
      <c r="G145" s="272"/>
    </row>
    <row r="146" spans="1:7" ht="15">
      <c r="A146" s="272" t="s">
        <v>1950</v>
      </c>
      <c r="B146" s="313" t="s">
        <v>604</v>
      </c>
      <c r="C146" s="310"/>
      <c r="D146" s="310"/>
      <c r="E146" s="310"/>
      <c r="F146" s="310"/>
      <c r="G146" s="272"/>
    </row>
    <row r="147" spans="1:7" ht="15">
      <c r="A147" s="272" t="s">
        <v>1951</v>
      </c>
      <c r="B147" s="313" t="s">
        <v>604</v>
      </c>
      <c r="C147" s="310"/>
      <c r="D147" s="310"/>
      <c r="E147" s="310"/>
      <c r="F147" s="310"/>
      <c r="G147" s="272"/>
    </row>
    <row r="148" spans="1:7" ht="15">
      <c r="A148" s="272" t="s">
        <v>1952</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5">
      <c r="A150" s="272" t="s">
        <v>624</v>
      </c>
      <c r="B150" s="272" t="s">
        <v>625</v>
      </c>
      <c r="C150" s="310">
        <v>0.8145243624370822</v>
      </c>
      <c r="D150" s="310">
        <v>0</v>
      </c>
      <c r="E150" s="315"/>
      <c r="F150" s="310">
        <f>D150+C150</f>
        <v>0.8145243624370822</v>
      </c>
    </row>
    <row r="151" spans="1:6" ht="15">
      <c r="A151" s="272" t="s">
        <v>626</v>
      </c>
      <c r="B151" s="272" t="s">
        <v>627</v>
      </c>
      <c r="C151" s="310">
        <v>0</v>
      </c>
      <c r="D151" s="310">
        <v>0</v>
      </c>
      <c r="E151" s="315"/>
      <c r="F151" s="310">
        <f>D151+C151</f>
        <v>0</v>
      </c>
    </row>
    <row r="152" spans="1:6" ht="15">
      <c r="A152" s="272" t="s">
        <v>628</v>
      </c>
      <c r="B152" s="272" t="s">
        <v>62</v>
      </c>
      <c r="C152" s="310">
        <v>0.1854756375629204</v>
      </c>
      <c r="D152" s="310">
        <v>0</v>
      </c>
      <c r="E152" s="315"/>
      <c r="F152" s="310">
        <f>D152+C152</f>
        <v>0.1854756375629204</v>
      </c>
    </row>
    <row r="153" spans="1:6" ht="15" outlineLevel="1">
      <c r="A153" s="272" t="s">
        <v>629</v>
      </c>
      <c r="C153" s="310"/>
      <c r="D153" s="310"/>
      <c r="E153" s="315"/>
      <c r="F153" s="310"/>
    </row>
    <row r="154" spans="1:6" ht="15" outlineLevel="1">
      <c r="A154" s="272" t="s">
        <v>630</v>
      </c>
      <c r="C154" s="310"/>
      <c r="D154" s="310"/>
      <c r="E154" s="315"/>
      <c r="F154" s="310"/>
    </row>
    <row r="155" spans="1:6" ht="15" outlineLevel="1">
      <c r="A155" s="272" t="s">
        <v>631</v>
      </c>
      <c r="C155" s="310"/>
      <c r="D155" s="310"/>
      <c r="E155" s="315"/>
      <c r="F155" s="310"/>
    </row>
    <row r="156" spans="1:6" ht="15" outlineLevel="1">
      <c r="A156" s="272" t="s">
        <v>632</v>
      </c>
      <c r="C156" s="310"/>
      <c r="D156" s="310"/>
      <c r="E156" s="315"/>
      <c r="F156" s="310"/>
    </row>
    <row r="157" spans="1:6" ht="15" outlineLevel="1">
      <c r="A157" s="272" t="s">
        <v>633</v>
      </c>
      <c r="C157" s="310"/>
      <c r="D157" s="310"/>
      <c r="E157" s="315"/>
      <c r="F157" s="310"/>
    </row>
    <row r="158" spans="1:6" ht="15" outlineLevel="1">
      <c r="A158" s="272" t="s">
        <v>634</v>
      </c>
      <c r="C158" s="310"/>
      <c r="D158" s="310"/>
      <c r="E158" s="315"/>
      <c r="F158" s="310"/>
    </row>
    <row r="159" spans="1:7" ht="15" customHeight="1">
      <c r="A159" s="300"/>
      <c r="B159" s="301" t="s">
        <v>635</v>
      </c>
      <c r="C159" s="300" t="s">
        <v>485</v>
      </c>
      <c r="D159" s="300" t="s">
        <v>486</v>
      </c>
      <c r="E159" s="306"/>
      <c r="F159" s="302" t="s">
        <v>451</v>
      </c>
      <c r="G159" s="302"/>
    </row>
    <row r="160" spans="1:6" ht="15">
      <c r="A160" s="272" t="s">
        <v>636</v>
      </c>
      <c r="B160" s="272" t="s">
        <v>637</v>
      </c>
      <c r="C160" s="310">
        <v>0.04853484322924492</v>
      </c>
      <c r="D160" s="310">
        <v>0</v>
      </c>
      <c r="E160" s="315"/>
      <c r="F160" s="310">
        <f>D160+C160</f>
        <v>0.04853484322924492</v>
      </c>
    </row>
    <row r="161" spans="1:6" ht="15">
      <c r="A161" s="272" t="s">
        <v>638</v>
      </c>
      <c r="B161" s="272" t="s">
        <v>639</v>
      </c>
      <c r="C161" s="310">
        <v>0.951465156770755</v>
      </c>
      <c r="D161" s="310">
        <v>0</v>
      </c>
      <c r="E161" s="315"/>
      <c r="F161" s="310">
        <f>D161+C161</f>
        <v>0.951465156770755</v>
      </c>
    </row>
    <row r="162" spans="1:6" ht="15">
      <c r="A162" s="272" t="s">
        <v>640</v>
      </c>
      <c r="B162" s="272" t="s">
        <v>62</v>
      </c>
      <c r="C162" s="310">
        <v>0</v>
      </c>
      <c r="D162" s="310">
        <v>0</v>
      </c>
      <c r="E162" s="315"/>
      <c r="F162" s="310">
        <f>D162+C162</f>
        <v>0</v>
      </c>
    </row>
    <row r="163" spans="1:5" ht="15" outlineLevel="1">
      <c r="A163" s="272" t="s">
        <v>641</v>
      </c>
      <c r="E163" s="284"/>
    </row>
    <row r="164" spans="1:5" ht="15" outlineLevel="1">
      <c r="A164" s="272" t="s">
        <v>642</v>
      </c>
      <c r="E164" s="284"/>
    </row>
    <row r="165" spans="1:5" ht="15" outlineLevel="1">
      <c r="A165" s="272" t="s">
        <v>643</v>
      </c>
      <c r="E165" s="284"/>
    </row>
    <row r="166" spans="1:5" ht="15" outlineLevel="1">
      <c r="A166" s="272" t="s">
        <v>644</v>
      </c>
      <c r="E166" s="284"/>
    </row>
    <row r="167" spans="1:5" ht="15" outlineLevel="1">
      <c r="A167" s="272" t="s">
        <v>645</v>
      </c>
      <c r="E167" s="284"/>
    </row>
    <row r="168" spans="1:5" ht="15" outlineLevel="1">
      <c r="A168" s="272" t="s">
        <v>646</v>
      </c>
      <c r="E168" s="284"/>
    </row>
    <row r="169" spans="1:7" ht="15" customHeight="1">
      <c r="A169" s="300"/>
      <c r="B169" s="301" t="s">
        <v>647</v>
      </c>
      <c r="C169" s="300" t="s">
        <v>485</v>
      </c>
      <c r="D169" s="300" t="s">
        <v>486</v>
      </c>
      <c r="E169" s="306"/>
      <c r="F169" s="302" t="s">
        <v>451</v>
      </c>
      <c r="G169" s="302"/>
    </row>
    <row r="170" spans="1:6" ht="15">
      <c r="A170" s="272" t="s">
        <v>648</v>
      </c>
      <c r="B170" s="316" t="s">
        <v>649</v>
      </c>
      <c r="C170" s="310">
        <v>0.09063871056759294</v>
      </c>
      <c r="D170" s="310">
        <v>0</v>
      </c>
      <c r="E170" s="315"/>
      <c r="F170" s="310">
        <f>D170+C170</f>
        <v>0.09063871056759294</v>
      </c>
    </row>
    <row r="171" spans="1:6" ht="15">
      <c r="A171" s="272" t="s">
        <v>650</v>
      </c>
      <c r="B171" s="316" t="s">
        <v>1953</v>
      </c>
      <c r="C171" s="310">
        <v>0.3447045266524508</v>
      </c>
      <c r="D171" s="310">
        <v>0</v>
      </c>
      <c r="E171" s="315"/>
      <c r="F171" s="310">
        <f>D171+C171</f>
        <v>0.3447045266524508</v>
      </c>
    </row>
    <row r="172" spans="1:6" ht="15">
      <c r="A172" s="272" t="s">
        <v>651</v>
      </c>
      <c r="B172" s="316" t="s">
        <v>1954</v>
      </c>
      <c r="C172" s="310">
        <v>0.15792535406150593</v>
      </c>
      <c r="D172" s="310">
        <v>0</v>
      </c>
      <c r="E172" s="310"/>
      <c r="F172" s="310">
        <f>D172+C172</f>
        <v>0.15792535406150593</v>
      </c>
    </row>
    <row r="173" spans="1:6" ht="15">
      <c r="A173" s="272" t="s">
        <v>652</v>
      </c>
      <c r="B173" s="316" t="s">
        <v>1955</v>
      </c>
      <c r="C173" s="310">
        <v>0.09820315240745982</v>
      </c>
      <c r="D173" s="310">
        <v>0</v>
      </c>
      <c r="E173" s="310"/>
      <c r="F173" s="310">
        <f>D173+C173</f>
        <v>0.09820315240745982</v>
      </c>
    </row>
    <row r="174" spans="1:6" ht="15">
      <c r="A174" s="272" t="s">
        <v>653</v>
      </c>
      <c r="B174" s="316" t="s">
        <v>1956</v>
      </c>
      <c r="C174" s="310">
        <v>0.30852825631099046</v>
      </c>
      <c r="D174" s="310">
        <v>0</v>
      </c>
      <c r="E174" s="310"/>
      <c r="F174" s="310">
        <f>D174+C174</f>
        <v>0.30852825631099046</v>
      </c>
    </row>
    <row r="175" spans="1:6" ht="15" outlineLevel="1">
      <c r="A175" s="272" t="s">
        <v>654</v>
      </c>
      <c r="B175" s="308"/>
      <c r="C175" s="310"/>
      <c r="D175" s="310"/>
      <c r="E175" s="310"/>
      <c r="F175" s="310"/>
    </row>
    <row r="176" spans="1:6" ht="15" outlineLevel="1">
      <c r="A176" s="272" t="s">
        <v>655</v>
      </c>
      <c r="B176" s="308"/>
      <c r="C176" s="310"/>
      <c r="D176" s="310"/>
      <c r="E176" s="310"/>
      <c r="F176" s="310"/>
    </row>
    <row r="177" spans="1:6" ht="15" outlineLevel="1">
      <c r="A177" s="272" t="s">
        <v>656</v>
      </c>
      <c r="B177" s="316"/>
      <c r="C177" s="310"/>
      <c r="D177" s="310"/>
      <c r="E177" s="310"/>
      <c r="F177" s="310"/>
    </row>
    <row r="178" spans="1:6" ht="15" outlineLevel="1">
      <c r="A178" s="272" t="s">
        <v>657</v>
      </c>
      <c r="B178" s="316"/>
      <c r="C178" s="310"/>
      <c r="D178" s="310"/>
      <c r="E178" s="310"/>
      <c r="F178" s="310"/>
    </row>
    <row r="179" spans="1:7" ht="15" customHeight="1">
      <c r="A179" s="300"/>
      <c r="B179" s="301" t="s">
        <v>658</v>
      </c>
      <c r="C179" s="300" t="s">
        <v>485</v>
      </c>
      <c r="D179" s="300" t="s">
        <v>486</v>
      </c>
      <c r="E179" s="306"/>
      <c r="F179" s="302" t="s">
        <v>451</v>
      </c>
      <c r="G179" s="302"/>
    </row>
    <row r="180" spans="1:6" ht="15">
      <c r="A180" s="272" t="s">
        <v>659</v>
      </c>
      <c r="B180" s="272" t="s">
        <v>1957</v>
      </c>
      <c r="C180" s="310">
        <v>0</v>
      </c>
      <c r="D180" s="310">
        <v>0</v>
      </c>
      <c r="E180" s="315"/>
      <c r="F180" s="310">
        <v>0</v>
      </c>
    </row>
    <row r="181" spans="1:6" ht="15" outlineLevel="1">
      <c r="A181" s="272" t="s">
        <v>660</v>
      </c>
      <c r="B181" s="317"/>
      <c r="C181" s="310"/>
      <c r="D181" s="310"/>
      <c r="E181" s="315"/>
      <c r="F181" s="310"/>
    </row>
    <row r="182" spans="1:6" ht="15" outlineLevel="1">
      <c r="A182" s="272" t="s">
        <v>661</v>
      </c>
      <c r="B182" s="317"/>
      <c r="C182" s="310"/>
      <c r="D182" s="310"/>
      <c r="E182" s="315"/>
      <c r="F182" s="310"/>
    </row>
    <row r="183" spans="1:6" ht="15" outlineLevel="1">
      <c r="A183" s="272" t="s">
        <v>662</v>
      </c>
      <c r="B183" s="317"/>
      <c r="C183" s="310"/>
      <c r="D183" s="310"/>
      <c r="E183" s="315"/>
      <c r="F183" s="310"/>
    </row>
    <row r="184" spans="1:6" ht="15" outlineLevel="1">
      <c r="A184" s="272" t="s">
        <v>663</v>
      </c>
      <c r="B184" s="317"/>
      <c r="C184" s="310"/>
      <c r="D184" s="310"/>
      <c r="E184" s="315"/>
      <c r="F184" s="310"/>
    </row>
    <row r="185" spans="1:7" ht="18.75">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5">
      <c r="A187" s="272" t="s">
        <v>668</v>
      </c>
      <c r="B187" s="313" t="s">
        <v>669</v>
      </c>
      <c r="C187" s="270">
        <v>69.0450925452827</v>
      </c>
      <c r="E187" s="321"/>
      <c r="F187" s="322"/>
      <c r="G187" s="322"/>
    </row>
    <row r="188" spans="1:7" ht="15">
      <c r="A188" s="321"/>
      <c r="B188" s="323"/>
      <c r="C188" s="321"/>
      <c r="D188" s="321"/>
      <c r="E188" s="321"/>
      <c r="F188" s="322"/>
      <c r="G188" s="322"/>
    </row>
    <row r="189" spans="2:7" ht="15">
      <c r="B189" s="313" t="s">
        <v>670</v>
      </c>
      <c r="C189" s="321"/>
      <c r="D189" s="321"/>
      <c r="E189" s="321"/>
      <c r="F189" s="322"/>
      <c r="G189" s="322"/>
    </row>
    <row r="190" spans="1:7" ht="15">
      <c r="A190" s="272" t="s">
        <v>671</v>
      </c>
      <c r="B190" s="313" t="s">
        <v>672</v>
      </c>
      <c r="C190" s="270">
        <v>7271.544293159902</v>
      </c>
      <c r="D190" s="272">
        <v>176025</v>
      </c>
      <c r="E190" s="321"/>
      <c r="F190" s="252">
        <f>IF($C$214=0,"",IF(C190="[for completion]","",IF(C190="","",C190/$C$214)))</f>
        <v>0.4636728732005306</v>
      </c>
      <c r="G190" s="252">
        <f>IF($D$214=0,"",IF(D190="[for completion]","",IF(D190="","",D190/$D$214)))</f>
        <v>0.7749830496535085</v>
      </c>
    </row>
    <row r="191" spans="1:7" ht="15">
      <c r="A191" s="272" t="s">
        <v>673</v>
      </c>
      <c r="B191" s="313" t="s">
        <v>674</v>
      </c>
      <c r="C191" s="270">
        <v>5725.817501510004</v>
      </c>
      <c r="D191" s="272">
        <v>42098</v>
      </c>
      <c r="E191" s="321"/>
      <c r="F191" s="252">
        <f aca="true" t="shared" si="3" ref="F191:F213">IF($C$214=0,"",IF(C191="[for completion]","",IF(C191="","",C191/$C$214)))</f>
        <v>0.3651089982143695</v>
      </c>
      <c r="G191" s="252">
        <f aca="true" t="shared" si="4" ref="G191:G213">IF($D$214=0,"",IF(D191="[for completion]","",IF(D191="","",D191/$D$214)))</f>
        <v>0.18534433418158444</v>
      </c>
    </row>
    <row r="192" spans="1:7" ht="15">
      <c r="A192" s="272" t="s">
        <v>675</v>
      </c>
      <c r="B192" s="313" t="s">
        <v>676</v>
      </c>
      <c r="C192" s="270">
        <v>1568.9372756699984</v>
      </c>
      <c r="D192" s="272">
        <v>6584</v>
      </c>
      <c r="E192" s="321"/>
      <c r="F192" s="252">
        <f t="shared" si="3"/>
        <v>0.10004390060109118</v>
      </c>
      <c r="G192" s="252">
        <f t="shared" si="4"/>
        <v>0.028987293844162477</v>
      </c>
    </row>
    <row r="193" spans="1:7" ht="15">
      <c r="A193" s="272" t="s">
        <v>677</v>
      </c>
      <c r="B193" s="313" t="s">
        <v>678</v>
      </c>
      <c r="C193" s="270">
        <v>478.56988476999925</v>
      </c>
      <c r="D193" s="272">
        <v>1401</v>
      </c>
      <c r="E193" s="321"/>
      <c r="F193" s="252">
        <f t="shared" si="3"/>
        <v>0.030516196361106702</v>
      </c>
      <c r="G193" s="252">
        <f t="shared" si="4"/>
        <v>0.006168165047945266</v>
      </c>
    </row>
    <row r="194" spans="1:7" ht="15">
      <c r="A194" s="272" t="s">
        <v>679</v>
      </c>
      <c r="B194" s="313" t="s">
        <v>680</v>
      </c>
      <c r="C194" s="270">
        <v>637.6190950699998</v>
      </c>
      <c r="D194" s="272">
        <v>1026</v>
      </c>
      <c r="E194" s="321"/>
      <c r="F194" s="252">
        <f t="shared" si="3"/>
        <v>0.04065803162290217</v>
      </c>
      <c r="G194" s="252">
        <f t="shared" si="4"/>
        <v>0.004517157272799317</v>
      </c>
    </row>
    <row r="195" spans="1:7" ht="15">
      <c r="A195" s="272" t="s">
        <v>681</v>
      </c>
      <c r="B195" s="313" t="s">
        <v>604</v>
      </c>
      <c r="C195" s="270"/>
      <c r="E195" s="321"/>
      <c r="F195" s="252">
        <f t="shared" si="3"/>
      </c>
      <c r="G195" s="252">
        <f t="shared" si="4"/>
      </c>
    </row>
    <row r="196" spans="1:7" ht="15">
      <c r="A196" s="272" t="s">
        <v>682</v>
      </c>
      <c r="B196" s="313" t="s">
        <v>604</v>
      </c>
      <c r="C196" s="270"/>
      <c r="E196" s="321"/>
      <c r="F196" s="252">
        <f t="shared" si="3"/>
      </c>
      <c r="G196" s="252">
        <f t="shared" si="4"/>
      </c>
    </row>
    <row r="197" spans="1:7" ht="15">
      <c r="A197" s="272" t="s">
        <v>683</v>
      </c>
      <c r="B197" s="313" t="s">
        <v>604</v>
      </c>
      <c r="C197" s="270"/>
      <c r="E197" s="321"/>
      <c r="F197" s="252">
        <f t="shared" si="3"/>
      </c>
      <c r="G197" s="252">
        <f t="shared" si="4"/>
      </c>
    </row>
    <row r="198" spans="1:7" ht="15">
      <c r="A198" s="272" t="s">
        <v>684</v>
      </c>
      <c r="B198" s="313" t="s">
        <v>604</v>
      </c>
      <c r="C198" s="270"/>
      <c r="E198" s="321"/>
      <c r="F198" s="252">
        <f t="shared" si="3"/>
      </c>
      <c r="G198" s="252">
        <f t="shared" si="4"/>
      </c>
    </row>
    <row r="199" spans="1:7" ht="15">
      <c r="A199" s="272" t="s">
        <v>685</v>
      </c>
      <c r="B199" s="313" t="s">
        <v>604</v>
      </c>
      <c r="C199" s="270"/>
      <c r="E199" s="313"/>
      <c r="F199" s="252">
        <f t="shared" si="3"/>
      </c>
      <c r="G199" s="252">
        <f t="shared" si="4"/>
      </c>
    </row>
    <row r="200" spans="1:7" ht="15">
      <c r="A200" s="272" t="s">
        <v>686</v>
      </c>
      <c r="B200" s="313" t="s">
        <v>604</v>
      </c>
      <c r="C200" s="270"/>
      <c r="E200" s="313"/>
      <c r="F200" s="252">
        <f t="shared" si="3"/>
      </c>
      <c r="G200" s="252">
        <f t="shared" si="4"/>
      </c>
    </row>
    <row r="201" spans="1:7" ht="15">
      <c r="A201" s="272" t="s">
        <v>687</v>
      </c>
      <c r="B201" s="313" t="s">
        <v>604</v>
      </c>
      <c r="E201" s="313"/>
      <c r="F201" s="252">
        <f t="shared" si="3"/>
      </c>
      <c r="G201" s="252">
        <f t="shared" si="4"/>
      </c>
    </row>
    <row r="202" spans="1:7" ht="15">
      <c r="A202" s="272" t="s">
        <v>688</v>
      </c>
      <c r="B202" s="313" t="s">
        <v>604</v>
      </c>
      <c r="E202" s="313"/>
      <c r="F202" s="252">
        <f t="shared" si="3"/>
      </c>
      <c r="G202" s="252">
        <f t="shared" si="4"/>
      </c>
    </row>
    <row r="203" spans="1:7" ht="15">
      <c r="A203" s="272" t="s">
        <v>689</v>
      </c>
      <c r="B203" s="313" t="s">
        <v>604</v>
      </c>
      <c r="E203" s="313"/>
      <c r="F203" s="252">
        <f t="shared" si="3"/>
      </c>
      <c r="G203" s="252">
        <f t="shared" si="4"/>
      </c>
    </row>
    <row r="204" spans="1:7" ht="15">
      <c r="A204" s="272" t="s">
        <v>690</v>
      </c>
      <c r="B204" s="313" t="s">
        <v>604</v>
      </c>
      <c r="E204" s="313"/>
      <c r="F204" s="252">
        <f t="shared" si="3"/>
      </c>
      <c r="G204" s="252">
        <f t="shared" si="4"/>
      </c>
    </row>
    <row r="205" spans="1:7" ht="15">
      <c r="A205" s="272" t="s">
        <v>691</v>
      </c>
      <c r="B205" s="313" t="s">
        <v>604</v>
      </c>
      <c r="F205" s="252">
        <f t="shared" si="3"/>
      </c>
      <c r="G205" s="252">
        <f t="shared" si="4"/>
      </c>
    </row>
    <row r="206" spans="1:7" ht="15">
      <c r="A206" s="272" t="s">
        <v>692</v>
      </c>
      <c r="B206" s="313" t="s">
        <v>604</v>
      </c>
      <c r="E206" s="304"/>
      <c r="F206" s="252">
        <f t="shared" si="3"/>
      </c>
      <c r="G206" s="252">
        <f t="shared" si="4"/>
      </c>
    </row>
    <row r="207" spans="1:7" ht="15">
      <c r="A207" s="272" t="s">
        <v>693</v>
      </c>
      <c r="B207" s="313" t="s">
        <v>604</v>
      </c>
      <c r="E207" s="304"/>
      <c r="F207" s="252">
        <f t="shared" si="3"/>
      </c>
      <c r="G207" s="252">
        <f t="shared" si="4"/>
      </c>
    </row>
    <row r="208" spans="1:7" ht="15">
      <c r="A208" s="272" t="s">
        <v>694</v>
      </c>
      <c r="B208" s="313" t="s">
        <v>604</v>
      </c>
      <c r="E208" s="304"/>
      <c r="F208" s="252">
        <f t="shared" si="3"/>
      </c>
      <c r="G208" s="252">
        <f t="shared" si="4"/>
      </c>
    </row>
    <row r="209" spans="1:7" ht="15">
      <c r="A209" s="272" t="s">
        <v>695</v>
      </c>
      <c r="B209" s="313" t="s">
        <v>604</v>
      </c>
      <c r="E209" s="304"/>
      <c r="F209" s="252">
        <f t="shared" si="3"/>
      </c>
      <c r="G209" s="252">
        <f t="shared" si="4"/>
      </c>
    </row>
    <row r="210" spans="1:7" ht="15">
      <c r="A210" s="272" t="s">
        <v>696</v>
      </c>
      <c r="B210" s="313" t="s">
        <v>604</v>
      </c>
      <c r="E210" s="304"/>
      <c r="F210" s="252">
        <f t="shared" si="3"/>
      </c>
      <c r="G210" s="252">
        <f t="shared" si="4"/>
      </c>
    </row>
    <row r="211" spans="1:7" ht="15">
      <c r="A211" s="272" t="s">
        <v>697</v>
      </c>
      <c r="B211" s="313" t="s">
        <v>604</v>
      </c>
      <c r="E211" s="304"/>
      <c r="F211" s="252">
        <f t="shared" si="3"/>
      </c>
      <c r="G211" s="252">
        <f t="shared" si="4"/>
      </c>
    </row>
    <row r="212" spans="1:7" ht="15">
      <c r="A212" s="272" t="s">
        <v>698</v>
      </c>
      <c r="B212" s="313" t="s">
        <v>604</v>
      </c>
      <c r="E212" s="304"/>
      <c r="F212" s="252">
        <f t="shared" si="3"/>
      </c>
      <c r="G212" s="252">
        <f t="shared" si="4"/>
      </c>
    </row>
    <row r="213" spans="1:7" ht="15">
      <c r="A213" s="272" t="s">
        <v>699</v>
      </c>
      <c r="B213" s="313" t="s">
        <v>604</v>
      </c>
      <c r="E213" s="304"/>
      <c r="F213" s="252">
        <f t="shared" si="3"/>
      </c>
      <c r="G213" s="252">
        <f t="shared" si="4"/>
      </c>
    </row>
    <row r="214" spans="1:7" ht="15">
      <c r="A214" s="272" t="s">
        <v>700</v>
      </c>
      <c r="B214" s="324" t="s">
        <v>64</v>
      </c>
      <c r="C214" s="325">
        <f>SUM(C190:C213)</f>
        <v>15682.488050179902</v>
      </c>
      <c r="D214" s="313">
        <f>SUM(D190:D213)</f>
        <v>227134</v>
      </c>
      <c r="E214" s="304"/>
      <c r="F214" s="326">
        <f>SUM(F190:F213)</f>
        <v>1</v>
      </c>
      <c r="G214" s="326">
        <f>SUM(G190:G213)</f>
        <v>1</v>
      </c>
    </row>
    <row r="215" spans="1:7" ht="15" customHeight="1">
      <c r="A215" s="300"/>
      <c r="B215" s="301" t="s">
        <v>701</v>
      </c>
      <c r="C215" s="300" t="s">
        <v>665</v>
      </c>
      <c r="D215" s="300" t="s">
        <v>666</v>
      </c>
      <c r="E215" s="306"/>
      <c r="F215" s="300" t="s">
        <v>485</v>
      </c>
      <c r="G215" s="300" t="s">
        <v>667</v>
      </c>
    </row>
    <row r="216" spans="1:7" ht="15">
      <c r="A216" s="272" t="s">
        <v>702</v>
      </c>
      <c r="B216" s="272" t="s">
        <v>703</v>
      </c>
      <c r="C216" s="270">
        <v>0.5608594888878906</v>
      </c>
      <c r="G216" s="272"/>
    </row>
    <row r="217" ht="15">
      <c r="G217" s="272"/>
    </row>
    <row r="218" spans="2:7" ht="15">
      <c r="B218" s="313" t="s">
        <v>704</v>
      </c>
      <c r="G218" s="272"/>
    </row>
    <row r="219" spans="1:7" ht="15">
      <c r="A219" s="272" t="s">
        <v>705</v>
      </c>
      <c r="B219" s="272" t="s">
        <v>706</v>
      </c>
      <c r="C219" s="270">
        <v>5392.1518879800415</v>
      </c>
      <c r="D219" s="272">
        <v>107094</v>
      </c>
      <c r="F219" s="252">
        <f aca="true" t="shared" si="5" ref="F219:F233">IF($C$227=0,"",IF(C219="[for completion]","",C219/$C$227))</f>
        <v>0.3438326795293261</v>
      </c>
      <c r="G219" s="252">
        <f aca="true" t="shared" si="6" ref="G219:G233">IF($D$227=0,"",IF(D219="[for completion]","",D219/$D$227))</f>
        <v>0.4715014044572807</v>
      </c>
    </row>
    <row r="220" spans="1:7" ht="15">
      <c r="A220" s="272" t="s">
        <v>707</v>
      </c>
      <c r="B220" s="272" t="s">
        <v>708</v>
      </c>
      <c r="C220" s="270">
        <v>1531.318250290007</v>
      </c>
      <c r="D220" s="272">
        <v>23175</v>
      </c>
      <c r="F220" s="252">
        <f t="shared" si="5"/>
        <v>0.09764510869641164</v>
      </c>
      <c r="G220" s="252">
        <f t="shared" si="6"/>
        <v>0.10203228050401965</v>
      </c>
    </row>
    <row r="221" spans="1:7" ht="15">
      <c r="A221" s="272" t="s">
        <v>709</v>
      </c>
      <c r="B221" s="272" t="s">
        <v>710</v>
      </c>
      <c r="C221" s="270">
        <v>1563.0738454299994</v>
      </c>
      <c r="D221" s="272">
        <v>21948</v>
      </c>
      <c r="F221" s="252">
        <f t="shared" si="5"/>
        <v>0.09967001667264491</v>
      </c>
      <c r="G221" s="252">
        <f t="shared" si="6"/>
        <v>0.0966301830637421</v>
      </c>
    </row>
    <row r="222" spans="1:7" ht="15">
      <c r="A222" s="272" t="s">
        <v>711</v>
      </c>
      <c r="B222" s="272" t="s">
        <v>712</v>
      </c>
      <c r="C222" s="270">
        <v>1740.4128560599988</v>
      </c>
      <c r="D222" s="272">
        <v>21641</v>
      </c>
      <c r="F222" s="252">
        <f t="shared" si="5"/>
        <v>0.1109781082243527</v>
      </c>
      <c r="G222" s="252">
        <f t="shared" si="6"/>
        <v>0.09527855803182263</v>
      </c>
    </row>
    <row r="223" spans="1:7" ht="15">
      <c r="A223" s="272" t="s">
        <v>713</v>
      </c>
      <c r="B223" s="272" t="s">
        <v>714</v>
      </c>
      <c r="C223" s="270">
        <v>1873.1565893599975</v>
      </c>
      <c r="D223" s="272">
        <v>20913</v>
      </c>
      <c r="F223" s="252">
        <f t="shared" si="5"/>
        <v>0.11944256443023354</v>
      </c>
      <c r="G223" s="252">
        <f t="shared" si="6"/>
        <v>0.09207340160433929</v>
      </c>
    </row>
    <row r="224" spans="1:7" ht="15">
      <c r="A224" s="272" t="s">
        <v>715</v>
      </c>
      <c r="B224" s="272" t="s">
        <v>716</v>
      </c>
      <c r="C224" s="270">
        <v>1895.5828090299954</v>
      </c>
      <c r="D224" s="272">
        <v>18545</v>
      </c>
      <c r="F224" s="252">
        <f t="shared" si="5"/>
        <v>0.12087258112135038</v>
      </c>
      <c r="G224" s="252">
        <f t="shared" si="6"/>
        <v>0.08164783784021767</v>
      </c>
    </row>
    <row r="225" spans="1:7" ht="15">
      <c r="A225" s="272" t="s">
        <v>717</v>
      </c>
      <c r="B225" s="272" t="s">
        <v>718</v>
      </c>
      <c r="C225" s="270">
        <v>1304.5605879300047</v>
      </c>
      <c r="D225" s="272">
        <v>10243</v>
      </c>
      <c r="F225" s="252">
        <f t="shared" si="5"/>
        <v>0.08318581743889979</v>
      </c>
      <c r="G225" s="252">
        <f t="shared" si="6"/>
        <v>0.04509672704218655</v>
      </c>
    </row>
    <row r="226" spans="1:7" ht="15">
      <c r="A226" s="272" t="s">
        <v>719</v>
      </c>
      <c r="B226" s="272" t="s">
        <v>720</v>
      </c>
      <c r="C226" s="270">
        <v>382.2312241000005</v>
      </c>
      <c r="D226" s="272">
        <v>3575</v>
      </c>
      <c r="F226" s="252">
        <f t="shared" si="5"/>
        <v>0.02437312388678098</v>
      </c>
      <c r="G226" s="252">
        <f t="shared" si="6"/>
        <v>0.015739607456391382</v>
      </c>
    </row>
    <row r="227" spans="1:7" ht="15">
      <c r="A227" s="272" t="s">
        <v>721</v>
      </c>
      <c r="B227" s="324" t="s">
        <v>64</v>
      </c>
      <c r="C227" s="270">
        <f>SUM(C219:C226)</f>
        <v>15682.488050180044</v>
      </c>
      <c r="D227" s="272">
        <f>SUM(D219:D226)</f>
        <v>227134</v>
      </c>
      <c r="F227" s="304">
        <f>SUM(F219:F226)</f>
        <v>1</v>
      </c>
      <c r="G227" s="304">
        <f>SUM(G219:G226)</f>
        <v>1.0000000000000002</v>
      </c>
    </row>
    <row r="228" spans="1:7" ht="15" outlineLevel="1">
      <c r="A228" s="272" t="s">
        <v>722</v>
      </c>
      <c r="B228" s="305" t="s">
        <v>723</v>
      </c>
      <c r="F228" s="252">
        <f t="shared" si="5"/>
        <v>0</v>
      </c>
      <c r="G228" s="252">
        <f t="shared" si="6"/>
        <v>0</v>
      </c>
    </row>
    <row r="229" spans="1:7" ht="15" outlineLevel="1">
      <c r="A229" s="272" t="s">
        <v>724</v>
      </c>
      <c r="B229" s="305" t="s">
        <v>725</v>
      </c>
      <c r="F229" s="252">
        <f t="shared" si="5"/>
        <v>0</v>
      </c>
      <c r="G229" s="252">
        <f t="shared" si="6"/>
        <v>0</v>
      </c>
    </row>
    <row r="230" spans="1:7" ht="15" outlineLevel="1">
      <c r="A230" s="272" t="s">
        <v>726</v>
      </c>
      <c r="B230" s="305" t="s">
        <v>727</v>
      </c>
      <c r="F230" s="252">
        <f t="shared" si="5"/>
        <v>0</v>
      </c>
      <c r="G230" s="252">
        <f t="shared" si="6"/>
        <v>0</v>
      </c>
    </row>
    <row r="231" spans="1:7" ht="15" outlineLevel="1">
      <c r="A231" s="272" t="s">
        <v>728</v>
      </c>
      <c r="B231" s="305" t="s">
        <v>729</v>
      </c>
      <c r="F231" s="252">
        <f t="shared" si="5"/>
        <v>0</v>
      </c>
      <c r="G231" s="252">
        <f t="shared" si="6"/>
        <v>0</v>
      </c>
    </row>
    <row r="232" spans="1:7" ht="15" outlineLevel="1">
      <c r="A232" s="272" t="s">
        <v>730</v>
      </c>
      <c r="B232" s="305" t="s">
        <v>731</v>
      </c>
      <c r="F232" s="252">
        <f t="shared" si="5"/>
        <v>0</v>
      </c>
      <c r="G232" s="252">
        <f t="shared" si="6"/>
        <v>0</v>
      </c>
    </row>
    <row r="233" spans="1:7" ht="15" outlineLevel="1">
      <c r="A233" s="272" t="s">
        <v>732</v>
      </c>
      <c r="B233" s="305" t="s">
        <v>733</v>
      </c>
      <c r="F233" s="252">
        <f t="shared" si="5"/>
        <v>0</v>
      </c>
      <c r="G233" s="252">
        <f t="shared" si="6"/>
        <v>0</v>
      </c>
    </row>
    <row r="234" spans="1:7" ht="15" outlineLevel="1">
      <c r="A234" s="272" t="s">
        <v>734</v>
      </c>
      <c r="B234" s="305"/>
      <c r="F234" s="252"/>
      <c r="G234" s="252"/>
    </row>
    <row r="235" spans="1:7" ht="15" outlineLevel="1">
      <c r="A235" s="272" t="s">
        <v>735</v>
      </c>
      <c r="B235" s="305"/>
      <c r="F235" s="252"/>
      <c r="G235" s="252"/>
    </row>
    <row r="236" spans="1:7" ht="15" outlineLevel="1">
      <c r="A236" s="272" t="s">
        <v>736</v>
      </c>
      <c r="B236" s="305"/>
      <c r="F236" s="252"/>
      <c r="G236" s="252"/>
    </row>
    <row r="237" spans="1:7" ht="15" customHeight="1">
      <c r="A237" s="300"/>
      <c r="B237" s="301" t="s">
        <v>737</v>
      </c>
      <c r="C237" s="300" t="s">
        <v>665</v>
      </c>
      <c r="D237" s="300" t="s">
        <v>666</v>
      </c>
      <c r="E237" s="306"/>
      <c r="F237" s="300" t="s">
        <v>485</v>
      </c>
      <c r="G237" s="300" t="s">
        <v>667</v>
      </c>
    </row>
    <row r="238" spans="1:7" ht="15">
      <c r="A238" s="272" t="s">
        <v>738</v>
      </c>
      <c r="B238" s="272" t="s">
        <v>703</v>
      </c>
      <c r="C238" s="304">
        <v>0.5029323904038212</v>
      </c>
      <c r="G238" s="272"/>
    </row>
    <row r="239" ht="15">
      <c r="G239" s="272"/>
    </row>
    <row r="240" spans="2:7" ht="15">
      <c r="B240" s="313" t="s">
        <v>704</v>
      </c>
      <c r="G240" s="272"/>
    </row>
    <row r="241" spans="1:7" ht="15">
      <c r="A241" s="272" t="s">
        <v>739</v>
      </c>
      <c r="B241" s="272" t="s">
        <v>706</v>
      </c>
      <c r="C241" s="270">
        <v>6397.557007630025</v>
      </c>
      <c r="D241" s="272">
        <v>125719</v>
      </c>
      <c r="F241" s="252">
        <f>IF($C$249=0,"",IF(C241="[Mark as ND1 if not relevant]","",C241/$C$249))</f>
        <v>0.4079427312273052</v>
      </c>
      <c r="G241" s="252">
        <f>IF($D$249=0,"",IF(D241="[Mark as ND1 if not relevant]","",D241/$D$249))</f>
        <v>0.5535014572895295</v>
      </c>
    </row>
    <row r="242" spans="1:7" ht="15">
      <c r="A242" s="272" t="s">
        <v>740</v>
      </c>
      <c r="B242" s="272" t="s">
        <v>708</v>
      </c>
      <c r="C242" s="270">
        <v>1554.4490385200083</v>
      </c>
      <c r="D242" s="272">
        <v>21577</v>
      </c>
      <c r="F242" s="252">
        <f aca="true" t="shared" si="7" ref="F242:F248">IF($C$249=0,"",IF(C242="[Mark as ND1 if not relevant]","",C242/$C$249))</f>
        <v>0.09912005247803533</v>
      </c>
      <c r="G242" s="252">
        <f aca="true" t="shared" si="8" ref="G242:G248">IF($D$249=0,"",IF(D242="[Mark as ND1 if not relevant]","",D242/$D$249))</f>
        <v>0.09499678603819772</v>
      </c>
    </row>
    <row r="243" spans="1:7" ht="15">
      <c r="A243" s="272" t="s">
        <v>741</v>
      </c>
      <c r="B243" s="272" t="s">
        <v>710</v>
      </c>
      <c r="C243" s="270">
        <v>1613.5899282799985</v>
      </c>
      <c r="D243" s="272">
        <v>20694</v>
      </c>
      <c r="F243" s="252">
        <f t="shared" si="7"/>
        <v>0.10289119450414459</v>
      </c>
      <c r="G243" s="252">
        <f t="shared" si="8"/>
        <v>0.09110921306365405</v>
      </c>
    </row>
    <row r="244" spans="1:7" ht="15">
      <c r="A244" s="272" t="s">
        <v>742</v>
      </c>
      <c r="B244" s="272" t="s">
        <v>712</v>
      </c>
      <c r="C244" s="270">
        <v>1660.353617</v>
      </c>
      <c r="D244" s="272">
        <v>18886</v>
      </c>
      <c r="F244" s="252">
        <f t="shared" si="7"/>
        <v>0.10587309945254113</v>
      </c>
      <c r="G244" s="252">
        <f t="shared" si="8"/>
        <v>0.08314915424375038</v>
      </c>
    </row>
    <row r="245" spans="1:7" ht="15">
      <c r="A245" s="272" t="s">
        <v>743</v>
      </c>
      <c r="B245" s="272" t="s">
        <v>714</v>
      </c>
      <c r="C245" s="270">
        <v>1655.2555337499998</v>
      </c>
      <c r="D245" s="272">
        <v>16902</v>
      </c>
      <c r="F245" s="252">
        <f t="shared" si="7"/>
        <v>0.10554801817502397</v>
      </c>
      <c r="G245" s="252">
        <f t="shared" si="8"/>
        <v>0.07441422244137821</v>
      </c>
    </row>
    <row r="246" spans="1:7" ht="15">
      <c r="A246" s="272" t="s">
        <v>744</v>
      </c>
      <c r="B246" s="272" t="s">
        <v>716</v>
      </c>
      <c r="C246" s="270">
        <v>1365.5752104100097</v>
      </c>
      <c r="D246" s="272">
        <v>12500</v>
      </c>
      <c r="F246" s="252">
        <f t="shared" si="7"/>
        <v>0.08707643876663639</v>
      </c>
      <c r="G246" s="252">
        <f t="shared" si="8"/>
        <v>0.05503359250486497</v>
      </c>
    </row>
    <row r="247" spans="1:7" ht="15">
      <c r="A247" s="272" t="s">
        <v>745</v>
      </c>
      <c r="B247" s="272" t="s">
        <v>718</v>
      </c>
      <c r="C247" s="270">
        <v>1153.8048355000064</v>
      </c>
      <c r="D247" s="272">
        <v>8497</v>
      </c>
      <c r="F247" s="252">
        <f t="shared" si="7"/>
        <v>0.07357281777024914</v>
      </c>
      <c r="G247" s="252">
        <f t="shared" si="8"/>
        <v>0.037409634841107015</v>
      </c>
    </row>
    <row r="248" spans="1:7" ht="15">
      <c r="A248" s="272" t="s">
        <v>746</v>
      </c>
      <c r="B248" s="272" t="s">
        <v>720</v>
      </c>
      <c r="C248" s="270">
        <v>281.9028790899996</v>
      </c>
      <c r="D248" s="272">
        <v>2359</v>
      </c>
      <c r="F248" s="252">
        <f t="shared" si="7"/>
        <v>0.01797564762606423</v>
      </c>
      <c r="G248" s="252">
        <f t="shared" si="8"/>
        <v>0.010385939577518117</v>
      </c>
    </row>
    <row r="249" spans="1:7" ht="15">
      <c r="A249" s="272" t="s">
        <v>747</v>
      </c>
      <c r="B249" s="324" t="s">
        <v>64</v>
      </c>
      <c r="C249" s="270">
        <f>SUM(C241:C248)</f>
        <v>15682.488050180047</v>
      </c>
      <c r="D249" s="272">
        <f>SUM(D241:D248)</f>
        <v>227134</v>
      </c>
      <c r="F249" s="304">
        <f>SUM(F241:F248)</f>
        <v>1</v>
      </c>
      <c r="G249" s="304">
        <f>SUM(G241:G248)</f>
        <v>0.9999999999999999</v>
      </c>
    </row>
    <row r="250" spans="1:7" ht="15" outlineLevel="1">
      <c r="A250" s="272" t="s">
        <v>748</v>
      </c>
      <c r="B250" s="305" t="s">
        <v>723</v>
      </c>
      <c r="F250" s="252">
        <f aca="true" t="shared" si="9" ref="F250:F255">IF($C$249=0,"",IF(C250="[for completion]","",C250/$C$249))</f>
        <v>0</v>
      </c>
      <c r="G250" s="252">
        <f aca="true" t="shared" si="10" ref="G250:G255">IF($D$249=0,"",IF(D250="[for completion]","",D250/$D$249))</f>
        <v>0</v>
      </c>
    </row>
    <row r="251" spans="1:7" ht="15" outlineLevel="1">
      <c r="A251" s="272" t="s">
        <v>749</v>
      </c>
      <c r="B251" s="305" t="s">
        <v>725</v>
      </c>
      <c r="F251" s="252">
        <f t="shared" si="9"/>
        <v>0</v>
      </c>
      <c r="G251" s="252">
        <f t="shared" si="10"/>
        <v>0</v>
      </c>
    </row>
    <row r="252" spans="1:7" ht="15" outlineLevel="1">
      <c r="A252" s="272" t="s">
        <v>750</v>
      </c>
      <c r="B252" s="305" t="s">
        <v>727</v>
      </c>
      <c r="F252" s="252">
        <f t="shared" si="9"/>
        <v>0</v>
      </c>
      <c r="G252" s="252">
        <f t="shared" si="10"/>
        <v>0</v>
      </c>
    </row>
    <row r="253" spans="1:7" ht="15" outlineLevel="1">
      <c r="A253" s="272" t="s">
        <v>751</v>
      </c>
      <c r="B253" s="305" t="s">
        <v>729</v>
      </c>
      <c r="F253" s="252">
        <f t="shared" si="9"/>
        <v>0</v>
      </c>
      <c r="G253" s="252">
        <f t="shared" si="10"/>
        <v>0</v>
      </c>
    </row>
    <row r="254" spans="1:7" ht="15" outlineLevel="1">
      <c r="A254" s="272" t="s">
        <v>752</v>
      </c>
      <c r="B254" s="305" t="s">
        <v>731</v>
      </c>
      <c r="F254" s="252">
        <f t="shared" si="9"/>
        <v>0</v>
      </c>
      <c r="G254" s="252">
        <f t="shared" si="10"/>
        <v>0</v>
      </c>
    </row>
    <row r="255" spans="1:7" ht="15" outlineLevel="1">
      <c r="A255" s="272" t="s">
        <v>753</v>
      </c>
      <c r="B255" s="305" t="s">
        <v>733</v>
      </c>
      <c r="F255" s="252">
        <f t="shared" si="9"/>
        <v>0</v>
      </c>
      <c r="G255" s="252">
        <f t="shared" si="10"/>
        <v>0</v>
      </c>
    </row>
    <row r="256" spans="1:7" ht="15" outlineLevel="1">
      <c r="A256" s="272" t="s">
        <v>754</v>
      </c>
      <c r="B256" s="305"/>
      <c r="F256" s="252"/>
      <c r="G256" s="252"/>
    </row>
    <row r="257" spans="1:7" ht="15" outlineLevel="1">
      <c r="A257" s="272" t="s">
        <v>755</v>
      </c>
      <c r="B257" s="305"/>
      <c r="F257" s="252"/>
      <c r="G257" s="252"/>
    </row>
    <row r="258" spans="1:7" ht="15" outlineLevel="1">
      <c r="A258" s="272" t="s">
        <v>756</v>
      </c>
      <c r="B258" s="305"/>
      <c r="F258" s="252"/>
      <c r="G258" s="252"/>
    </row>
    <row r="259" spans="1:7" ht="15" customHeight="1">
      <c r="A259" s="300"/>
      <c r="B259" s="301" t="s">
        <v>757</v>
      </c>
      <c r="C259" s="300" t="s">
        <v>485</v>
      </c>
      <c r="D259" s="300"/>
      <c r="E259" s="306"/>
      <c r="F259" s="300"/>
      <c r="G259" s="300"/>
    </row>
    <row r="260" spans="1:7" ht="15">
      <c r="A260" s="272" t="s">
        <v>758</v>
      </c>
      <c r="B260" s="272" t="s">
        <v>1958</v>
      </c>
      <c r="C260" s="304">
        <v>0</v>
      </c>
      <c r="E260" s="304"/>
      <c r="F260" s="304"/>
      <c r="G260" s="304"/>
    </row>
    <row r="261" spans="1:6" ht="15">
      <c r="A261" s="272" t="s">
        <v>759</v>
      </c>
      <c r="B261" s="272" t="s">
        <v>760</v>
      </c>
      <c r="C261" s="304">
        <v>0</v>
      </c>
      <c r="E261" s="304"/>
      <c r="F261" s="304"/>
    </row>
    <row r="262" spans="1:6" ht="15">
      <c r="A262" s="272" t="s">
        <v>761</v>
      </c>
      <c r="B262" s="272" t="s">
        <v>762</v>
      </c>
      <c r="C262" s="304">
        <v>0</v>
      </c>
      <c r="E262" s="304"/>
      <c r="F262" s="304"/>
    </row>
    <row r="263" spans="1:14" ht="15">
      <c r="A263" s="272" t="s">
        <v>763</v>
      </c>
      <c r="B263" s="313" t="s">
        <v>764</v>
      </c>
      <c r="C263" s="304">
        <v>0</v>
      </c>
      <c r="D263" s="321"/>
      <c r="E263" s="321"/>
      <c r="F263" s="322"/>
      <c r="G263" s="322"/>
      <c r="H263" s="284"/>
      <c r="I263" s="272"/>
      <c r="J263" s="272"/>
      <c r="K263" s="272"/>
      <c r="L263" s="284"/>
      <c r="M263" s="284"/>
      <c r="N263" s="284"/>
    </row>
    <row r="264" spans="1:6" ht="15">
      <c r="A264" s="272" t="s">
        <v>765</v>
      </c>
      <c r="B264" s="272" t="s">
        <v>62</v>
      </c>
      <c r="C264" s="304">
        <v>1</v>
      </c>
      <c r="E264" s="304"/>
      <c r="F264" s="304"/>
    </row>
    <row r="265" spans="1:6" ht="15" outlineLevel="1">
      <c r="A265" s="272" t="s">
        <v>766</v>
      </c>
      <c r="B265" s="305" t="s">
        <v>767</v>
      </c>
      <c r="C265" s="304"/>
      <c r="E265" s="304"/>
      <c r="F265" s="304"/>
    </row>
    <row r="266" spans="1:6" ht="15" outlineLevel="1">
      <c r="A266" s="272" t="s">
        <v>768</v>
      </c>
      <c r="B266" s="305" t="s">
        <v>769</v>
      </c>
      <c r="C266" s="327"/>
      <c r="E266" s="304"/>
      <c r="F266" s="304"/>
    </row>
    <row r="267" spans="1:6" ht="15" outlineLevel="1">
      <c r="A267" s="272" t="s">
        <v>770</v>
      </c>
      <c r="B267" s="305" t="s">
        <v>771</v>
      </c>
      <c r="C267" s="304"/>
      <c r="E267" s="304"/>
      <c r="F267" s="304"/>
    </row>
    <row r="268" spans="1:6" ht="15" outlineLevel="1">
      <c r="A268" s="272" t="s">
        <v>772</v>
      </c>
      <c r="B268" s="305" t="s">
        <v>773</v>
      </c>
      <c r="C268" s="304"/>
      <c r="E268" s="304"/>
      <c r="F268" s="304"/>
    </row>
    <row r="269" spans="1:6" ht="15" outlineLevel="1">
      <c r="A269" s="272" t="s">
        <v>774</v>
      </c>
      <c r="B269" s="305" t="s">
        <v>775</v>
      </c>
      <c r="C269" s="304"/>
      <c r="E269" s="304"/>
      <c r="F269" s="304"/>
    </row>
    <row r="270" spans="1:6" ht="15" outlineLevel="1">
      <c r="A270" s="272" t="s">
        <v>776</v>
      </c>
      <c r="B270" s="305" t="s">
        <v>166</v>
      </c>
      <c r="C270" s="304"/>
      <c r="E270" s="304"/>
      <c r="F270" s="304"/>
    </row>
    <row r="271" spans="1:6" ht="15" outlineLevel="1">
      <c r="A271" s="272" t="s">
        <v>777</v>
      </c>
      <c r="B271" s="305" t="s">
        <v>166</v>
      </c>
      <c r="C271" s="304"/>
      <c r="E271" s="304"/>
      <c r="F271" s="304"/>
    </row>
    <row r="272" spans="1:6" ht="15" outlineLevel="1">
      <c r="A272" s="272" t="s">
        <v>778</v>
      </c>
      <c r="B272" s="305" t="s">
        <v>166</v>
      </c>
      <c r="C272" s="304"/>
      <c r="E272" s="304"/>
      <c r="F272" s="304"/>
    </row>
    <row r="273" spans="1:6" ht="15" outlineLevel="1">
      <c r="A273" s="272" t="s">
        <v>779</v>
      </c>
      <c r="B273" s="305" t="s">
        <v>166</v>
      </c>
      <c r="C273" s="304"/>
      <c r="E273" s="304"/>
      <c r="F273" s="304"/>
    </row>
    <row r="274" spans="1:6" ht="15" outlineLevel="1">
      <c r="A274" s="272" t="s">
        <v>780</v>
      </c>
      <c r="B274" s="305" t="s">
        <v>166</v>
      </c>
      <c r="C274" s="304"/>
      <c r="E274" s="304"/>
      <c r="F274" s="304"/>
    </row>
    <row r="275" spans="1:6" ht="15" outlineLevel="1">
      <c r="A275" s="272" t="s">
        <v>781</v>
      </c>
      <c r="B275" s="305" t="s">
        <v>166</v>
      </c>
      <c r="C275" s="304"/>
      <c r="E275" s="304"/>
      <c r="F275" s="304"/>
    </row>
    <row r="276" spans="1:7" ht="15" customHeight="1">
      <c r="A276" s="300"/>
      <c r="B276" s="301" t="s">
        <v>782</v>
      </c>
      <c r="C276" s="300" t="s">
        <v>485</v>
      </c>
      <c r="D276" s="300"/>
      <c r="E276" s="306"/>
      <c r="F276" s="300"/>
      <c r="G276" s="302"/>
    </row>
    <row r="277" spans="1:6" ht="15">
      <c r="A277" s="272" t="s">
        <v>783</v>
      </c>
      <c r="B277" s="272" t="s">
        <v>784</v>
      </c>
      <c r="C277" s="304">
        <v>1</v>
      </c>
      <c r="E277" s="284"/>
      <c r="F277" s="284"/>
    </row>
    <row r="278" spans="1:6" ht="15">
      <c r="A278" s="272" t="s">
        <v>785</v>
      </c>
      <c r="B278" s="272" t="s">
        <v>786</v>
      </c>
      <c r="C278" s="304">
        <v>0</v>
      </c>
      <c r="E278" s="284"/>
      <c r="F278" s="284"/>
    </row>
    <row r="279" spans="1:6" ht="15">
      <c r="A279" s="272" t="s">
        <v>787</v>
      </c>
      <c r="B279" s="272" t="s">
        <v>62</v>
      </c>
      <c r="C279" s="304">
        <v>0</v>
      </c>
      <c r="E279" s="284"/>
      <c r="F279" s="284"/>
    </row>
    <row r="280" spans="1:6" ht="15" outlineLevel="1">
      <c r="A280" s="272" t="s">
        <v>788</v>
      </c>
      <c r="C280" s="310"/>
      <c r="E280" s="284"/>
      <c r="F280" s="284"/>
    </row>
    <row r="281" spans="1:6" ht="15" outlineLevel="1">
      <c r="A281" s="272" t="s">
        <v>789</v>
      </c>
      <c r="C281" s="310"/>
      <c r="E281" s="284"/>
      <c r="F281" s="284"/>
    </row>
    <row r="282" spans="1:6" ht="15" outlineLevel="1">
      <c r="A282" s="272" t="s">
        <v>790</v>
      </c>
      <c r="C282" s="310"/>
      <c r="E282" s="284"/>
      <c r="F282" s="284"/>
    </row>
    <row r="283" spans="1:6" ht="15" outlineLevel="1">
      <c r="A283" s="272" t="s">
        <v>791</v>
      </c>
      <c r="C283" s="310"/>
      <c r="E283" s="284"/>
      <c r="F283" s="284"/>
    </row>
    <row r="284" spans="1:6" ht="15" outlineLevel="1">
      <c r="A284" s="272" t="s">
        <v>792</v>
      </c>
      <c r="C284" s="310"/>
      <c r="E284" s="284"/>
      <c r="F284" s="284"/>
    </row>
    <row r="285" spans="1:6" ht="15" outlineLevel="1">
      <c r="A285" s="272" t="s">
        <v>793</v>
      </c>
      <c r="C285" s="310"/>
      <c r="E285" s="284"/>
      <c r="F285" s="284"/>
    </row>
    <row r="286" spans="1:7" ht="18.75">
      <c r="A286" s="318"/>
      <c r="B286" s="319" t="s">
        <v>1959</v>
      </c>
      <c r="C286" s="318"/>
      <c r="D286" s="318"/>
      <c r="E286" s="318"/>
      <c r="F286" s="320"/>
      <c r="G286" s="320"/>
    </row>
    <row r="287" spans="1:7" ht="15" customHeight="1">
      <c r="A287" s="300"/>
      <c r="B287" s="301" t="s">
        <v>794</v>
      </c>
      <c r="C287" s="300" t="s">
        <v>665</v>
      </c>
      <c r="D287" s="300" t="s">
        <v>666</v>
      </c>
      <c r="E287" s="300"/>
      <c r="F287" s="300" t="s">
        <v>486</v>
      </c>
      <c r="G287" s="300" t="s">
        <v>667</v>
      </c>
    </row>
    <row r="288" spans="1:7" ht="15">
      <c r="A288" s="272" t="s">
        <v>795</v>
      </c>
      <c r="B288" s="272" t="s">
        <v>669</v>
      </c>
      <c r="D288" s="321"/>
      <c r="E288" s="321"/>
      <c r="F288" s="322"/>
      <c r="G288" s="322"/>
    </row>
    <row r="289" spans="1:7" ht="15">
      <c r="A289" s="321"/>
      <c r="D289" s="321"/>
      <c r="E289" s="321"/>
      <c r="F289" s="322"/>
      <c r="G289" s="322"/>
    </row>
    <row r="290" spans="2:7" ht="15">
      <c r="B290" s="272" t="s">
        <v>670</v>
      </c>
      <c r="D290" s="321"/>
      <c r="E290" s="321"/>
      <c r="F290" s="322"/>
      <c r="G290" s="322"/>
    </row>
    <row r="291" spans="1:7" ht="15">
      <c r="A291" s="272" t="s">
        <v>796</v>
      </c>
      <c r="B291" s="313" t="s">
        <v>604</v>
      </c>
      <c r="E291" s="321"/>
      <c r="F291" s="252">
        <f aca="true" t="shared" si="11" ref="F291:F314">IF($C$315=0,"",IF(C291="[for completion]","",C291/$C$315))</f>
      </c>
      <c r="G291" s="252">
        <f aca="true" t="shared" si="12" ref="G291:G314">IF($D$315=0,"",IF(D291="[for completion]","",D291/$D$315))</f>
      </c>
    </row>
    <row r="292" spans="1:7" ht="15">
      <c r="A292" s="272" t="s">
        <v>797</v>
      </c>
      <c r="B292" s="313" t="s">
        <v>604</v>
      </c>
      <c r="E292" s="321"/>
      <c r="F292" s="252">
        <f t="shared" si="11"/>
      </c>
      <c r="G292" s="252">
        <f t="shared" si="12"/>
      </c>
    </row>
    <row r="293" spans="1:7" ht="15">
      <c r="A293" s="272" t="s">
        <v>798</v>
      </c>
      <c r="B293" s="313" t="s">
        <v>604</v>
      </c>
      <c r="E293" s="321"/>
      <c r="F293" s="252">
        <f t="shared" si="11"/>
      </c>
      <c r="G293" s="252">
        <f t="shared" si="12"/>
      </c>
    </row>
    <row r="294" spans="1:7" ht="15">
      <c r="A294" s="272" t="s">
        <v>799</v>
      </c>
      <c r="B294" s="313" t="s">
        <v>604</v>
      </c>
      <c r="E294" s="321"/>
      <c r="F294" s="252">
        <f t="shared" si="11"/>
      </c>
      <c r="G294" s="252">
        <f t="shared" si="12"/>
      </c>
    </row>
    <row r="295" spans="1:7" ht="15">
      <c r="A295" s="272" t="s">
        <v>800</v>
      </c>
      <c r="B295" s="313" t="s">
        <v>604</v>
      </c>
      <c r="E295" s="321"/>
      <c r="F295" s="252">
        <f t="shared" si="11"/>
      </c>
      <c r="G295" s="252">
        <f t="shared" si="12"/>
      </c>
    </row>
    <row r="296" spans="1:7" ht="15">
      <c r="A296" s="272" t="s">
        <v>801</v>
      </c>
      <c r="B296" s="313" t="s">
        <v>604</v>
      </c>
      <c r="E296" s="321"/>
      <c r="F296" s="252">
        <f t="shared" si="11"/>
      </c>
      <c r="G296" s="252">
        <f t="shared" si="12"/>
      </c>
    </row>
    <row r="297" spans="1:7" ht="15">
      <c r="A297" s="272" t="s">
        <v>802</v>
      </c>
      <c r="B297" s="313" t="s">
        <v>604</v>
      </c>
      <c r="E297" s="321"/>
      <c r="F297" s="252">
        <f t="shared" si="11"/>
      </c>
      <c r="G297" s="252">
        <f t="shared" si="12"/>
      </c>
    </row>
    <row r="298" spans="1:7" ht="15">
      <c r="A298" s="272" t="s">
        <v>803</v>
      </c>
      <c r="B298" s="313" t="s">
        <v>604</v>
      </c>
      <c r="E298" s="321"/>
      <c r="F298" s="252">
        <f t="shared" si="11"/>
      </c>
      <c r="G298" s="252">
        <f t="shared" si="12"/>
      </c>
    </row>
    <row r="299" spans="1:7" ht="15">
      <c r="A299" s="272" t="s">
        <v>804</v>
      </c>
      <c r="B299" s="313" t="s">
        <v>604</v>
      </c>
      <c r="E299" s="321"/>
      <c r="F299" s="252">
        <f t="shared" si="11"/>
      </c>
      <c r="G299" s="252">
        <f t="shared" si="12"/>
      </c>
    </row>
    <row r="300" spans="1:7" ht="15">
      <c r="A300" s="272" t="s">
        <v>805</v>
      </c>
      <c r="B300" s="313" t="s">
        <v>604</v>
      </c>
      <c r="E300" s="313"/>
      <c r="F300" s="252">
        <f t="shared" si="11"/>
      </c>
      <c r="G300" s="252">
        <f t="shared" si="12"/>
      </c>
    </row>
    <row r="301" spans="1:7" ht="15">
      <c r="A301" s="272" t="s">
        <v>806</v>
      </c>
      <c r="B301" s="313" t="s">
        <v>604</v>
      </c>
      <c r="E301" s="313"/>
      <c r="F301" s="252">
        <f t="shared" si="11"/>
      </c>
      <c r="G301" s="252">
        <f t="shared" si="12"/>
      </c>
    </row>
    <row r="302" spans="1:7" ht="15">
      <c r="A302" s="272" t="s">
        <v>807</v>
      </c>
      <c r="B302" s="313" t="s">
        <v>604</v>
      </c>
      <c r="E302" s="313"/>
      <c r="F302" s="252">
        <f t="shared" si="11"/>
      </c>
      <c r="G302" s="252">
        <f t="shared" si="12"/>
      </c>
    </row>
    <row r="303" spans="1:7" ht="15">
      <c r="A303" s="272" t="s">
        <v>808</v>
      </c>
      <c r="B303" s="313" t="s">
        <v>604</v>
      </c>
      <c r="E303" s="313"/>
      <c r="F303" s="252">
        <f t="shared" si="11"/>
      </c>
      <c r="G303" s="252">
        <f t="shared" si="12"/>
      </c>
    </row>
    <row r="304" spans="1:7" ht="15">
      <c r="A304" s="272" t="s">
        <v>809</v>
      </c>
      <c r="B304" s="313" t="s">
        <v>604</v>
      </c>
      <c r="E304" s="313"/>
      <c r="F304" s="252">
        <f t="shared" si="11"/>
      </c>
      <c r="G304" s="252">
        <f t="shared" si="12"/>
      </c>
    </row>
    <row r="305" spans="1:7" ht="15">
      <c r="A305" s="272" t="s">
        <v>810</v>
      </c>
      <c r="B305" s="313" t="s">
        <v>604</v>
      </c>
      <c r="E305" s="313"/>
      <c r="F305" s="252">
        <f t="shared" si="11"/>
      </c>
      <c r="G305" s="252">
        <f t="shared" si="12"/>
      </c>
    </row>
    <row r="306" spans="1:7" ht="15">
      <c r="A306" s="272" t="s">
        <v>811</v>
      </c>
      <c r="B306" s="313" t="s">
        <v>604</v>
      </c>
      <c r="F306" s="252">
        <f t="shared" si="11"/>
      </c>
      <c r="G306" s="252">
        <f t="shared" si="12"/>
      </c>
    </row>
    <row r="307" spans="1:7" ht="15">
      <c r="A307" s="272" t="s">
        <v>812</v>
      </c>
      <c r="B307" s="313" t="s">
        <v>604</v>
      </c>
      <c r="E307" s="304"/>
      <c r="F307" s="252">
        <f t="shared" si="11"/>
      </c>
      <c r="G307" s="252">
        <f t="shared" si="12"/>
      </c>
    </row>
    <row r="308" spans="1:7" ht="15">
      <c r="A308" s="272" t="s">
        <v>813</v>
      </c>
      <c r="B308" s="313" t="s">
        <v>604</v>
      </c>
      <c r="E308" s="304"/>
      <c r="F308" s="252">
        <f t="shared" si="11"/>
      </c>
      <c r="G308" s="252">
        <f t="shared" si="12"/>
      </c>
    </row>
    <row r="309" spans="1:7" ht="15">
      <c r="A309" s="272" t="s">
        <v>814</v>
      </c>
      <c r="B309" s="313" t="s">
        <v>604</v>
      </c>
      <c r="E309" s="304"/>
      <c r="F309" s="252">
        <f t="shared" si="11"/>
      </c>
      <c r="G309" s="252">
        <f t="shared" si="12"/>
      </c>
    </row>
    <row r="310" spans="1:7" ht="15">
      <c r="A310" s="272" t="s">
        <v>815</v>
      </c>
      <c r="B310" s="313" t="s">
        <v>604</v>
      </c>
      <c r="E310" s="304"/>
      <c r="F310" s="252">
        <f t="shared" si="11"/>
      </c>
      <c r="G310" s="252">
        <f t="shared" si="12"/>
      </c>
    </row>
    <row r="311" spans="1:7" ht="15">
      <c r="A311" s="272" t="s">
        <v>1960</v>
      </c>
      <c r="B311" s="313" t="s">
        <v>604</v>
      </c>
      <c r="E311" s="304"/>
      <c r="F311" s="252">
        <f t="shared" si="11"/>
      </c>
      <c r="G311" s="252">
        <f t="shared" si="12"/>
      </c>
    </row>
    <row r="312" spans="1:7" ht="15">
      <c r="A312" s="272" t="s">
        <v>816</v>
      </c>
      <c r="B312" s="313" t="s">
        <v>604</v>
      </c>
      <c r="E312" s="304"/>
      <c r="F312" s="252">
        <f t="shared" si="11"/>
      </c>
      <c r="G312" s="252">
        <f t="shared" si="12"/>
      </c>
    </row>
    <row r="313" spans="1:7" ht="15">
      <c r="A313" s="272" t="s">
        <v>817</v>
      </c>
      <c r="B313" s="313" t="s">
        <v>604</v>
      </c>
      <c r="E313" s="304"/>
      <c r="F313" s="252">
        <f t="shared" si="11"/>
      </c>
      <c r="G313" s="252">
        <f t="shared" si="12"/>
      </c>
    </row>
    <row r="314" spans="1:7" ht="15">
      <c r="A314" s="272" t="s">
        <v>818</v>
      </c>
      <c r="B314" s="313" t="s">
        <v>604</v>
      </c>
      <c r="E314" s="304"/>
      <c r="F314" s="252">
        <f t="shared" si="11"/>
      </c>
      <c r="G314" s="252">
        <f t="shared" si="12"/>
      </c>
    </row>
    <row r="315" spans="1:7" ht="15">
      <c r="A315" s="272" t="s">
        <v>819</v>
      </c>
      <c r="B315" s="324" t="s">
        <v>64</v>
      </c>
      <c r="C315" s="313">
        <f>SUM(C291:C314)</f>
        <v>0</v>
      </c>
      <c r="D315" s="313">
        <f>SUM(D291:D314)</f>
        <v>0</v>
      </c>
      <c r="E315" s="304"/>
      <c r="F315" s="326">
        <f>SUM(F291:F314)</f>
        <v>0</v>
      </c>
      <c r="G315" s="326">
        <f>SUM(G291:G314)</f>
        <v>0</v>
      </c>
    </row>
    <row r="316" spans="1:7" ht="15" customHeight="1">
      <c r="A316" s="300"/>
      <c r="B316" s="301" t="s">
        <v>1961</v>
      </c>
      <c r="C316" s="300" t="s">
        <v>665</v>
      </c>
      <c r="D316" s="300" t="s">
        <v>666</v>
      </c>
      <c r="E316" s="300"/>
      <c r="F316" s="300" t="s">
        <v>486</v>
      </c>
      <c r="G316" s="300" t="s">
        <v>667</v>
      </c>
    </row>
    <row r="317" spans="1:7" ht="15">
      <c r="A317" s="272" t="s">
        <v>820</v>
      </c>
      <c r="B317" s="272" t="s">
        <v>703</v>
      </c>
      <c r="C317" s="310"/>
      <c r="G317" s="272"/>
    </row>
    <row r="318" ht="15">
      <c r="G318" s="272"/>
    </row>
    <row r="319" spans="2:7" ht="15">
      <c r="B319" s="313" t="s">
        <v>704</v>
      </c>
      <c r="G319" s="272"/>
    </row>
    <row r="320" spans="1:7" ht="15">
      <c r="A320" s="272" t="s">
        <v>821</v>
      </c>
      <c r="B320" s="272" t="s">
        <v>706</v>
      </c>
      <c r="F320" s="252">
        <f>IF($C$328=0,"",IF(C320="[for completion]","",C320/$C$328))</f>
      </c>
      <c r="G320" s="252">
        <f>IF($D$328=0,"",IF(D320="[for completion]","",D320/$D$328))</f>
      </c>
    </row>
    <row r="321" spans="1:7" ht="15">
      <c r="A321" s="272" t="s">
        <v>822</v>
      </c>
      <c r="B321" s="272" t="s">
        <v>708</v>
      </c>
      <c r="F321" s="252">
        <f aca="true" t="shared" si="13" ref="F321:F334">IF($C$328=0,"",IF(C321="[for completion]","",C321/$C$328))</f>
      </c>
      <c r="G321" s="252">
        <f aca="true" t="shared" si="14" ref="G321:G334">IF($D$328=0,"",IF(D321="[for completion]","",D321/$D$328))</f>
      </c>
    </row>
    <row r="322" spans="1:7" ht="15">
      <c r="A322" s="272" t="s">
        <v>823</v>
      </c>
      <c r="B322" s="272" t="s">
        <v>710</v>
      </c>
      <c r="F322" s="252">
        <f t="shared" si="13"/>
      </c>
      <c r="G322" s="252">
        <f t="shared" si="14"/>
      </c>
    </row>
    <row r="323" spans="1:7" ht="15">
      <c r="A323" s="272" t="s">
        <v>824</v>
      </c>
      <c r="B323" s="272" t="s">
        <v>712</v>
      </c>
      <c r="F323" s="252">
        <f t="shared" si="13"/>
      </c>
      <c r="G323" s="252">
        <f t="shared" si="14"/>
      </c>
    </row>
    <row r="324" spans="1:7" ht="15">
      <c r="A324" s="272" t="s">
        <v>825</v>
      </c>
      <c r="B324" s="272" t="s">
        <v>714</v>
      </c>
      <c r="F324" s="252">
        <f t="shared" si="13"/>
      </c>
      <c r="G324" s="252">
        <f t="shared" si="14"/>
      </c>
    </row>
    <row r="325" spans="1:7" ht="15">
      <c r="A325" s="272" t="s">
        <v>826</v>
      </c>
      <c r="B325" s="272" t="s">
        <v>716</v>
      </c>
      <c r="F325" s="252">
        <f t="shared" si="13"/>
      </c>
      <c r="G325" s="252">
        <f t="shared" si="14"/>
      </c>
    </row>
    <row r="326" spans="1:7" ht="15">
      <c r="A326" s="272" t="s">
        <v>827</v>
      </c>
      <c r="B326" s="272" t="s">
        <v>718</v>
      </c>
      <c r="F326" s="252">
        <f t="shared" si="13"/>
      </c>
      <c r="G326" s="252">
        <f t="shared" si="14"/>
      </c>
    </row>
    <row r="327" spans="1:7" ht="15">
      <c r="A327" s="272" t="s">
        <v>828</v>
      </c>
      <c r="B327" s="272" t="s">
        <v>720</v>
      </c>
      <c r="F327" s="252">
        <f t="shared" si="13"/>
      </c>
      <c r="G327" s="252">
        <f t="shared" si="14"/>
      </c>
    </row>
    <row r="328" spans="1:7" ht="15">
      <c r="A328" s="272" t="s">
        <v>829</v>
      </c>
      <c r="B328" s="324" t="s">
        <v>64</v>
      </c>
      <c r="C328" s="272">
        <f>SUM(C320:C327)</f>
        <v>0</v>
      </c>
      <c r="D328" s="272">
        <f>SUM(D320:D327)</f>
        <v>0</v>
      </c>
      <c r="F328" s="304">
        <f>SUM(F320:F327)</f>
        <v>0</v>
      </c>
      <c r="G328" s="304">
        <f>SUM(G320:G327)</f>
        <v>0</v>
      </c>
    </row>
    <row r="329" spans="1:7" ht="15" outlineLevel="1">
      <c r="A329" s="272" t="s">
        <v>830</v>
      </c>
      <c r="B329" s="305" t="s">
        <v>723</v>
      </c>
      <c r="F329" s="252">
        <f t="shared" si="13"/>
      </c>
      <c r="G329" s="252">
        <f t="shared" si="14"/>
      </c>
    </row>
    <row r="330" spans="1:7" ht="15" outlineLevel="1">
      <c r="A330" s="272" t="s">
        <v>831</v>
      </c>
      <c r="B330" s="305" t="s">
        <v>725</v>
      </c>
      <c r="F330" s="252">
        <f t="shared" si="13"/>
      </c>
      <c r="G330" s="252">
        <f t="shared" si="14"/>
      </c>
    </row>
    <row r="331" spans="1:7" ht="15" outlineLevel="1">
      <c r="A331" s="272" t="s">
        <v>832</v>
      </c>
      <c r="B331" s="305" t="s">
        <v>727</v>
      </c>
      <c r="F331" s="252">
        <f t="shared" si="13"/>
      </c>
      <c r="G331" s="252">
        <f t="shared" si="14"/>
      </c>
    </row>
    <row r="332" spans="1:7" ht="15" outlineLevel="1">
      <c r="A332" s="272" t="s">
        <v>833</v>
      </c>
      <c r="B332" s="305" t="s">
        <v>729</v>
      </c>
      <c r="F332" s="252">
        <f t="shared" si="13"/>
      </c>
      <c r="G332" s="252">
        <f t="shared" si="14"/>
      </c>
    </row>
    <row r="333" spans="1:7" ht="15" outlineLevel="1">
      <c r="A333" s="272" t="s">
        <v>834</v>
      </c>
      <c r="B333" s="305" t="s">
        <v>731</v>
      </c>
      <c r="F333" s="252">
        <f t="shared" si="13"/>
      </c>
      <c r="G333" s="252">
        <f t="shared" si="14"/>
      </c>
    </row>
    <row r="334" spans="1:7" ht="15" outlineLevel="1">
      <c r="A334" s="272" t="s">
        <v>835</v>
      </c>
      <c r="B334" s="305" t="s">
        <v>733</v>
      </c>
      <c r="F334" s="252">
        <f t="shared" si="13"/>
      </c>
      <c r="G334" s="252">
        <f t="shared" si="14"/>
      </c>
    </row>
    <row r="335" spans="1:7" ht="15" outlineLevel="1">
      <c r="A335" s="272" t="s">
        <v>836</v>
      </c>
      <c r="B335" s="305"/>
      <c r="F335" s="252"/>
      <c r="G335" s="252"/>
    </row>
    <row r="336" spans="1:7" ht="15" outlineLevel="1">
      <c r="A336" s="272" t="s">
        <v>837</v>
      </c>
      <c r="B336" s="305"/>
      <c r="F336" s="252"/>
      <c r="G336" s="252"/>
    </row>
    <row r="337" spans="1:7" ht="15" outlineLevel="1">
      <c r="A337" s="272" t="s">
        <v>838</v>
      </c>
      <c r="B337" s="305"/>
      <c r="F337" s="304"/>
      <c r="G337" s="304"/>
    </row>
    <row r="338" spans="1:7" ht="15" customHeight="1">
      <c r="A338" s="300"/>
      <c r="B338" s="301" t="s">
        <v>1962</v>
      </c>
      <c r="C338" s="300" t="s">
        <v>665</v>
      </c>
      <c r="D338" s="300" t="s">
        <v>666</v>
      </c>
      <c r="E338" s="300"/>
      <c r="F338" s="300" t="s">
        <v>486</v>
      </c>
      <c r="G338" s="300" t="s">
        <v>667</v>
      </c>
    </row>
    <row r="339" spans="1:7" ht="15">
      <c r="A339" s="272" t="s">
        <v>1963</v>
      </c>
      <c r="B339" s="272" t="s">
        <v>703</v>
      </c>
      <c r="C339" s="310" t="s">
        <v>1896</v>
      </c>
      <c r="G339" s="272"/>
    </row>
    <row r="340" ht="15">
      <c r="G340" s="272"/>
    </row>
    <row r="341" spans="2:7" ht="15">
      <c r="B341" s="313" t="s">
        <v>704</v>
      </c>
      <c r="G341" s="272"/>
    </row>
    <row r="342" spans="1:7" ht="15">
      <c r="A342" s="272" t="s">
        <v>1964</v>
      </c>
      <c r="B342" s="272" t="s">
        <v>706</v>
      </c>
      <c r="F342" s="252">
        <f>IF($C$350=0,"",IF(C342="[Mark as ND1 if not relevant]","",C342/$C$350))</f>
      </c>
      <c r="G342" s="252">
        <f>IF($D$350=0,"",IF(D342="[Mark as ND1 if not relevant]","",D342/$D$350))</f>
      </c>
    </row>
    <row r="343" spans="1:7" ht="15">
      <c r="A343" s="272" t="s">
        <v>1965</v>
      </c>
      <c r="B343" s="272" t="s">
        <v>708</v>
      </c>
      <c r="F343" s="252">
        <f aca="true" t="shared" si="15" ref="F343:F349">IF($C$350=0,"",IF(C343="[Mark as ND1 if not relevant]","",C343/$C$350))</f>
      </c>
      <c r="G343" s="252">
        <f aca="true" t="shared" si="16" ref="G343:G349">IF($D$350=0,"",IF(D343="[Mark as ND1 if not relevant]","",D343/$D$350))</f>
      </c>
    </row>
    <row r="344" spans="1:7" ht="15">
      <c r="A344" s="272" t="s">
        <v>1966</v>
      </c>
      <c r="B344" s="272" t="s">
        <v>710</v>
      </c>
      <c r="F344" s="252">
        <f t="shared" si="15"/>
      </c>
      <c r="G344" s="252">
        <f t="shared" si="16"/>
      </c>
    </row>
    <row r="345" spans="1:7" ht="15">
      <c r="A345" s="272" t="s">
        <v>1967</v>
      </c>
      <c r="B345" s="272" t="s">
        <v>712</v>
      </c>
      <c r="F345" s="252">
        <f t="shared" si="15"/>
      </c>
      <c r="G345" s="252">
        <f t="shared" si="16"/>
      </c>
    </row>
    <row r="346" spans="1:7" ht="15">
      <c r="A346" s="272" t="s">
        <v>1968</v>
      </c>
      <c r="B346" s="272" t="s">
        <v>714</v>
      </c>
      <c r="F346" s="252">
        <f t="shared" si="15"/>
      </c>
      <c r="G346" s="252">
        <f t="shared" si="16"/>
      </c>
    </row>
    <row r="347" spans="1:7" ht="15">
      <c r="A347" s="272" t="s">
        <v>1969</v>
      </c>
      <c r="B347" s="272" t="s">
        <v>716</v>
      </c>
      <c r="F347" s="252">
        <f t="shared" si="15"/>
      </c>
      <c r="G347" s="252">
        <f t="shared" si="16"/>
      </c>
    </row>
    <row r="348" spans="1:7" ht="15">
      <c r="A348" s="272" t="s">
        <v>1970</v>
      </c>
      <c r="B348" s="272" t="s">
        <v>718</v>
      </c>
      <c r="F348" s="252">
        <f t="shared" si="15"/>
      </c>
      <c r="G348" s="252">
        <f t="shared" si="16"/>
      </c>
    </row>
    <row r="349" spans="1:7" ht="15">
      <c r="A349" s="272" t="s">
        <v>1971</v>
      </c>
      <c r="B349" s="272" t="s">
        <v>720</v>
      </c>
      <c r="F349" s="252">
        <f t="shared" si="15"/>
      </c>
      <c r="G349" s="252">
        <f t="shared" si="16"/>
      </c>
    </row>
    <row r="350" spans="1:7" ht="15">
      <c r="A350" s="272" t="s">
        <v>1972</v>
      </c>
      <c r="B350" s="324" t="s">
        <v>64</v>
      </c>
      <c r="C350" s="272">
        <f>SUM(C342:C349)</f>
        <v>0</v>
      </c>
      <c r="D350" s="272">
        <f>SUM(D342:D349)</f>
        <v>0</v>
      </c>
      <c r="F350" s="304">
        <f>SUM(F342:F349)</f>
        <v>0</v>
      </c>
      <c r="G350" s="304">
        <f>SUM(G342:G349)</f>
        <v>0</v>
      </c>
    </row>
    <row r="351" spans="1:7" ht="15" outlineLevel="1">
      <c r="A351" s="272" t="s">
        <v>1973</v>
      </c>
      <c r="B351" s="305" t="s">
        <v>723</v>
      </c>
      <c r="F351" s="252">
        <f aca="true" t="shared" si="17" ref="F351:F356">IF($C$350=0,"",IF(C351="[for completion]","",C351/$C$350))</f>
      </c>
      <c r="G351" s="252">
        <f aca="true" t="shared" si="18" ref="G351:G356">IF($D$350=0,"",IF(D351="[for completion]","",D351/$D$350))</f>
      </c>
    </row>
    <row r="352" spans="1:7" ht="15" outlineLevel="1">
      <c r="A352" s="272" t="s">
        <v>1974</v>
      </c>
      <c r="B352" s="305" t="s">
        <v>725</v>
      </c>
      <c r="F352" s="252">
        <f t="shared" si="17"/>
      </c>
      <c r="G352" s="252">
        <f t="shared" si="18"/>
      </c>
    </row>
    <row r="353" spans="1:7" ht="15" outlineLevel="1">
      <c r="A353" s="272" t="s">
        <v>1975</v>
      </c>
      <c r="B353" s="305" t="s">
        <v>727</v>
      </c>
      <c r="F353" s="252">
        <f t="shared" si="17"/>
      </c>
      <c r="G353" s="252">
        <f t="shared" si="18"/>
      </c>
    </row>
    <row r="354" spans="1:7" ht="15" outlineLevel="1">
      <c r="A354" s="272" t="s">
        <v>1976</v>
      </c>
      <c r="B354" s="305" t="s">
        <v>729</v>
      </c>
      <c r="F354" s="252">
        <f t="shared" si="17"/>
      </c>
      <c r="G354" s="252">
        <f t="shared" si="18"/>
      </c>
    </row>
    <row r="355" spans="1:7" ht="15" outlineLevel="1">
      <c r="A355" s="272" t="s">
        <v>1977</v>
      </c>
      <c r="B355" s="305" t="s">
        <v>731</v>
      </c>
      <c r="F355" s="252">
        <f t="shared" si="17"/>
      </c>
      <c r="G355" s="252">
        <f t="shared" si="18"/>
      </c>
    </row>
    <row r="356" spans="1:7" ht="15" outlineLevel="1">
      <c r="A356" s="272" t="s">
        <v>1978</v>
      </c>
      <c r="B356" s="305" t="s">
        <v>733</v>
      </c>
      <c r="F356" s="252">
        <f t="shared" si="17"/>
      </c>
      <c r="G356" s="252">
        <f t="shared" si="18"/>
      </c>
    </row>
    <row r="357" spans="1:7" ht="15" outlineLevel="1">
      <c r="A357" s="272" t="s">
        <v>1979</v>
      </c>
      <c r="B357" s="305"/>
      <c r="F357" s="252"/>
      <c r="G357" s="252"/>
    </row>
    <row r="358" spans="1:7" ht="15" outlineLevel="1">
      <c r="A358" s="272" t="s">
        <v>1980</v>
      </c>
      <c r="B358" s="305"/>
      <c r="F358" s="252"/>
      <c r="G358" s="252"/>
    </row>
    <row r="359" spans="1:7" ht="15" outlineLevel="1">
      <c r="A359" s="272" t="s">
        <v>1981</v>
      </c>
      <c r="B359" s="305"/>
      <c r="F359" s="252"/>
      <c r="G359" s="304"/>
    </row>
    <row r="360" spans="1:7" ht="15" customHeight="1">
      <c r="A360" s="300"/>
      <c r="B360" s="301" t="s">
        <v>839</v>
      </c>
      <c r="C360" s="300" t="s">
        <v>840</v>
      </c>
      <c r="D360" s="300"/>
      <c r="E360" s="300"/>
      <c r="F360" s="300"/>
      <c r="G360" s="302"/>
    </row>
    <row r="361" spans="1:7" ht="15">
      <c r="A361" s="272" t="s">
        <v>841</v>
      </c>
      <c r="B361" s="313" t="s">
        <v>842</v>
      </c>
      <c r="C361" s="310"/>
      <c r="G361" s="272"/>
    </row>
    <row r="362" spans="1:7" ht="15">
      <c r="A362" s="272" t="s">
        <v>843</v>
      </c>
      <c r="B362" s="313" t="s">
        <v>844</v>
      </c>
      <c r="C362" s="310"/>
      <c r="G362" s="272"/>
    </row>
    <row r="363" spans="1:7" ht="15">
      <c r="A363" s="272" t="s">
        <v>845</v>
      </c>
      <c r="B363" s="313" t="s">
        <v>846</v>
      </c>
      <c r="C363" s="310"/>
      <c r="G363" s="272"/>
    </row>
    <row r="364" spans="1:7" ht="15">
      <c r="A364" s="272" t="s">
        <v>847</v>
      </c>
      <c r="B364" s="313" t="s">
        <v>848</v>
      </c>
      <c r="C364" s="310"/>
      <c r="G364" s="272"/>
    </row>
    <row r="365" spans="1:7" ht="15">
      <c r="A365" s="272" t="s">
        <v>849</v>
      </c>
      <c r="B365" s="313" t="s">
        <v>850</v>
      </c>
      <c r="C365" s="310"/>
      <c r="G365" s="272"/>
    </row>
    <row r="366" spans="1:7" ht="15">
      <c r="A366" s="272" t="s">
        <v>851</v>
      </c>
      <c r="B366" s="313" t="s">
        <v>852</v>
      </c>
      <c r="C366" s="310"/>
      <c r="G366" s="272"/>
    </row>
    <row r="367" spans="1:7" ht="15">
      <c r="A367" s="272" t="s">
        <v>853</v>
      </c>
      <c r="B367" s="313" t="s">
        <v>854</v>
      </c>
      <c r="C367" s="310"/>
      <c r="G367" s="272"/>
    </row>
    <row r="368" spans="1:7" ht="15">
      <c r="A368" s="272" t="s">
        <v>855</v>
      </c>
      <c r="B368" s="313" t="s">
        <v>856</v>
      </c>
      <c r="C368" s="310"/>
      <c r="G368" s="272"/>
    </row>
    <row r="369" spans="1:7" ht="15">
      <c r="A369" s="272" t="s">
        <v>857</v>
      </c>
      <c r="B369" s="313" t="s">
        <v>858</v>
      </c>
      <c r="C369" s="310"/>
      <c r="G369" s="272"/>
    </row>
    <row r="370" spans="1:7" ht="15">
      <c r="A370" s="272" t="s">
        <v>859</v>
      </c>
      <c r="B370" s="313" t="s">
        <v>62</v>
      </c>
      <c r="C370" s="310"/>
      <c r="G370" s="272"/>
    </row>
    <row r="371" spans="1:7" ht="15" outlineLevel="1">
      <c r="A371" s="272" t="s">
        <v>860</v>
      </c>
      <c r="B371" s="305" t="s">
        <v>861</v>
      </c>
      <c r="C371" s="310"/>
      <c r="G371" s="272"/>
    </row>
    <row r="372" spans="1:7" ht="15" outlineLevel="1">
      <c r="A372" s="272" t="s">
        <v>862</v>
      </c>
      <c r="B372" s="305" t="s">
        <v>166</v>
      </c>
      <c r="C372" s="310"/>
      <c r="G372" s="272"/>
    </row>
    <row r="373" spans="1:7" ht="15" outlineLevel="1">
      <c r="A373" s="272" t="s">
        <v>863</v>
      </c>
      <c r="B373" s="305" t="s">
        <v>166</v>
      </c>
      <c r="C373" s="310"/>
      <c r="G373" s="272"/>
    </row>
    <row r="374" spans="1:7" ht="15" outlineLevel="1">
      <c r="A374" s="272" t="s">
        <v>864</v>
      </c>
      <c r="B374" s="305" t="s">
        <v>166</v>
      </c>
      <c r="C374" s="310"/>
      <c r="G374" s="272"/>
    </row>
    <row r="375" spans="1:7" ht="15" outlineLevel="1">
      <c r="A375" s="272" t="s">
        <v>865</v>
      </c>
      <c r="B375" s="305" t="s">
        <v>166</v>
      </c>
      <c r="C375" s="310"/>
      <c r="G375" s="272"/>
    </row>
    <row r="376" spans="1:7" ht="15" outlineLevel="1">
      <c r="A376" s="272" t="s">
        <v>866</v>
      </c>
      <c r="B376" s="305" t="s">
        <v>166</v>
      </c>
      <c r="C376" s="310"/>
      <c r="G376" s="272"/>
    </row>
    <row r="377" spans="1:7" ht="15" outlineLevel="1">
      <c r="A377" s="272" t="s">
        <v>867</v>
      </c>
      <c r="B377" s="305" t="s">
        <v>166</v>
      </c>
      <c r="C377" s="310"/>
      <c r="G377" s="272"/>
    </row>
    <row r="378" spans="1:7" ht="15" outlineLevel="1">
      <c r="A378" s="272" t="s">
        <v>868</v>
      </c>
      <c r="B378" s="305" t="s">
        <v>166</v>
      </c>
      <c r="C378" s="310"/>
      <c r="G378" s="272"/>
    </row>
    <row r="379" spans="1:7" ht="15" outlineLevel="1">
      <c r="A379" s="272" t="s">
        <v>869</v>
      </c>
      <c r="B379" s="305" t="s">
        <v>166</v>
      </c>
      <c r="C379" s="310"/>
      <c r="G379" s="272"/>
    </row>
    <row r="380" spans="1:7" ht="15" outlineLevel="1">
      <c r="A380" s="272" t="s">
        <v>870</v>
      </c>
      <c r="B380" s="305" t="s">
        <v>166</v>
      </c>
      <c r="C380" s="310"/>
      <c r="G380" s="272"/>
    </row>
    <row r="381" spans="1:7" ht="15" outlineLevel="1">
      <c r="A381" s="272" t="s">
        <v>871</v>
      </c>
      <c r="B381" s="305" t="s">
        <v>166</v>
      </c>
      <c r="C381" s="310"/>
      <c r="G381" s="272"/>
    </row>
    <row r="382" spans="1:3" ht="15" outlineLevel="1">
      <c r="A382" s="272" t="s">
        <v>872</v>
      </c>
      <c r="B382" s="305" t="s">
        <v>166</v>
      </c>
      <c r="C382" s="310"/>
    </row>
    <row r="383" spans="1:3" ht="15" outlineLevel="1">
      <c r="A383" s="272" t="s">
        <v>873</v>
      </c>
      <c r="B383" s="305" t="s">
        <v>166</v>
      </c>
      <c r="C383" s="310"/>
    </row>
    <row r="384" spans="1:3" ht="15" outlineLevel="1">
      <c r="A384" s="272" t="s">
        <v>874</v>
      </c>
      <c r="B384" s="305" t="s">
        <v>166</v>
      </c>
      <c r="C384" s="310"/>
    </row>
    <row r="385" spans="1:3" ht="15" outlineLevel="1">
      <c r="A385" s="272" t="s">
        <v>875</v>
      </c>
      <c r="B385" s="305" t="s">
        <v>166</v>
      </c>
      <c r="C385" s="310"/>
    </row>
    <row r="386" spans="1:3" ht="15" outlineLevel="1">
      <c r="A386" s="272" t="s">
        <v>876</v>
      </c>
      <c r="B386" s="305" t="s">
        <v>166</v>
      </c>
      <c r="C386" s="310"/>
    </row>
    <row r="387" spans="1:3" ht="15" outlineLevel="1">
      <c r="A387" s="272" t="s">
        <v>877</v>
      </c>
      <c r="B387" s="305" t="s">
        <v>166</v>
      </c>
      <c r="C387" s="310"/>
    </row>
    <row r="388" ht="15">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1982</v>
      </c>
      <c r="B1" s="216"/>
      <c r="C1" s="218" t="s">
        <v>1870</v>
      </c>
      <c r="D1" s="328"/>
      <c r="E1" s="328"/>
      <c r="F1" s="328"/>
      <c r="G1" s="328"/>
      <c r="H1" s="328"/>
      <c r="I1" s="328"/>
      <c r="J1" s="328"/>
      <c r="K1" s="328"/>
      <c r="L1" s="328"/>
      <c r="M1" s="328"/>
    </row>
    <row r="2" spans="2:3" ht="15">
      <c r="B2" s="217"/>
      <c r="C2" s="217"/>
    </row>
    <row r="3" spans="1:3" ht="15">
      <c r="A3" s="330" t="s">
        <v>1983</v>
      </c>
      <c r="B3" s="331"/>
      <c r="C3" s="217"/>
    </row>
    <row r="4" ht="15">
      <c r="C4" s="217"/>
    </row>
    <row r="5" spans="1:3" ht="37.5">
      <c r="A5" s="231" t="s">
        <v>5</v>
      </c>
      <c r="B5" s="231" t="s">
        <v>1984</v>
      </c>
      <c r="C5" s="332" t="s">
        <v>1985</v>
      </c>
    </row>
    <row r="6" spans="1:3" ht="15">
      <c r="A6" s="333" t="s">
        <v>1986</v>
      </c>
      <c r="B6" s="234" t="s">
        <v>1987</v>
      </c>
      <c r="C6" s="272" t="s">
        <v>1988</v>
      </c>
    </row>
    <row r="7" spans="1:3" ht="30">
      <c r="A7" s="333" t="s">
        <v>1989</v>
      </c>
      <c r="B7" s="234" t="s">
        <v>1990</v>
      </c>
      <c r="C7" s="272" t="s">
        <v>1991</v>
      </c>
    </row>
    <row r="8" spans="1:3" ht="15">
      <c r="A8" s="333" t="s">
        <v>1992</v>
      </c>
      <c r="B8" s="234" t="s">
        <v>1993</v>
      </c>
      <c r="C8" s="272" t="s">
        <v>1994</v>
      </c>
    </row>
    <row r="9" spans="1:3" ht="15">
      <c r="A9" s="333" t="s">
        <v>1995</v>
      </c>
      <c r="B9" s="234" t="s">
        <v>1996</v>
      </c>
      <c r="C9" s="272" t="s">
        <v>1997</v>
      </c>
    </row>
    <row r="10" spans="1:3" ht="44.25" customHeight="1">
      <c r="A10" s="333" t="s">
        <v>1998</v>
      </c>
      <c r="B10" s="234" t="s">
        <v>1999</v>
      </c>
      <c r="C10" s="272" t="s">
        <v>2000</v>
      </c>
    </row>
    <row r="11" spans="1:3" ht="54.75" customHeight="1">
      <c r="A11" s="333" t="s">
        <v>2001</v>
      </c>
      <c r="B11" s="234" t="s">
        <v>2002</v>
      </c>
      <c r="C11" s="272" t="s">
        <v>2003</v>
      </c>
    </row>
    <row r="12" spans="1:3" ht="30">
      <c r="A12" s="333" t="s">
        <v>2004</v>
      </c>
      <c r="B12" s="234" t="s">
        <v>2005</v>
      </c>
      <c r="C12" s="272" t="s">
        <v>2006</v>
      </c>
    </row>
    <row r="13" spans="1:3" ht="15">
      <c r="A13" s="333" t="s">
        <v>2007</v>
      </c>
      <c r="B13" s="234" t="s">
        <v>2008</v>
      </c>
      <c r="C13" s="272" t="s">
        <v>2009</v>
      </c>
    </row>
    <row r="14" spans="1:3" ht="30">
      <c r="A14" s="333" t="s">
        <v>2010</v>
      </c>
      <c r="B14" s="234" t="s">
        <v>2011</v>
      </c>
      <c r="C14" s="272" t="s">
        <v>2012</v>
      </c>
    </row>
    <row r="15" spans="1:3" ht="15">
      <c r="A15" s="333" t="s">
        <v>2013</v>
      </c>
      <c r="B15" s="234" t="s">
        <v>2014</v>
      </c>
      <c r="C15" s="272" t="s">
        <v>2015</v>
      </c>
    </row>
    <row r="16" spans="1:3" ht="30">
      <c r="A16" s="333" t="s">
        <v>2016</v>
      </c>
      <c r="B16" s="240" t="s">
        <v>2017</v>
      </c>
      <c r="C16" s="272" t="s">
        <v>2018</v>
      </c>
    </row>
    <row r="17" spans="1:3" ht="30" customHeight="1">
      <c r="A17" s="333" t="s">
        <v>2019</v>
      </c>
      <c r="B17" s="240" t="s">
        <v>2020</v>
      </c>
      <c r="C17" s="272" t="s">
        <v>2021</v>
      </c>
    </row>
    <row r="18" spans="1:3" ht="15">
      <c r="A18" s="333" t="s">
        <v>2022</v>
      </c>
      <c r="B18" s="240" t="s">
        <v>2023</v>
      </c>
      <c r="C18" s="272" t="s">
        <v>2024</v>
      </c>
    </row>
    <row r="19" spans="1:3" ht="15" outlineLevel="1">
      <c r="A19" s="333" t="s">
        <v>2025</v>
      </c>
      <c r="B19" s="236" t="s">
        <v>2026</v>
      </c>
      <c r="C19" s="220"/>
    </row>
    <row r="20" spans="1:3" ht="15" outlineLevel="1">
      <c r="A20" s="333" t="s">
        <v>2027</v>
      </c>
      <c r="B20" s="334"/>
      <c r="C20" s="220"/>
    </row>
    <row r="21" spans="1:3" ht="15" outlineLevel="1">
      <c r="A21" s="333" t="s">
        <v>2028</v>
      </c>
      <c r="B21" s="334"/>
      <c r="C21" s="220"/>
    </row>
    <row r="22" spans="1:3" ht="15" outlineLevel="1">
      <c r="A22" s="333" t="s">
        <v>2029</v>
      </c>
      <c r="B22" s="334"/>
      <c r="C22" s="220"/>
    </row>
    <row r="23" spans="1:3" ht="15" outlineLevel="1">
      <c r="A23" s="333" t="s">
        <v>2030</v>
      </c>
      <c r="B23" s="334"/>
      <c r="C23" s="220"/>
    </row>
    <row r="24" spans="1:3" ht="18.75">
      <c r="A24" s="231"/>
      <c r="B24" s="231" t="s">
        <v>2031</v>
      </c>
      <c r="C24" s="332" t="s">
        <v>2032</v>
      </c>
    </row>
    <row r="25" spans="1:3" ht="15">
      <c r="A25" s="333" t="s">
        <v>2033</v>
      </c>
      <c r="B25" s="240" t="s">
        <v>2034</v>
      </c>
      <c r="C25" s="220" t="s">
        <v>45</v>
      </c>
    </row>
    <row r="26" spans="1:3" ht="15">
      <c r="A26" s="333" t="s">
        <v>2035</v>
      </c>
      <c r="B26" s="240" t="s">
        <v>2036</v>
      </c>
      <c r="C26" s="220" t="s">
        <v>2037</v>
      </c>
    </row>
    <row r="27" spans="1:3" ht="15">
      <c r="A27" s="333" t="s">
        <v>2038</v>
      </c>
      <c r="B27" s="240" t="s">
        <v>2039</v>
      </c>
      <c r="C27" s="220" t="s">
        <v>2040</v>
      </c>
    </row>
    <row r="28" spans="1:3" ht="15" outlineLevel="1">
      <c r="A28" s="333" t="s">
        <v>2041</v>
      </c>
      <c r="B28" s="239"/>
      <c r="C28" s="220"/>
    </row>
    <row r="29" spans="1:3" ht="15" outlineLevel="1">
      <c r="A29" s="333" t="s">
        <v>2042</v>
      </c>
      <c r="B29" s="239"/>
      <c r="C29" s="220"/>
    </row>
    <row r="30" spans="1:3" ht="15" outlineLevel="1">
      <c r="A30" s="333" t="s">
        <v>2043</v>
      </c>
      <c r="B30" s="240"/>
      <c r="C30" s="220"/>
    </row>
    <row r="31" spans="1:3" ht="18.75">
      <c r="A31" s="231"/>
      <c r="B31" s="231" t="s">
        <v>2044</v>
      </c>
      <c r="C31" s="332" t="s">
        <v>1985</v>
      </c>
    </row>
    <row r="32" spans="1:3" ht="15">
      <c r="A32" s="333" t="s">
        <v>2045</v>
      </c>
      <c r="B32" s="234" t="s">
        <v>2046</v>
      </c>
      <c r="C32" s="220"/>
    </row>
    <row r="33" spans="1:2" ht="15">
      <c r="A33" s="333" t="s">
        <v>2047</v>
      </c>
      <c r="B33" s="239"/>
    </row>
    <row r="34" spans="1:2" ht="15">
      <c r="A34" s="333" t="s">
        <v>2048</v>
      </c>
      <c r="B34" s="239"/>
    </row>
    <row r="35" spans="1:2" ht="15">
      <c r="A35" s="333" t="s">
        <v>2049</v>
      </c>
      <c r="B35" s="239"/>
    </row>
    <row r="36" spans="1:2" ht="15">
      <c r="A36" s="333" t="s">
        <v>2050</v>
      </c>
      <c r="B36" s="239"/>
    </row>
    <row r="37" spans="1:2" ht="15">
      <c r="A37" s="333" t="s">
        <v>2051</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B2" sqref="B2"/>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44255</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20"/>
  <sheetViews>
    <sheetView showGridLines="0" zoomScalePageLayoutView="0" workbookViewId="0" topLeftCell="B1">
      <selection activeCell="W7" sqref="W7"/>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1039</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44617</v>
      </c>
      <c r="T9" s="14">
        <v>4.994520547945205</v>
      </c>
      <c r="U9" s="9" t="s">
        <v>1040</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44617</v>
      </c>
      <c r="T10" s="14">
        <v>7.997260273972603</v>
      </c>
      <c r="U10" s="9" t="s">
        <v>1041</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6.2246575342465755</v>
      </c>
      <c r="U11" s="9" t="s">
        <v>1042</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9.227397260273973</v>
      </c>
      <c r="U12" s="9" t="s">
        <v>1043</v>
      </c>
    </row>
    <row r="13" spans="2:21" ht="11.25" customHeight="1">
      <c r="B13" s="1"/>
      <c r="C13" s="8" t="s">
        <v>1037</v>
      </c>
      <c r="D13" s="9" t="s">
        <v>1038</v>
      </c>
      <c r="E13" s="60">
        <v>1500000000</v>
      </c>
      <c r="F13" s="61"/>
      <c r="G13" s="61"/>
      <c r="H13" s="62">
        <v>44175</v>
      </c>
      <c r="I13" s="61"/>
      <c r="J13" s="62">
        <v>46731</v>
      </c>
      <c r="K13" s="61"/>
      <c r="L13" s="61"/>
      <c r="M13" s="9" t="s">
        <v>1</v>
      </c>
      <c r="N13" s="63" t="s">
        <v>1029</v>
      </c>
      <c r="O13" s="61"/>
      <c r="P13" s="12">
        <v>0.0001</v>
      </c>
      <c r="Q13" s="63" t="s">
        <v>1030</v>
      </c>
      <c r="R13" s="61"/>
      <c r="S13" s="13">
        <v>44540</v>
      </c>
      <c r="T13" s="14">
        <v>6.7835616438356166</v>
      </c>
      <c r="U13" s="9" t="s">
        <v>1044</v>
      </c>
    </row>
    <row r="14" spans="2:21" ht="15" customHeight="1">
      <c r="B14" s="1"/>
      <c r="C14" s="15"/>
      <c r="D14" s="16"/>
      <c r="E14" s="64">
        <v>11500000000</v>
      </c>
      <c r="F14" s="65"/>
      <c r="G14" s="65"/>
      <c r="H14" s="66"/>
      <c r="I14" s="67"/>
      <c r="J14" s="66"/>
      <c r="K14" s="67"/>
      <c r="L14" s="67"/>
      <c r="M14" s="15"/>
      <c r="N14" s="66"/>
      <c r="O14" s="67"/>
      <c r="P14" s="15"/>
      <c r="Q14" s="66"/>
      <c r="R14" s="67"/>
      <c r="S14" s="15"/>
      <c r="T14" s="15"/>
      <c r="U14" s="15"/>
    </row>
    <row r="15" spans="2:21" ht="5.25" customHeight="1">
      <c r="B15" s="1"/>
      <c r="C15" s="1"/>
      <c r="D15" s="1"/>
      <c r="E15" s="1"/>
      <c r="F15" s="1"/>
      <c r="G15" s="1"/>
      <c r="H15" s="1"/>
      <c r="I15" s="1"/>
      <c r="J15" s="1"/>
      <c r="K15" s="1"/>
      <c r="L15" s="1"/>
      <c r="M15" s="1"/>
      <c r="N15" s="1"/>
      <c r="O15" s="1"/>
      <c r="P15" s="1"/>
      <c r="Q15" s="1"/>
      <c r="R15" s="1"/>
      <c r="S15" s="1"/>
      <c r="T15" s="1"/>
      <c r="U15" s="1"/>
    </row>
    <row r="16" spans="2:21" ht="19.5" customHeight="1">
      <c r="B16" s="1"/>
      <c r="C16" s="37" t="s">
        <v>1011</v>
      </c>
      <c r="D16" s="38"/>
      <c r="E16" s="38"/>
      <c r="F16" s="38"/>
      <c r="G16" s="38"/>
      <c r="H16" s="38"/>
      <c r="I16" s="38"/>
      <c r="J16" s="38"/>
      <c r="K16" s="38"/>
      <c r="L16" s="38"/>
      <c r="M16" s="38"/>
      <c r="N16" s="38"/>
      <c r="O16" s="38"/>
      <c r="P16" s="38"/>
      <c r="Q16" s="39"/>
      <c r="R16" s="1"/>
      <c r="S16" s="1"/>
      <c r="T16" s="1"/>
      <c r="U16" s="1"/>
    </row>
    <row r="17" spans="2:21" ht="18" customHeight="1">
      <c r="B17" s="1"/>
      <c r="C17" s="52" t="s">
        <v>1012</v>
      </c>
      <c r="D17" s="53"/>
      <c r="E17" s="53"/>
      <c r="F17" s="53"/>
      <c r="G17" s="1"/>
      <c r="H17" s="1"/>
      <c r="I17" s="1"/>
      <c r="J17" s="1"/>
      <c r="K17" s="54">
        <v>11500000000</v>
      </c>
      <c r="L17" s="53"/>
      <c r="M17" s="53"/>
      <c r="N17" s="1"/>
      <c r="O17" s="1"/>
      <c r="P17" s="1"/>
      <c r="Q17" s="1"/>
      <c r="R17" s="1"/>
      <c r="S17" s="1"/>
      <c r="T17" s="1"/>
      <c r="U17" s="1"/>
    </row>
    <row r="18" spans="2:21" ht="15" customHeight="1">
      <c r="B18" s="1"/>
      <c r="C18" s="52" t="s">
        <v>1013</v>
      </c>
      <c r="D18" s="53"/>
      <c r="E18" s="53"/>
      <c r="F18" s="53"/>
      <c r="G18" s="53"/>
      <c r="H18" s="53"/>
      <c r="I18" s="1"/>
      <c r="J18" s="1"/>
      <c r="K18" s="1"/>
      <c r="L18" s="17"/>
      <c r="M18" s="18">
        <v>0.0031217391304347824</v>
      </c>
      <c r="N18" s="1"/>
      <c r="O18" s="1"/>
      <c r="P18" s="1"/>
      <c r="Q18" s="1"/>
      <c r="R18" s="1"/>
      <c r="S18" s="1"/>
      <c r="T18" s="1"/>
      <c r="U18" s="1"/>
    </row>
    <row r="19" spans="2:21" ht="15" customHeight="1">
      <c r="B19" s="1"/>
      <c r="C19" s="52" t="s">
        <v>1014</v>
      </c>
      <c r="D19" s="53"/>
      <c r="E19" s="53"/>
      <c r="F19" s="53"/>
      <c r="G19" s="53"/>
      <c r="H19" s="53"/>
      <c r="I19" s="1"/>
      <c r="J19" s="1"/>
      <c r="K19" s="68">
        <v>7.0682549136390715</v>
      </c>
      <c r="L19" s="69"/>
      <c r="M19" s="69"/>
      <c r="N19" s="1"/>
      <c r="O19" s="1"/>
      <c r="P19" s="1"/>
      <c r="Q19" s="1"/>
      <c r="R19" s="1"/>
      <c r="S19" s="1"/>
      <c r="T19" s="1"/>
      <c r="U19" s="1"/>
    </row>
    <row r="20" spans="3:6" ht="15" customHeight="1">
      <c r="C20" s="55" t="s">
        <v>1015</v>
      </c>
      <c r="D20" s="56"/>
      <c r="E20" s="56"/>
      <c r="F20" s="56"/>
    </row>
  </sheetData>
  <sheetProtection/>
  <mergeCells count="45">
    <mergeCell ref="E14:G14"/>
    <mergeCell ref="H14:I14"/>
    <mergeCell ref="J14:L14"/>
    <mergeCell ref="N14:O14"/>
    <mergeCell ref="Q14:R14"/>
    <mergeCell ref="K19:M19"/>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8:H18"/>
    <mergeCell ref="C19:H19"/>
    <mergeCell ref="C20:F20"/>
    <mergeCell ref="E8:G8"/>
    <mergeCell ref="H8:I8"/>
    <mergeCell ref="J8:L8"/>
    <mergeCell ref="E9:G9"/>
    <mergeCell ref="H9:I9"/>
    <mergeCell ref="J9:L9"/>
    <mergeCell ref="E10:G10"/>
    <mergeCell ref="H2:N2"/>
    <mergeCell ref="C4:Q4"/>
    <mergeCell ref="C6:Q6"/>
    <mergeCell ref="C16:Q16"/>
    <mergeCell ref="C17:F17"/>
    <mergeCell ref="K17:M17"/>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 ref="C13" r:id="rId5" display="mailto:BD@178945"/>
  </hyperlinks>
  <printOptions/>
  <pageMargins left="0.44431372549019615" right="0.44431372549019615" top="0.44431372549019615" bottom="0.44431372549019615" header="0.5098039215686275" footer="0.5098039215686275"/>
  <pageSetup horizontalDpi="600" verticalDpi="600" orientation="landscape" scale="95" r:id="rId6"/>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1045</v>
      </c>
      <c r="C5" s="36"/>
      <c r="D5" s="36"/>
      <c r="E5" s="36"/>
      <c r="F5" s="36"/>
      <c r="G5" s="36"/>
      <c r="H5" s="36"/>
      <c r="I5" s="36"/>
    </row>
    <row r="6" spans="2:9" ht="9.75" customHeight="1">
      <c r="B6" s="1"/>
      <c r="C6" s="1"/>
      <c r="D6" s="1"/>
      <c r="E6" s="1"/>
      <c r="F6" s="1"/>
      <c r="G6" s="1"/>
      <c r="H6" s="1"/>
      <c r="I6" s="1"/>
    </row>
    <row r="7" spans="2:9" ht="18.75" customHeight="1">
      <c r="B7" s="70" t="s">
        <v>1046</v>
      </c>
      <c r="C7" s="71"/>
      <c r="D7" s="71"/>
      <c r="E7" s="71"/>
      <c r="F7" s="71"/>
      <c r="G7" s="71"/>
      <c r="H7" s="71"/>
      <c r="I7" s="72"/>
    </row>
    <row r="8" spans="2:9" ht="12.75" customHeight="1">
      <c r="B8" s="1"/>
      <c r="C8" s="1"/>
      <c r="D8" s="1"/>
      <c r="E8" s="1"/>
      <c r="F8" s="1"/>
      <c r="G8" s="1"/>
      <c r="H8" s="1"/>
      <c r="I8" s="1"/>
    </row>
    <row r="9" spans="2:9" ht="15.75" customHeight="1">
      <c r="B9" s="3" t="s">
        <v>1048</v>
      </c>
      <c r="C9" s="49" t="s">
        <v>1049</v>
      </c>
      <c r="D9" s="45"/>
      <c r="E9" s="45"/>
      <c r="F9" s="4" t="s">
        <v>1050</v>
      </c>
      <c r="G9" s="49" t="s">
        <v>1051</v>
      </c>
      <c r="H9" s="45"/>
      <c r="I9" s="1"/>
    </row>
    <row r="10" spans="2:9" ht="15" customHeight="1">
      <c r="B10" s="5" t="s">
        <v>1052</v>
      </c>
      <c r="C10" s="73" t="s">
        <v>1053</v>
      </c>
      <c r="D10" s="43"/>
      <c r="E10" s="43"/>
      <c r="F10" s="2" t="s">
        <v>1054</v>
      </c>
      <c r="G10" s="73" t="s">
        <v>1055</v>
      </c>
      <c r="H10" s="43"/>
      <c r="I10" s="1"/>
    </row>
    <row r="11" spans="2:9" ht="15" customHeight="1">
      <c r="B11" s="5" t="s">
        <v>1056</v>
      </c>
      <c r="C11" s="73" t="s">
        <v>1057</v>
      </c>
      <c r="D11" s="43"/>
      <c r="E11" s="43"/>
      <c r="F11" s="2" t="s">
        <v>1054</v>
      </c>
      <c r="G11" s="73" t="s">
        <v>1058</v>
      </c>
      <c r="H11" s="43"/>
      <c r="I11" s="1"/>
    </row>
    <row r="12" spans="2:9" ht="15" customHeight="1">
      <c r="B12" s="5" t="s">
        <v>1059</v>
      </c>
      <c r="C12" s="73" t="s">
        <v>1053</v>
      </c>
      <c r="D12" s="43"/>
      <c r="E12" s="43"/>
      <c r="F12" s="2" t="s">
        <v>1054</v>
      </c>
      <c r="G12" s="73" t="s">
        <v>1060</v>
      </c>
      <c r="H12" s="43"/>
      <c r="I12" s="1"/>
    </row>
    <row r="13" spans="2:9" ht="28.5" customHeight="1">
      <c r="B13" s="1"/>
      <c r="C13" s="1"/>
      <c r="D13" s="1"/>
      <c r="E13" s="1"/>
      <c r="F13" s="1"/>
      <c r="G13" s="1"/>
      <c r="H13" s="1"/>
      <c r="I13" s="1"/>
    </row>
    <row r="14" spans="2:9" ht="18.75" customHeight="1">
      <c r="B14" s="70" t="s">
        <v>1047</v>
      </c>
      <c r="C14" s="71"/>
      <c r="D14" s="71"/>
      <c r="E14" s="71"/>
      <c r="F14" s="71"/>
      <c r="G14" s="71"/>
      <c r="H14" s="71"/>
      <c r="I14" s="72"/>
    </row>
    <row r="15" spans="2:9" ht="15.75" customHeight="1">
      <c r="B15" s="1"/>
      <c r="C15" s="1"/>
      <c r="D15" s="1"/>
      <c r="E15" s="1"/>
      <c r="F15" s="1"/>
      <c r="G15" s="1"/>
      <c r="H15" s="1"/>
      <c r="I15" s="1"/>
    </row>
    <row r="16" spans="2:9" ht="15.75" customHeight="1">
      <c r="B16" s="3" t="s">
        <v>1048</v>
      </c>
      <c r="C16" s="49" t="s">
        <v>1049</v>
      </c>
      <c r="D16" s="45"/>
      <c r="E16" s="45"/>
      <c r="F16" s="4" t="s">
        <v>1050</v>
      </c>
      <c r="G16" s="1"/>
      <c r="H16" s="1"/>
      <c r="I16" s="1"/>
    </row>
    <row r="17" spans="2:9" ht="15" customHeight="1">
      <c r="B17" s="5" t="s">
        <v>1052</v>
      </c>
      <c r="C17" s="73" t="s">
        <v>1061</v>
      </c>
      <c r="D17" s="43"/>
      <c r="E17" s="43"/>
      <c r="F17" s="2"/>
      <c r="G17" s="1"/>
      <c r="H17" s="1"/>
      <c r="I17" s="1"/>
    </row>
    <row r="18" spans="2:9" ht="15" customHeight="1">
      <c r="B18" s="5" t="s">
        <v>1056</v>
      </c>
      <c r="C18" s="73" t="s">
        <v>1062</v>
      </c>
      <c r="D18" s="43"/>
      <c r="E18" s="43"/>
      <c r="F18" s="2" t="s">
        <v>1054</v>
      </c>
      <c r="G18" s="1"/>
      <c r="H18" s="1"/>
      <c r="I18" s="1"/>
    </row>
    <row r="19" spans="2:6" ht="15" customHeight="1">
      <c r="B19" s="5" t="s">
        <v>1059</v>
      </c>
      <c r="C19" s="73" t="s">
        <v>1061</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1063</v>
      </c>
      <c r="C5" s="36"/>
      <c r="D5" s="36"/>
      <c r="E5" s="36"/>
      <c r="F5" s="36"/>
      <c r="G5" s="36"/>
      <c r="H5" s="36"/>
      <c r="I5" s="36"/>
      <c r="J5" s="36"/>
      <c r="K5" s="36"/>
      <c r="L5" s="36"/>
      <c r="M5" s="36"/>
      <c r="N5" s="36"/>
      <c r="O5" s="36"/>
      <c r="P5" s="36"/>
      <c r="Q5" s="36"/>
      <c r="R5" s="36"/>
      <c r="S5" s="1"/>
      <c r="T5" s="1"/>
      <c r="U5" s="1"/>
    </row>
    <row r="6" spans="2:21" ht="14.25" customHeight="1">
      <c r="B6" s="52" t="s">
        <v>1064</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1065</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1066</v>
      </c>
      <c r="C10" s="77"/>
      <c r="D10" s="77"/>
      <c r="E10" s="77"/>
      <c r="F10" s="77"/>
      <c r="G10" s="77"/>
      <c r="H10" s="77"/>
      <c r="I10" s="77"/>
      <c r="J10" s="1"/>
      <c r="K10" s="78">
        <v>11500000000</v>
      </c>
      <c r="L10" s="77"/>
      <c r="M10" s="77"/>
      <c r="N10" s="77"/>
      <c r="O10" s="77"/>
      <c r="P10" s="77"/>
      <c r="Q10" s="77"/>
      <c r="R10" s="77"/>
      <c r="S10" s="19" t="s">
        <v>1067</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1069</v>
      </c>
      <c r="C12" s="77"/>
      <c r="D12" s="77"/>
      <c r="E12" s="77"/>
      <c r="F12" s="77"/>
      <c r="G12" s="77"/>
      <c r="H12" s="77"/>
      <c r="I12" s="77"/>
      <c r="J12" s="1"/>
      <c r="K12" s="54">
        <v>15682488050.179903</v>
      </c>
      <c r="L12" s="53"/>
      <c r="M12" s="53"/>
      <c r="N12" s="53"/>
      <c r="O12" s="53"/>
      <c r="P12" s="53"/>
      <c r="Q12" s="53"/>
      <c r="R12" s="53"/>
      <c r="S12" s="79" t="s">
        <v>1068</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1070</v>
      </c>
      <c r="C14" s="53"/>
      <c r="D14" s="53"/>
      <c r="E14" s="53"/>
      <c r="F14" s="53"/>
      <c r="G14" s="53"/>
      <c r="H14" s="53"/>
      <c r="I14" s="53"/>
      <c r="J14" s="1"/>
      <c r="K14" s="1"/>
      <c r="L14" s="1"/>
      <c r="M14" s="54">
        <v>91500000</v>
      </c>
      <c r="N14" s="53"/>
      <c r="O14" s="53"/>
      <c r="P14" s="53"/>
      <c r="Q14" s="53"/>
      <c r="R14" s="53"/>
      <c r="S14" s="79" t="s">
        <v>1071</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1072</v>
      </c>
      <c r="C16" s="53"/>
      <c r="D16" s="53"/>
      <c r="E16" s="53"/>
      <c r="F16" s="53"/>
      <c r="G16" s="53"/>
      <c r="H16" s="53"/>
      <c r="I16" s="53"/>
      <c r="J16" s="1"/>
      <c r="K16" s="1"/>
      <c r="L16" s="1"/>
      <c r="M16" s="54">
        <v>681719695.25</v>
      </c>
      <c r="N16" s="53"/>
      <c r="O16" s="53"/>
      <c r="P16" s="53"/>
      <c r="Q16" s="53"/>
      <c r="R16" s="53"/>
      <c r="S16" s="79" t="s">
        <v>1073</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1074</v>
      </c>
      <c r="C18" s="53"/>
      <c r="D18" s="53"/>
      <c r="E18" s="53"/>
      <c r="F18" s="53"/>
      <c r="G18" s="53"/>
      <c r="H18" s="53"/>
      <c r="I18" s="53"/>
      <c r="J18" s="1"/>
      <c r="K18" s="81">
        <v>0.43093110829825254</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1075</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1118</v>
      </c>
      <c r="C22" s="43"/>
      <c r="D22" s="43"/>
      <c r="E22" s="43"/>
      <c r="F22" s="43"/>
      <c r="G22" s="43"/>
      <c r="H22" s="43"/>
      <c r="I22" s="106"/>
      <c r="J22" s="107"/>
      <c r="K22" s="108">
        <v>12498728444.520712</v>
      </c>
      <c r="L22" s="43"/>
      <c r="M22" s="43"/>
      <c r="N22" s="43"/>
      <c r="O22" s="43"/>
      <c r="P22" s="43"/>
      <c r="Q22" s="43"/>
      <c r="R22" s="43"/>
      <c r="S22" s="79" t="s">
        <v>1076</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1119</v>
      </c>
      <c r="C24" s="43"/>
      <c r="D24" s="43"/>
      <c r="E24" s="43"/>
      <c r="F24" s="43"/>
      <c r="G24" s="43"/>
      <c r="H24" s="43"/>
      <c r="I24" s="43"/>
      <c r="J24" s="43"/>
      <c r="K24" s="43"/>
      <c r="L24" s="20"/>
      <c r="M24" s="110">
        <v>1.0868459516974531</v>
      </c>
      <c r="N24" s="43"/>
      <c r="O24" s="43"/>
      <c r="P24" s="43"/>
      <c r="Q24" s="43"/>
      <c r="R24" s="43"/>
      <c r="S24" s="82" t="s">
        <v>1077</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1120</v>
      </c>
      <c r="C26" s="112"/>
      <c r="D26" s="112"/>
      <c r="E26" s="112"/>
      <c r="F26" s="112"/>
      <c r="G26" s="112"/>
      <c r="H26" s="113"/>
      <c r="I26" s="106"/>
      <c r="J26" s="107"/>
      <c r="K26" s="114" t="s">
        <v>1103</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1078</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1079</v>
      </c>
      <c r="C30" s="53"/>
      <c r="D30" s="53"/>
      <c r="E30" s="53"/>
      <c r="F30" s="53"/>
      <c r="G30" s="53"/>
      <c r="H30" s="53"/>
      <c r="I30" s="53"/>
      <c r="J30" s="1"/>
      <c r="K30" s="1"/>
      <c r="L30" s="1"/>
      <c r="M30" s="54">
        <v>92474220.795</v>
      </c>
      <c r="N30" s="53"/>
      <c r="O30" s="53"/>
      <c r="P30" s="53"/>
      <c r="Q30" s="53"/>
      <c r="R30" s="53"/>
      <c r="S30" s="79" t="s">
        <v>1080</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1082</v>
      </c>
      <c r="C32" s="53"/>
      <c r="D32" s="53"/>
      <c r="E32" s="53"/>
      <c r="F32" s="53"/>
      <c r="G32" s="53"/>
      <c r="H32" s="53"/>
      <c r="I32" s="53"/>
      <c r="J32" s="1"/>
      <c r="K32" s="1"/>
      <c r="L32" s="1"/>
      <c r="M32" s="54">
        <v>681719695.25</v>
      </c>
      <c r="N32" s="53"/>
      <c r="O32" s="53"/>
      <c r="P32" s="53"/>
      <c r="Q32" s="53"/>
      <c r="R32" s="53"/>
      <c r="S32" s="79" t="s">
        <v>1081</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1118</v>
      </c>
      <c r="C34" s="43"/>
      <c r="D34" s="43"/>
      <c r="E34" s="43"/>
      <c r="F34" s="43"/>
      <c r="G34" s="43"/>
      <c r="H34" s="43"/>
      <c r="I34" s="106"/>
      <c r="J34" s="107"/>
      <c r="K34" s="108">
        <v>12498728444.520712</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1121</v>
      </c>
      <c r="C36" s="43"/>
      <c r="D36" s="43"/>
      <c r="E36" s="43"/>
      <c r="F36" s="43"/>
      <c r="G36" s="43"/>
      <c r="H36" s="43"/>
      <c r="I36" s="106"/>
      <c r="J36" s="107"/>
      <c r="K36" s="110">
        <v>1.1541671617883227</v>
      </c>
      <c r="L36" s="43"/>
      <c r="M36" s="43"/>
      <c r="N36" s="43"/>
      <c r="O36" s="43"/>
      <c r="P36" s="43"/>
      <c r="Q36" s="43"/>
      <c r="R36" s="43"/>
      <c r="S36" s="82" t="s">
        <v>1083</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1122</v>
      </c>
      <c r="C38" s="112"/>
      <c r="D38" s="112"/>
      <c r="E38" s="112"/>
      <c r="F38" s="112"/>
      <c r="G38" s="112"/>
      <c r="H38" s="113"/>
      <c r="I38" s="106"/>
      <c r="J38" s="107"/>
      <c r="K38" s="114" t="s">
        <v>1103</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1084</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1086</v>
      </c>
      <c r="C42" s="53"/>
      <c r="D42" s="53"/>
      <c r="E42" s="53"/>
      <c r="F42" s="53"/>
      <c r="G42" s="53"/>
      <c r="H42" s="53"/>
      <c r="I42" s="53"/>
      <c r="J42" s="53"/>
      <c r="K42" s="53"/>
      <c r="L42" s="53"/>
      <c r="M42" s="53"/>
      <c r="N42" s="1"/>
      <c r="O42" s="91">
        <v>2173169847.150002</v>
      </c>
      <c r="P42" s="92"/>
      <c r="Q42" s="92"/>
      <c r="R42" s="92"/>
      <c r="S42" s="79" t="s">
        <v>1085</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1087</v>
      </c>
      <c r="E44" s="92"/>
      <c r="F44" s="92"/>
      <c r="G44" s="92"/>
      <c r="H44" s="92"/>
      <c r="I44" s="92"/>
      <c r="J44" s="92"/>
      <c r="K44" s="92"/>
      <c r="L44" s="92"/>
      <c r="M44" s="92"/>
      <c r="N44" s="92"/>
      <c r="O44" s="54">
        <v>2170649847.150002</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1088</v>
      </c>
      <c r="E46" s="92"/>
      <c r="F46" s="92"/>
      <c r="G46" s="92"/>
      <c r="H46" s="92"/>
      <c r="I46" s="92"/>
      <c r="J46" s="92"/>
      <c r="K46" s="92"/>
      <c r="L46" s="92"/>
      <c r="M46" s="92"/>
      <c r="N46" s="1"/>
      <c r="O46" s="54">
        <v>2520000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1089</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1090</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1092</v>
      </c>
      <c r="C52" s="53"/>
      <c r="D52" s="53"/>
      <c r="E52" s="53"/>
      <c r="F52" s="53"/>
      <c r="G52" s="53"/>
      <c r="H52" s="53"/>
      <c r="I52" s="53"/>
      <c r="J52" s="53"/>
      <c r="K52" s="53"/>
      <c r="L52" s="53"/>
      <c r="M52" s="53"/>
      <c r="N52" s="1"/>
      <c r="O52" s="91">
        <v>16454668279.142403</v>
      </c>
      <c r="P52" s="92"/>
      <c r="Q52" s="92"/>
      <c r="R52" s="92"/>
      <c r="S52" s="79" t="s">
        <v>1091</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1093</v>
      </c>
      <c r="E54" s="92"/>
      <c r="F54" s="92"/>
      <c r="G54" s="92"/>
      <c r="H54" s="92"/>
      <c r="I54" s="92"/>
      <c r="J54" s="92"/>
      <c r="K54" s="92"/>
      <c r="L54" s="92"/>
      <c r="M54" s="92"/>
      <c r="N54" s="92"/>
      <c r="O54" s="54">
        <v>15682488050.179903</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1094</v>
      </c>
      <c r="E56" s="92"/>
      <c r="F56" s="92"/>
      <c r="G56" s="92"/>
      <c r="H56" s="92"/>
      <c r="I56" s="92"/>
      <c r="J56" s="92"/>
      <c r="K56" s="92"/>
      <c r="L56" s="92"/>
      <c r="M56" s="92"/>
      <c r="N56" s="92"/>
      <c r="O56" s="54">
        <v>90460533.7125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1095</v>
      </c>
      <c r="E58" s="92"/>
      <c r="F58" s="92"/>
      <c r="G58" s="92"/>
      <c r="H58" s="92"/>
      <c r="I58" s="92"/>
      <c r="J58" s="92"/>
      <c r="K58" s="92"/>
      <c r="L58" s="92"/>
      <c r="M58" s="92"/>
      <c r="N58" s="92"/>
      <c r="O58" s="54">
        <v>681719695.25</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1090</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1096</v>
      </c>
      <c r="C62" s="53"/>
      <c r="D62" s="53"/>
      <c r="E62" s="53"/>
      <c r="F62" s="53"/>
      <c r="G62" s="53"/>
      <c r="H62" s="53"/>
      <c r="I62" s="53"/>
      <c r="J62" s="53"/>
      <c r="K62" s="53"/>
      <c r="L62" s="53"/>
      <c r="M62" s="53"/>
      <c r="N62" s="53"/>
      <c r="O62" s="54">
        <v>252800000</v>
      </c>
      <c r="P62" s="53"/>
      <c r="Q62" s="53"/>
      <c r="R62" s="53"/>
      <c r="S62" s="79" t="s">
        <v>1097</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1099</v>
      </c>
      <c r="C64" s="53"/>
      <c r="D64" s="53"/>
      <c r="E64" s="53"/>
      <c r="F64" s="53"/>
      <c r="G64" s="53"/>
      <c r="H64" s="53"/>
      <c r="I64" s="53"/>
      <c r="J64" s="53"/>
      <c r="K64" s="53"/>
      <c r="L64" s="53"/>
      <c r="M64" s="53"/>
      <c r="N64" s="53"/>
      <c r="O64" s="54">
        <v>112857440.07752119</v>
      </c>
      <c r="P64" s="53"/>
      <c r="Q64" s="53"/>
      <c r="R64" s="53"/>
      <c r="S64" s="79" t="s">
        <v>1098</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1100</v>
      </c>
      <c r="C66" s="53"/>
      <c r="D66" s="53"/>
      <c r="E66" s="53"/>
      <c r="F66" s="53"/>
      <c r="G66" s="53"/>
      <c r="H66" s="53"/>
      <c r="I66" s="53"/>
      <c r="J66" s="53"/>
      <c r="K66" s="53"/>
      <c r="L66" s="53"/>
      <c r="M66" s="53"/>
      <c r="N66" s="53"/>
      <c r="O66" s="54">
        <v>11500000000</v>
      </c>
      <c r="P66" s="53"/>
      <c r="Q66" s="53"/>
      <c r="R66" s="53"/>
      <c r="S66" s="79" t="s">
        <v>1101</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1102</v>
      </c>
      <c r="C68" s="53"/>
      <c r="D68" s="53"/>
      <c r="E68" s="53"/>
      <c r="F68" s="53"/>
      <c r="G68" s="53"/>
      <c r="H68" s="53"/>
      <c r="I68" s="53"/>
      <c r="J68" s="53"/>
      <c r="K68" s="53"/>
      <c r="L68" s="53"/>
      <c r="M68" s="53"/>
      <c r="N68" s="53"/>
      <c r="O68" s="54">
        <v>6762180686.214884</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1104</v>
      </c>
      <c r="C70" s="102"/>
      <c r="D70" s="102"/>
      <c r="E70" s="102"/>
      <c r="F70" s="102"/>
      <c r="G70" s="102"/>
      <c r="H70" s="103"/>
      <c r="I70" s="1"/>
      <c r="J70" s="1"/>
      <c r="K70" s="1"/>
      <c r="L70" s="98" t="s">
        <v>1103</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1105</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1106</v>
      </c>
      <c r="C74" s="53"/>
      <c r="D74" s="53"/>
      <c r="E74" s="53"/>
      <c r="F74" s="53"/>
      <c r="G74" s="53"/>
      <c r="H74" s="53"/>
      <c r="I74" s="53"/>
      <c r="J74" s="53"/>
      <c r="K74" s="53"/>
      <c r="L74" s="53"/>
      <c r="M74" s="53"/>
      <c r="N74" s="117">
        <v>1457754206.8025</v>
      </c>
      <c r="O74" s="69"/>
      <c r="P74" s="69"/>
      <c r="Q74" s="69"/>
      <c r="R74" s="69"/>
      <c r="S74" s="79" t="s">
        <v>1107</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1108</v>
      </c>
      <c r="C76" s="53"/>
      <c r="D76" s="53"/>
      <c r="E76" s="53"/>
      <c r="F76" s="53"/>
      <c r="G76" s="53"/>
      <c r="H76" s="53"/>
      <c r="I76" s="53"/>
      <c r="J76" s="53"/>
      <c r="K76" s="53"/>
      <c r="L76" s="53"/>
      <c r="M76" s="53"/>
      <c r="N76" s="53"/>
      <c r="O76" s="108">
        <v>-9988870.817562968</v>
      </c>
      <c r="P76" s="43"/>
      <c r="Q76" s="43"/>
      <c r="R76" s="43"/>
      <c r="S76" s="79" t="s">
        <v>1109</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1110</v>
      </c>
      <c r="C78" s="53"/>
      <c r="D78" s="53"/>
      <c r="E78" s="53"/>
      <c r="F78" s="53"/>
      <c r="G78" s="53"/>
      <c r="H78" s="53"/>
      <c r="I78" s="53"/>
      <c r="J78" s="53"/>
      <c r="K78" s="53"/>
      <c r="L78" s="53"/>
      <c r="M78" s="53"/>
      <c r="N78" s="53"/>
      <c r="O78" s="1"/>
      <c r="P78" s="1"/>
      <c r="Q78" s="118">
        <v>1447765335.9849372</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1111</v>
      </c>
      <c r="C80" s="102"/>
      <c r="D80" s="102"/>
      <c r="E80" s="102"/>
      <c r="F80" s="102"/>
      <c r="G80" s="102"/>
      <c r="H80" s="103"/>
      <c r="I80" s="1"/>
      <c r="J80" s="1"/>
      <c r="K80" s="1"/>
      <c r="L80" s="98" t="s">
        <v>1103</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1112</v>
      </c>
      <c r="C84" s="53"/>
      <c r="D84" s="53"/>
      <c r="E84" s="53"/>
      <c r="F84" s="53"/>
      <c r="G84" s="53"/>
      <c r="H84" s="53"/>
      <c r="I84" s="53"/>
      <c r="J84" s="53"/>
      <c r="K84" s="53"/>
      <c r="L84" s="53"/>
      <c r="M84" s="53"/>
      <c r="N84" s="1"/>
      <c r="O84" s="54">
        <v>90460533.7125</v>
      </c>
      <c r="P84" s="53"/>
      <c r="Q84" s="53"/>
      <c r="R84" s="53"/>
      <c r="S84" s="79" t="s">
        <v>1113</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1114</v>
      </c>
      <c r="C86" s="53"/>
      <c r="D86" s="53"/>
      <c r="E86" s="53"/>
      <c r="F86" s="53"/>
      <c r="G86" s="53"/>
      <c r="H86" s="53"/>
      <c r="I86" s="53"/>
      <c r="J86" s="53"/>
      <c r="K86" s="53"/>
      <c r="L86" s="53"/>
      <c r="M86" s="53"/>
      <c r="N86" s="1"/>
      <c r="O86" s="20"/>
      <c r="P86" s="108">
        <v>2000000</v>
      </c>
      <c r="Q86" s="43"/>
      <c r="R86" s="43"/>
      <c r="S86" s="79" t="s">
        <v>1115</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1116</v>
      </c>
      <c r="C88" s="53"/>
      <c r="D88" s="53"/>
      <c r="E88" s="53"/>
      <c r="F88" s="53"/>
      <c r="G88" s="53"/>
      <c r="H88" s="53"/>
      <c r="I88" s="53"/>
      <c r="J88" s="53"/>
      <c r="K88" s="53"/>
      <c r="L88" s="53"/>
      <c r="M88" s="53"/>
      <c r="O88" s="20"/>
      <c r="P88" s="108">
        <v>88460533.7125</v>
      </c>
      <c r="Q88" s="43"/>
      <c r="R88" s="43"/>
      <c r="S88" s="79" t="s">
        <v>1117</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2021-03-04T14:52:51Z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