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0">'Disclaimer'!$A$1:$A$170</definedName>
    <definedName name="_xlnm.Print_Area" localSheetId="31">'E. Optional ECB-ECAIs data'!$A$2:$G$94</definedName>
    <definedName name="_xlnm.Print_Area" localSheetId="1">'Introduction'!$B$2:$J$53</definedName>
    <definedName name="Print_Area_0">#REF!</definedName>
    <definedName name="Print_Area_1">#REF!</definedName>
    <definedName name="Print_Area_2">#REF!</definedName>
    <definedName name="Print_Area_25">'D8. Performance'!$B$2:$L$19</definedName>
    <definedName name="Print_Area_27">'D9. Amortisation'!$B$1:$P$370</definedName>
    <definedName name="Print_Area_3">'D1. Front Page'!$B$1:$O$28</definedName>
    <definedName name="Print_Area_4">'D2. Covered Bond Series'!$B$1:$U$20</definedName>
    <definedName name="Print_Area_5">'D3. Ratings'!$B$2:$I$18</definedName>
    <definedName name="Print_Area_6">'D4. Tests Royal Decree'!$B$1:$U$88</definedName>
    <definedName name="Print_Area_7">'D5. Cover Pool Summary'!$B$1:$U$53</definedName>
    <definedName name="Print_Area_8">'D6. Stratification Tables'!$B$2:$AI$320</definedName>
    <definedName name="Print_Area_9">'D7. Stratification Graphs'!$A$2:$S$55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<sst xmlns="http://schemas.openxmlformats.org/spreadsheetml/2006/main" count="2987" uniqueCount="2069">
  <si>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</si>
  <si>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</si>
  <si>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</si>
  <si>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</si>
  <si>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</si>
  <si>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</si>
  <si>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</si>
  <si>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</si>
  <si>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</si>
  <si>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</si>
  <si>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</si>
  <si>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</si>
  <si>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</si>
  <si>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</si>
  <si>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</si>
  <si>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</si>
  <si>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</si>
  <si>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</si>
  <si>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</si>
  <si>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</si>
  <si>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</si>
  <si>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</si>
  <si>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</si>
  <si>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</si>
  <si>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</si>
  <si>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</si>
  <si>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</si>
  <si>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</si>
  <si>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</si>
  <si>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</si>
  <si>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</si>
  <si>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</si>
  <si>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</si>
  <si>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</si>
  <si>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</si>
  <si>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</si>
  <si>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</si>
  <si>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</si>
  <si>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</si>
  <si>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</si>
  <si>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</si>
  <si>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</si>
  <si>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</si>
  <si>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</si>
  <si>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</si>
  <si>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</si>
  <si>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</si>
  <si>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</si>
  <si>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</si>
  <si>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</si>
  <si>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</si>
  <si>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</si>
  <si>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</si>
  <si>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</si>
  <si>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</si>
  <si>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</si>
  <si>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</si>
  <si>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</si>
  <si>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</si>
  <si>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</si>
  <si>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</si>
  <si>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</si>
  <si>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</si>
  <si>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</si>
  <si>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</si>
  <si>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</si>
  <si>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</si>
  <si>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</si>
  <si>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</si>
  <si>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</si>
  <si>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</si>
  <si>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</si>
  <si>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</si>
  <si>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</si>
  <si>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</si>
  <si>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</si>
  <si>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</si>
  <si>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</si>
  <si>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</si>
  <si>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</si>
  <si>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</si>
  <si>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</si>
  <si>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</si>
  <si>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</si>
  <si>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</si>
  <si>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</si>
  <si>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</si>
  <si>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</si>
  <si>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</si>
  <si>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</si>
  <si>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</si>
  <si>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</si>
  <si>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</si>
  <si>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</si>
  <si>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</si>
  <si>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</si>
  <si>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</si>
  <si>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</si>
  <si>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</si>
  <si>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</si>
  <si>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</si>
  <si>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</si>
  <si>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</si>
  <si>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</si>
  <si>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</si>
  <si>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</si>
  <si>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</si>
  <si>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</si>
  <si>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</si>
  <si>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</si>
  <si>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</si>
  <si>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</si>
  <si>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</si>
  <si>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</si>
  <si>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</si>
  <si>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</si>
  <si>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</si>
  <si>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</si>
  <si>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</si>
  <si>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</si>
  <si>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</si>
  <si>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</si>
  <si>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</si>
  <si>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</si>
  <si>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</si>
  <si>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</si>
  <si>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</si>
  <si>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</si>
  <si>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</si>
  <si>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</si>
  <si>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</si>
  <si>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</si>
  <si>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</si>
  <si>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</si>
  <si>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</si>
  <si>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</si>
  <si>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</si>
  <si>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</si>
  <si>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</si>
  <si>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</si>
  <si>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</si>
  <si>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</si>
  <si>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</si>
  <si>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</si>
  <si>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</si>
  <si>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</si>
  <si>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</si>
  <si>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</si>
  <si>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</si>
  <si>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</si>
  <si>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</si>
  <si>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</si>
  <si>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</si>
  <si>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</si>
  <si>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</si>
  <si>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</si>
  <si>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</si>
  <si>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</si>
  <si>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</si>
  <si>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</si>
  <si>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</si>
  <si>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</si>
  <si>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</si>
  <si>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</si>
  <si>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</si>
  <si>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</si>
  <si>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</si>
  <si>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</si>
  <si>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</si>
  <si>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</si>
  <si>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</si>
  <si>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</si>
  <si>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</si>
  <si>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</si>
  <si>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</si>
  <si>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</si>
  <si>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</si>
  <si>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</si>
  <si>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</si>
  <si>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</si>
  <si>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</si>
  <si>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</si>
  <si>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</si>
  <si>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</si>
  <si>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</si>
  <si>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</si>
  <si>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</si>
  <si>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</si>
  <si>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</si>
  <si>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</si>
  <si>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</si>
  <si>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</si>
  <si>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</si>
  <si>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</si>
  <si>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</si>
  <si>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</si>
  <si>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</si>
  <si>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</si>
  <si>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</si>
  <si>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</si>
  <si>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</si>
  <si>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</si>
  <si>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</si>
  <si>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</si>
  <si>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</si>
  <si>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</si>
  <si>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</si>
  <si>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</si>
  <si>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</si>
  <si>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</si>
  <si>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</si>
  <si>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</si>
  <si>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</si>
  <si>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</si>
  <si>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</si>
  <si>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</si>
  <si>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</si>
  <si>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</si>
  <si>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</si>
  <si>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</si>
  <si>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</si>
  <si>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</si>
  <si>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</si>
  <si>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</si>
  <si>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</si>
  <si>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</si>
  <si>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</si>
  <si>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</si>
  <si>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</si>
  <si>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</si>
  <si>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</si>
  <si>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</si>
  <si>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</si>
  <si>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</si>
  <si>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</si>
  <si>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</si>
  <si>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</si>
  <si>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</si>
  <si>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</si>
  <si>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</si>
  <si>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</si>
  <si>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</si>
  <si>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</si>
  <si>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</si>
  <si>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</si>
  <si>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</si>
  <si>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</si>
  <si>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</si>
  <si>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</si>
  <si>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</si>
  <si>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</si>
  <si>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</si>
  <si>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</si>
  <si>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</si>
  <si>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</si>
  <si>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</si>
  <si>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</si>
  <si>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</si>
  <si>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</si>
  <si>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</si>
  <si>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</si>
  <si>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</si>
  <si>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</si>
  <si>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</si>
  <si>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</si>
  <si>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</si>
  <si>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</si>
  <si>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</si>
  <si>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</si>
  <si>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</si>
  <si>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</si>
  <si>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</si>
  <si>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</si>
  <si>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</si>
  <si>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</si>
  <si>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</si>
  <si>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</si>
  <si>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</si>
  <si>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</si>
  <si>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</si>
  <si>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</si>
  <si>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</si>
  <si>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</si>
  <si>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</si>
  <si>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</si>
  <si>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</si>
  <si>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</si>
  <si>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</si>
  <si>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</si>
  <si>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</si>
  <si>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</si>
  <si>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</si>
  <si>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</si>
  <si>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</si>
  <si>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</si>
  <si>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</si>
  <si>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</si>
  <si>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</si>
  <si>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</si>
  <si>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</si>
  <si>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</si>
  <si>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</si>
  <si>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</si>
  <si>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</si>
  <si>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</si>
  <si>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</si>
  <si>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</si>
  <si>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</si>
  <si>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</si>
  <si>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</si>
  <si>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</si>
  <si>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</si>
  <si>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</si>
  <si>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</si>
  <si>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</si>
  <si>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</si>
  <si>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</si>
  <si>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</si>
  <si>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</si>
  <si>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</si>
  <si>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</si>
  <si>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</si>
  <si>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</si>
  <si>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</si>
  <si>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</si>
  <si>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</si>
  <si>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</si>
  <si>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</si>
  <si>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</si>
  <si>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</si>
  <si>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</si>
  <si>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</si>
  <si>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</si>
  <si>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</si>
  <si>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</si>
  <si>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</si>
  <si>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</si>
  <si>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</si>
  <si>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</si>
  <si>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</si>
  <si>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</si>
  <si>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</si>
  <si>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</si>
  <si>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</si>
  <si>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</si>
  <si>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</si>
  <si>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</si>
  <si>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</si>
  <si>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</si>
  <si>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</si>
  <si>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</si>
  <si>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</si>
  <si>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</si>
  <si>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</si>
  <si>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</si>
  <si>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</si>
  <si>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</si>
  <si>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</si>
  <si>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</si>
  <si>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</si>
  <si>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</si>
  <si>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</si>
  <si>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</si>
  <si>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</si>
  <si>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</si>
  <si>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</si>
  <si>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</si>
  <si>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</si>
  <si>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</si>
  <si>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</si>
  <si>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</si>
  <si>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</si>
  <si>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</si>
  <si>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</si>
  <si>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</si>
  <si>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</si>
  <si>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</si>
  <si>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</si>
  <si>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</si>
  <si>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</si>
  <si>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</si>
  <si>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</si>
  <si>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</si>
  <si>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</si>
  <si>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</si>
  <si>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</si>
  <si>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</si>
  <si>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</si>
  <si>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</si>
  <si>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</si>
  <si>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</si>
  <si>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</si>
  <si>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</si>
  <si>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</si>
  <si>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</si>
  <si>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</si>
  <si>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</si>
  <si>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</si>
  <si>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</si>
  <si>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</si>
  <si>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</si>
  <si>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</si>
  <si>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</si>
  <si>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</si>
  <si>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</si>
  <si>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</si>
  <si>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</si>
  <si>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</si>
  <si>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</si>
  <si>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</si>
  <si>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</si>
  <si>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</si>
  <si>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</si>
  <si>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</si>
  <si>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</si>
  <si>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</si>
  <si>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</si>
  <si>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</si>
  <si>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</si>
  <si>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</si>
  <si>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</si>
  <si>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</si>
  <si>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</si>
  <si>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</si>
  <si>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</si>
  <si>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</si>
  <si>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</si>
  <si>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</si>
  <si>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</si>
  <si>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</si>
  <si>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</si>
  <si>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</si>
  <si>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</si>
  <si>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</si>
  <si>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</si>
  <si>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</si>
  <si>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</si>
  <si>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</si>
  <si>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</si>
  <si>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</si>
  <si>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</si>
  <si>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</si>
  <si>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</si>
  <si>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</si>
  <si>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</si>
  <si>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</si>
  <si>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</si>
  <si>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</si>
  <si>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</si>
  <si>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</si>
  <si>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</si>
  <si>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</si>
  <si>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</si>
  <si>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</si>
  <si>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</si>
  <si>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</si>
  <si>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</si>
  <si>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</si>
  <si>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</si>
  <si>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</si>
  <si>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</si>
  <si>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</si>
  <si>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</si>
  <si>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</si>
  <si>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</si>
  <si>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</si>
  <si>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</si>
  <si>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</si>
  <si>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</si>
  <si>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</si>
  <si>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</si>
  <si>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</si>
  <si>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</si>
  <si>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</si>
  <si>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</si>
  <si>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</si>
  <si>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</si>
  <si>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</si>
  <si>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</si>
  <si>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</si>
  <si>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</si>
  <si>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</si>
  <si>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</si>
  <si>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</si>
  <si>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</si>
  <si>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</si>
  <si>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</si>
  <si>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</si>
  <si>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</si>
  <si>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</si>
  <si>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</si>
  <si>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</si>
  <si>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</si>
  <si>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</si>
  <si>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</si>
  <si>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</si>
  <si>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</si>
  <si>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</si>
  <si>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</si>
  <si>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</si>
  <si>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</si>
  <si>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</si>
  <si>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</si>
  <si>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</si>
  <si>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</si>
  <si>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</si>
  <si>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</si>
  <si>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</si>
  <si>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</si>
  <si>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</si>
  <si>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</si>
  <si>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</si>
  <si>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</si>
  <si>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</si>
  <si>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</si>
  <si>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</si>
  <si>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</si>
  <si>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</si>
  <si>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</si>
  <si>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</si>
  <si>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</si>
  <si>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</si>
  <si>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</si>
  <si>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</si>
  <si>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</si>
  <si>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</si>
  <si>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</si>
  <si>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</si>
  <si>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</si>
  <si>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</si>
  <si>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</si>
  <si>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</si>
  <si>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</si>
  <si>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</si>
  <si>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</si>
  <si>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</si>
  <si>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</si>
  <si>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</si>
  <si>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</si>
  <si>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</si>
  <si>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</si>
  <si>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</si>
  <si>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</si>
  <si>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</si>
  <si>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</si>
  <si>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</si>
  <si>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</si>
  <si>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</si>
  <si>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</si>
  <si>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</si>
  <si>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</si>
  <si>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</si>
  <si>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</si>
  <si>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</si>
  <si>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</si>
  <si>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</si>
  <si>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</si>
  <si>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</si>
  <si>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</si>
  <si>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</si>
  <si>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</si>
  <si>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</si>
  <si>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</si>
  <si>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</si>
  <si>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</si>
  <si>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</si>
  <si>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</si>
  <si>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</si>
  <si>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</si>
  <si>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</si>
  <si>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</si>
  <si>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</si>
  <si>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</si>
  <si>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</si>
  <si>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</si>
  <si>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</si>
  <si>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</si>
  <si>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</si>
  <si>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</si>
  <si>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</si>
  <si>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</si>
  <si>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</si>
  <si>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</si>
  <si>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</si>
  <si>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</si>
  <si>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</si>
  <si>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</si>
  <si>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</si>
  <si>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</si>
  <si>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</si>
  <si>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</si>
  <si>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</si>
  <si>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</si>
  <si>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</si>
  <si>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</si>
  <si>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</si>
  <si>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</si>
  <si>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</si>
  <si>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</si>
  <si>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</si>
  <si>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</si>
  <si>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</si>
  <si>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</si>
  <si>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</si>
  <si>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</si>
  <si>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</si>
  <si>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</si>
  <si>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</si>
  <si>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</si>
  <si>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</si>
  <si>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</si>
  <si>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</si>
  <si>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</si>
  <si>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</si>
  <si>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</si>
  <si>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</si>
  <si>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</si>
  <si>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</si>
  <si>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</si>
  <si>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</si>
  <si>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</si>
  <si>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</si>
  <si>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</si>
  <si>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</si>
  <si>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</si>
  <si>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</si>
  <si>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</si>
  <si>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</si>
  <si>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</si>
  <si>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</si>
  <si>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</si>
  <si>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</si>
  <si>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</si>
  <si>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</si>
  <si>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</si>
  <si>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</si>
  <si>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</si>
  <si>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</si>
  <si>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</si>
  <si>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</si>
  <si>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</si>
  <si>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</si>
  <si>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</si>
  <si>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</si>
  <si>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</si>
  <si>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</si>
  <si>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</si>
  <si>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</si>
  <si>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</si>
  <si>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</si>
  <si>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</si>
  <si>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</si>
  <si>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</si>
  <si>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</si>
  <si>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</si>
  <si>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</si>
  <si>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</si>
  <si>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</si>
  <si>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</si>
  <si>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</si>
  <si>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</si>
  <si>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</si>
  <si>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</si>
  <si>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</si>
  <si>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</si>
  <si>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</si>
  <si>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</si>
  <si>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</si>
  <si>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</si>
  <si>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</si>
  <si>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</si>
  <si>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</si>
  <si>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</si>
  <si>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</si>
  <si>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</si>
  <si>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</si>
  <si>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</si>
  <si>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</si>
  <si>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</si>
  <si>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</si>
  <si>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</si>
  <si>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</si>
  <si>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</si>
  <si>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</si>
  <si>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</si>
  <si>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</si>
  <si>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</si>
  <si>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</si>
  <si>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</si>
  <si>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</si>
  <si>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</si>
  <si>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</si>
  <si>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</si>
  <si>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</si>
  <si>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</si>
  <si>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</si>
  <si>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</si>
  <si>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</si>
  <si>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</si>
  <si>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</si>
  <si>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</si>
  <si>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</si>
  <si>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</si>
  <si>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</si>
  <si>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</si>
  <si>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</si>
  <si>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</si>
  <si>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</si>
  <si>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</si>
  <si>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</si>
  <si>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</si>
  <si>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</si>
  <si>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</si>
  <si>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</si>
  <si>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</si>
  <si>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</si>
  <si>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</si>
  <si>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</si>
  <si>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</si>
  <si>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</si>
  <si>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</si>
  <si>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</si>
  <si>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</si>
  <si>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</si>
  <si>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</si>
  <si>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</si>
  <si>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</si>
  <si>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</si>
  <si>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</si>
  <si>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</si>
  <si>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</si>
  <si>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</si>
  <si>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</si>
  <si>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</si>
  <si>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</si>
  <si>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</si>
  <si>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</si>
  <si>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</si>
  <si>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</si>
  <si>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</si>
  <si>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</si>
  <si>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</si>
  <si>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</si>
  <si>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</si>
  <si>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</si>
  <si>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</si>
  <si>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</si>
  <si>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</si>
  <si>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</si>
  <si>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</si>
  <si>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</si>
  <si>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</si>
  <si>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</si>
  <si>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</si>
  <si>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</si>
  <si>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</si>
  <si>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</si>
  <si>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</si>
  <si>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</si>
  <si>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</si>
  <si>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</si>
  <si>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</si>
  <si>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</si>
  <si>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</si>
  <si>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</si>
  <si>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</si>
  <si>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</si>
  <si>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</si>
  <si>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</si>
  <si>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</si>
  <si>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</si>
  <si>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</si>
  <si>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</si>
  <si>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</si>
  <si>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</si>
  <si>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</si>
  <si>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</si>
  <si>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</si>
  <si>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</si>
  <si>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</si>
  <si>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</si>
  <si>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</si>
  <si>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</si>
  <si>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</si>
  <si>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</si>
  <si>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</si>
  <si>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</si>
  <si>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</si>
  <si>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</si>
  <si>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</si>
  <si>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</si>
  <si>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</si>
  <si>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</si>
  <si>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</si>
  <si>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</si>
  <si>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</si>
  <si>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</si>
  <si>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</si>
  <si>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</si>
  <si>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</si>
  <si>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</si>
  <si>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</si>
  <si>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</si>
  <si>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</si>
  <si>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</si>
  <si>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</si>
  <si>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</si>
  <si>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</si>
  <si>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</si>
  <si>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</si>
  <si>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</si>
  <si>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</si>
  <si>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</si>
  <si>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</si>
  <si>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</si>
  <si>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</si>
  <si>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</si>
  <si>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</si>
  <si>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</si>
  <si>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</si>
  <si>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</si>
  <si>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</si>
  <si>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</si>
  <si>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</si>
  <si>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</si>
  <si>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</si>
  <si>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</si>
  <si>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</si>
  <si>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</si>
  <si>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</si>
  <si>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</si>
  <si>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</si>
  <si>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</si>
  <si>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</si>
  <si>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</si>
  <si>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</si>
  <si>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</si>
  <si>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</si>
  <si>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</si>
  <si>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</si>
  <si>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</si>
  <si>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</si>
  <si>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</si>
  <si>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</si>
  <si>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</si>
  <si>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</si>
  <si>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</si>
  <si>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</si>
  <si>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</si>
  <si>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</si>
  <si>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</si>
  <si>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</si>
  <si>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</si>
  <si>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</si>
  <si>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</si>
  <si>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</si>
  <si>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</si>
  <si>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</si>
  <si>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</si>
  <si>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</si>
  <si>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</si>
  <si>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</si>
  <si>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</si>
  <si>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</si>
  <si>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</si>
  <si>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</si>
  <si>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</si>
  <si>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</si>
  <si>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</si>
  <si>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</si>
  <si>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</si>
  <si>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</si>
  <si>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</si>
  <si>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</si>
  <si>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</si>
  <si>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</si>
  <si>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</si>
  <si>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</si>
  <si>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</si>
  <si>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</si>
  <si>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</si>
  <si>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</si>
  <si>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</si>
  <si>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</si>
  <si>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</si>
  <si>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</si>
  <si>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</si>
  <si>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</si>
  <si>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</si>
  <si>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</si>
  <si>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</si>
  <si>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</si>
  <si>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</si>
  <si>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</si>
  <si>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</si>
  <si>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</si>
  <si>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</si>
  <si>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</si>
  <si>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</si>
  <si>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</si>
  <si>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</si>
  <si>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</si>
  <si>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</si>
  <si>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</si>
  <si>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</si>
  <si>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</si>
  <si>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</si>
  <si>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</si>
  <si>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</si>
  <si>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</si>
  <si>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</si>
  <si>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</si>
  <si>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</si>
  <si>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</si>
  <si>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</si>
  <si>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</si>
  <si>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</si>
  <si>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</si>
  <si>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</si>
  <si>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</si>
  <si>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</si>
  <si>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</si>
  <si>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</si>
  <si>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</si>
  <si>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</si>
  <si>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</si>
  <si>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</si>
  <si>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</si>
  <si>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</si>
  <si>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</si>
  <si>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</si>
  <si>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</si>
  <si>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</si>
  <si>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</si>
  <si>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</si>
  <si>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</si>
  <si>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</si>
  <si>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</si>
  <si>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</si>
  <si>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</si>
  <si>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</si>
  <si>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</si>
  <si>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</si>
  <si>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</si>
  <si>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</si>
  <si>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</si>
  <si>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</si>
  <si>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</si>
  <si>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</si>
  <si>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</si>
  <si>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</si>
  <si>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</si>
  <si>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</si>
  <si>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</si>
  <si>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</si>
  <si>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</si>
  <si>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</si>
  <si>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</si>
  <si>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</si>
  <si>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</si>
  <si>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</si>
  <si>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</si>
  <si>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</si>
  <si>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</si>
  <si>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</si>
  <si>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</si>
  <si>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</si>
  <si>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</si>
  <si>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</si>
  <si>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</si>
  <si>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</si>
  <si>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</si>
  <si>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</si>
  <si>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</si>
  <si>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</si>
  <si>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</si>
  <si>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</si>
  <si>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</si>
  <si>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</si>
  <si>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</si>
  <si>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</si>
  <si>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</si>
  <si>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</si>
  <si>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</si>
  <si>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</si>
  <si>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</si>
  <si>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</si>
  <si>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</si>
  <si>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</si>
  <si>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</si>
  <si>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</si>
  <si>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</si>
  <si>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</si>
  <si>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</si>
  <si>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</si>
  <si>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</si>
  <si>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</si>
  <si>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</si>
  <si>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</si>
  <si>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</si>
  <si>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</si>
  <si>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</si>
  <si>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</si>
  <si>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</si>
  <si>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</si>
  <si>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</si>
  <si>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</si>
  <si>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</si>
  <si>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</si>
  <si>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</si>
  <si>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</si>
  <si>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</si>
  <si>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</si>
  <si>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</si>
  <si>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</si>
  <si>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</si>
  <si>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</si>
  <si>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</si>
  <si>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</si>
  <si>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</si>
  <si>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</si>
  <si>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</si>
  <si>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</si>
  <si>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</si>
  <si>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</si>
  <si>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</si>
  <si>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</si>
  <si>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</si>
  <si>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</si>
  <si>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</si>
  <si>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</si>
  <si>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</si>
  <si>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</si>
  <si>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BD@167469</t>
  </si>
  <si>
    <t>BE0002700814</t>
  </si>
  <si>
    <t>BD@167470</t>
  </si>
  <si>
    <t>BE0002701820</t>
  </si>
  <si>
    <t>BD@178945</t>
  </si>
  <si>
    <t>BE0002762434</t>
  </si>
  <si>
    <t>Extended Maturity Date</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</si>
  <si>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</si>
  <si>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</si>
  <si>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</si>
  <si>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</si>
  <si>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</si>
  <si>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</si>
  <si>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</si>
  <si>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</si>
  <si>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</si>
  <si>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</si>
  <si>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</si>
  <si>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</si>
  <si>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</si>
  <si>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</si>
  <si>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</si>
  <si>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</si>
  <si>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</si>
  <si>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</si>
  <si>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</si>
  <si>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</si>
  <si>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</si>
  <si>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</si>
  <si>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</si>
  <si>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</si>
  <si>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</si>
  <si>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</si>
  <si>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</si>
  <si>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</si>
  <si>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</si>
  <si>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</si>
  <si>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</si>
  <si>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</si>
  <si>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</si>
  <si>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</si>
  <si>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</si>
  <si>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</si>
  <si>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</si>
  <si>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</si>
  <si>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</si>
  <si>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</si>
  <si>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</si>
  <si>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</si>
  <si>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</si>
  <si>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</si>
  <si>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</si>
  <si>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</si>
  <si>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</si>
  <si>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</si>
  <si>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</si>
  <si>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</si>
  <si>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</si>
  <si>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</si>
  <si>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</si>
  <si>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</si>
  <si>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</si>
  <si>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</si>
  <si>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</si>
  <si>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</si>
  <si>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</si>
  <si>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</si>
  <si>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</si>
  <si>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</si>
  <si>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</si>
  <si>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</si>
  <si>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</si>
  <si>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</si>
  <si>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</si>
  <si>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</si>
  <si>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</si>
  <si>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</si>
  <si>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</si>
  <si>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</si>
  <si>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</si>
  <si>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</si>
  <si>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</si>
  <si>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</si>
  <si>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</si>
  <si>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</si>
  <si>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</si>
  <si>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</si>
  <si>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</si>
  <si>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</si>
  <si>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</si>
  <si>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</si>
  <si>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</si>
  <si>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</si>
  <si>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</si>
  <si>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</si>
  <si>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</si>
  <si>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</si>
  <si>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</si>
  <si>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</si>
  <si>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</si>
  <si>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</si>
  <si>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</si>
  <si>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</si>
  <si>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</si>
  <si>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</si>
  <si>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</si>
  <si>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</si>
  <si>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</si>
  <si>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</si>
  <si>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</si>
  <si>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</si>
  <si>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</si>
  <si>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</si>
  <si>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BE0000351602</t>
  </si>
  <si>
    <t>Issuer Name(Liquid_Bonds_CB_DATASOURCE)</t>
  </si>
  <si>
    <t>Kingdom of Belgium</t>
  </si>
  <si>
    <t>Series(Liquid_Bonds_CB_DATASOURCE)</t>
  </si>
  <si>
    <t>BGB 0.8 22JUN2027 81</t>
  </si>
  <si>
    <t xml:space="preserve">BGB 0.0 22OCT2027 91 </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</si>
  <si>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</si>
  <si>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</si>
  <si>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</si>
  <si>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</si>
  <si>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</si>
  <si>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</si>
  <si>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</si>
  <si>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</si>
  <si>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</si>
  <si>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</si>
  <si>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</si>
  <si>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</si>
  <si>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</si>
  <si>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</si>
  <si>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</si>
  <si>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</si>
  <si>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</si>
  <si>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</si>
  <si>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</si>
  <si>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</si>
  <si>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</si>
  <si>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</si>
  <si>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</si>
  <si>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</si>
  <si>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</si>
  <si>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</si>
  <si>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</si>
  <si>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</si>
  <si>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</si>
  <si>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</si>
  <si>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</si>
  <si>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</si>
  <si>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</si>
  <si>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</si>
  <si>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</si>
  <si>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</si>
  <si>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</si>
  <si>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</si>
  <si>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</si>
  <si>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</si>
  <si>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</si>
  <si>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</si>
  <si>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</si>
  <si>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</si>
  <si>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</si>
  <si>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</si>
  <si>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</si>
  <si>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</si>
  <si>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</si>
  <si>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</si>
  <si>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</si>
  <si>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</si>
  <si>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</si>
  <si>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</si>
  <si>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</si>
  <si>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&gt;30 and &lt;=31</t>
  </si>
  <si>
    <t>&gt;28 and &lt;=29</t>
  </si>
  <si>
    <t>&lt;0</t>
  </si>
  <si>
    <t>&gt;25 and &lt;=26</t>
  </si>
  <si>
    <t>&gt;26 and &lt;=27</t>
  </si>
  <si>
    <t>&gt;33 and &lt;=34</t>
  </si>
  <si>
    <t>&gt;34 and &lt;=35</t>
  </si>
  <si>
    <t>&gt;35 and &lt;=36</t>
  </si>
  <si>
    <t>&gt;36 and &lt;=37</t>
  </si>
  <si>
    <t>&gt;39 and &lt;=40</t>
  </si>
  <si>
    <t>&gt;32 and &lt;=33</t>
  </si>
  <si>
    <t>&gt;31 and &lt;=32</t>
  </si>
  <si>
    <t>&gt;40 and &lt;=41</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</si>
  <si>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</si>
  <si>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</si>
  <si>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</si>
  <si>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</si>
  <si>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</si>
  <si>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</si>
  <si>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</si>
  <si>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</si>
  <si>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</si>
  <si>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</si>
  <si>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</si>
  <si>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</si>
  <si>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</si>
  <si>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</si>
  <si>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</si>
  <si>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</si>
  <si>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</si>
  <si>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</si>
  <si>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</si>
  <si>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</si>
  <si>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</si>
  <si>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</si>
  <si>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</si>
  <si>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8.5 - 9%</t>
  </si>
  <si>
    <t>8 - 8.5%</t>
  </si>
  <si>
    <t>7.5 - 8%</t>
  </si>
  <si>
    <t>9 - 9.5%</t>
  </si>
  <si>
    <t>Variable</t>
  </si>
  <si>
    <t>Variable With Cap</t>
  </si>
  <si>
    <t>2021</t>
  </si>
  <si>
    <t>2022</t>
  </si>
  <si>
    <t>2023</t>
  </si>
  <si>
    <t>2024</t>
  </si>
  <si>
    <t>2025</t>
  </si>
  <si>
    <t>2026</t>
  </si>
  <si>
    <t>2027</t>
  </si>
  <si>
    <t>2028</t>
  </si>
  <si>
    <t>2029</t>
  </si>
  <si>
    <t>2030</t>
  </si>
  <si>
    <t>2033</t>
  </si>
  <si>
    <t>2034</t>
  </si>
  <si>
    <t>2035</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</si>
  <si>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</si>
  <si>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</si>
  <si>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</si>
  <si>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</si>
  <si>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</si>
  <si>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</si>
  <si>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</si>
  <si>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</si>
  <si>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</si>
  <si>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</si>
  <si>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</si>
  <si>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</si>
  <si>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</si>
  <si>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</si>
  <si>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</si>
  <si>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</si>
  <si>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</si>
  <si>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</si>
  <si>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</si>
  <si>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</si>
  <si>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</si>
  <si>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</si>
  <si>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</si>
  <si>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</si>
  <si>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</si>
  <si>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</si>
  <si>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</si>
  <si>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</si>
  <si>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</si>
  <si>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</si>
  <si>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</si>
  <si>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</si>
  <si>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</si>
  <si>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</si>
  <si>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</si>
  <si>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</si>
  <si>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</si>
  <si>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</si>
  <si>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</si>
  <si>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</si>
  <si>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</si>
  <si>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</si>
  <si>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</si>
  <si>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</si>
  <si>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</si>
  <si>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</si>
  <si>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</si>
  <si>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</si>
  <si>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</si>
  <si>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</si>
  <si>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</si>
  <si>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</si>
  <si>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</si>
  <si>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</si>
  <si>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</si>
  <si>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</si>
  <si>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</si>
  <si>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</si>
  <si>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</si>
  <si>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</si>
  <si>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</si>
  <si>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</si>
  <si>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</si>
  <si>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</si>
  <si>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</si>
  <si>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</si>
  <si>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</si>
  <si>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</si>
  <si>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</si>
  <si>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</si>
  <si>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</si>
  <si>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</si>
  <si>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</si>
  <si>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</si>
  <si>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</si>
  <si>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</si>
  <si>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</si>
  <si>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</si>
  <si>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</si>
  <si>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</si>
  <si>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</si>
  <si>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</si>
  <si>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</si>
  <si>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</si>
  <si>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</si>
  <si>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</si>
  <si>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</si>
  <si>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</si>
  <si>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</si>
  <si>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</si>
  <si>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</si>
  <si>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</si>
  <si>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</si>
  <si>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</si>
  <si>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</si>
  <si>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</si>
  <si>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</si>
  <si>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</si>
  <si>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</si>
  <si>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</si>
  <si>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</si>
  <si>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</si>
  <si>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</si>
  <si>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</si>
  <si>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</si>
  <si>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</si>
  <si>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</si>
  <si>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</si>
  <si>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</si>
  <si>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</si>
  <si>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</si>
  <si>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</si>
  <si>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</si>
  <si>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</si>
  <si>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</si>
  <si>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</si>
  <si>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</si>
  <si>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</si>
  <si>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</si>
  <si>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</si>
  <si>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</si>
  <si>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</si>
  <si>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</si>
  <si>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</si>
  <si>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</si>
  <si>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</si>
  <si>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</si>
  <si>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</si>
  <si>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</si>
  <si>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</si>
  <si>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</si>
  <si>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</si>
  <si>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</si>
  <si>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</si>
  <si>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</si>
  <si>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</si>
  <si>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</si>
  <si>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</si>
  <si>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</si>
  <si>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</si>
  <si>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</si>
  <si>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</si>
  <si>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</si>
  <si>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</si>
  <si>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</si>
  <si>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</si>
  <si>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</si>
  <si>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</si>
  <si>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</si>
  <si>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</si>
  <si>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</si>
  <si>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</si>
  <si>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</si>
  <si>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</si>
  <si>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</si>
  <si>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</si>
  <si>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</si>
  <si>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</si>
  <si>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</si>
  <si>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</si>
  <si>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</si>
  <si>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</si>
  <si>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</si>
  <si>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</si>
  <si>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</si>
  <si>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</si>
  <si>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</si>
  <si>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</si>
  <si>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</si>
  <si>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</si>
  <si>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</si>
  <si>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</si>
  <si>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</si>
  <si>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</si>
  <si>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</si>
  <si>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</si>
  <si>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</si>
  <si>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</si>
  <si>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</si>
  <si>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</si>
  <si>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</si>
  <si>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</si>
  <si>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</si>
  <si>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</si>
  <si>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</si>
  <si>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</si>
  <si>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</si>
  <si>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</si>
  <si>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</si>
  <si>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</si>
  <si>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</si>
  <si>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</si>
  <si>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</si>
  <si>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</si>
  <si>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</si>
  <si>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</si>
  <si>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</si>
  <si>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</si>
  <si>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</si>
  <si>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</si>
  <si>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</si>
  <si>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</si>
  <si>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</si>
  <si>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</si>
  <si>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</si>
  <si>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</si>
  <si>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</si>
  <si>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</si>
  <si>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</si>
  <si>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</si>
  <si>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</si>
  <si>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</si>
  <si>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</si>
  <si>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</si>
  <si>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</si>
  <si>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</si>
  <si>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</si>
  <si>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</si>
  <si>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</si>
  <si>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</si>
  <si>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</si>
  <si>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</si>
  <si>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</si>
  <si>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</si>
  <si>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</si>
  <si>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</si>
  <si>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</si>
  <si>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</si>
  <si>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</si>
  <si>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</si>
  <si>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</si>
  <si>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</si>
  <si>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</si>
  <si>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</si>
  <si>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</si>
  <si>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</si>
  <si>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</si>
  <si>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</si>
  <si>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</si>
  <si>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</si>
  <si>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</si>
  <si>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</si>
  <si>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</si>
  <si>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</si>
  <si>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</si>
  <si>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</si>
  <si>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</si>
  <si>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</si>
  <si>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</si>
  <si>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</si>
  <si>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</si>
  <si>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</si>
  <si>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</si>
  <si>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</si>
  <si>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</si>
  <si>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</si>
  <si>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</si>
  <si>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</si>
  <si>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</si>
  <si>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</si>
  <si>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</si>
  <si>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</si>
  <si>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</si>
  <si>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</si>
  <si>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</si>
  <si>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</si>
  <si>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</si>
  <si>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</si>
  <si>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</si>
  <si>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</si>
  <si>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</si>
  <si>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</si>
  <si>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</si>
  <si>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</si>
  <si>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</si>
  <si>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</si>
  <si>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</si>
  <si>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</si>
  <si>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</si>
  <si>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</si>
  <si>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</si>
  <si>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</si>
  <si>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</si>
  <si>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</si>
  <si>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</si>
  <si>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</si>
  <si>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</si>
  <si>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</si>
  <si>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</si>
  <si>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</si>
  <si>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</si>
  <si>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</si>
  <si>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</si>
  <si>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</si>
  <si>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</si>
  <si>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</si>
  <si>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</si>
  <si>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</si>
  <si>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</si>
  <si>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</si>
  <si>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</si>
  <si>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</si>
  <si>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</si>
  <si>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</si>
  <si>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</si>
  <si>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</si>
  <si>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</si>
  <si>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</si>
  <si>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</si>
  <si>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</si>
  <si>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</si>
  <si>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</si>
  <si>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</si>
  <si>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</si>
  <si>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</si>
  <si>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</si>
  <si>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</si>
  <si>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</si>
  <si>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</si>
  <si>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</si>
  <si>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</si>
  <si>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</si>
  <si>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</si>
  <si>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</si>
  <si>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</si>
  <si>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</si>
  <si>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</si>
  <si>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</si>
  <si>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</si>
  <si>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</si>
  <si>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</si>
  <si>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</si>
  <si>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</si>
  <si>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</si>
  <si>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</si>
  <si>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</si>
  <si>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</si>
  <si>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</si>
  <si>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</si>
  <si>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</si>
  <si>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</si>
  <si>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</si>
  <si>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</si>
  <si>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</si>
  <si>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</si>
  <si>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</si>
  <si>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</si>
  <si>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</si>
  <si>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</si>
  <si>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</si>
  <si>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</si>
  <si>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</si>
  <si>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</si>
  <si>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</si>
  <si>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</si>
  <si>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</si>
  <si>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</si>
  <si>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</si>
  <si>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</si>
  <si>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</si>
  <si>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</si>
  <si>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</si>
  <si>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</si>
  <si>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</si>
  <si>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</si>
  <si>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</si>
  <si>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</si>
  <si>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</si>
  <si>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</si>
  <si>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</si>
  <si>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</si>
  <si>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</si>
  <si>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</si>
  <si>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</si>
  <si>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</si>
  <si>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</si>
  <si>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</si>
  <si>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</si>
  <si>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</si>
  <si>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</si>
  <si>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</si>
  <si>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</si>
  <si>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</si>
  <si>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</si>
  <si>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</si>
  <si>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</si>
  <si>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</si>
  <si>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</si>
  <si>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</si>
  <si>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</si>
  <si>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</si>
  <si>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</si>
  <si>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</si>
  <si>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</si>
  <si>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</si>
  <si>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</si>
  <si>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</si>
  <si>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</si>
  <si>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</si>
  <si>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</si>
  <si>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</si>
  <si>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</si>
  <si>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</si>
  <si>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</si>
  <si>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</si>
  <si>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</si>
  <si>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</si>
  <si>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</si>
  <si>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</si>
  <si>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</si>
  <si>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</si>
  <si>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</si>
  <si>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</si>
  <si>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</si>
  <si>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</si>
  <si>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</si>
  <si>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</si>
  <si>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</si>
  <si>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</si>
  <si>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</si>
  <si>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</si>
  <si>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</si>
  <si>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</si>
  <si>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</si>
  <si>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</si>
  <si>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</si>
  <si>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</si>
  <si>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</si>
  <si>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</si>
  <si>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</si>
  <si>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</si>
  <si>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</si>
  <si>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</si>
  <si>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</si>
  <si>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</si>
  <si>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</si>
  <si>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</si>
  <si>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</si>
  <si>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</si>
  <si>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</si>
  <si>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</si>
  <si>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</si>
  <si>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</si>
  <si>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</si>
  <si>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</si>
  <si>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</si>
  <si>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</si>
  <si>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</si>
  <si>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</si>
  <si>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</si>
  <si>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</si>
  <si>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</si>
  <si>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</si>
  <si>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</si>
  <si>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</si>
  <si>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</si>
  <si>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</si>
  <si>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</si>
  <si>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</si>
  <si>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</si>
  <si>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</si>
  <si>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</si>
  <si>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</si>
  <si>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</si>
  <si>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</si>
  <si>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</si>
  <si>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</si>
  <si>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</si>
  <si>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</si>
  <si>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</si>
  <si>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</si>
  <si>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</si>
  <si>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</si>
  <si>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</si>
  <si>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</si>
  <si>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</si>
  <si>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</si>
  <si>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</si>
  <si>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</si>
  <si>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</si>
  <si>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</si>
  <si>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</si>
  <si>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</si>
  <si>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</si>
  <si>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</si>
  <si>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</si>
  <si>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</si>
  <si>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</si>
  <si>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</si>
  <si>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</si>
  <si>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</si>
  <si>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</si>
  <si>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</si>
  <si>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</si>
  <si>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</si>
  <si>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</si>
  <si>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</si>
  <si>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</si>
  <si>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</si>
  <si>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</si>
  <si>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</si>
  <si>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</si>
  <si>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</si>
  <si>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</si>
  <si>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</si>
  <si>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</si>
  <si>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</si>
  <si>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</si>
  <si>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</si>
  <si>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</si>
  <si>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</si>
  <si>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</si>
  <si>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</si>
  <si>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</si>
  <si>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</si>
  <si>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</si>
  <si>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</si>
  <si>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</si>
  <si>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</si>
  <si>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</si>
  <si>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</si>
  <si>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</si>
  <si>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</si>
  <si>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</si>
  <si>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</si>
  <si>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</si>
  <si>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</si>
  <si>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</si>
  <si>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</si>
  <si>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</si>
  <si>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</si>
  <si>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</si>
  <si>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</si>
  <si>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</si>
  <si>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</si>
  <si>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</si>
  <si>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</si>
  <si>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</si>
  <si>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</si>
  <si>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</si>
  <si>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</si>
  <si>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</si>
  <si>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</si>
  <si>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</si>
  <si>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</si>
  <si>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</si>
  <si>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</si>
  <si>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</si>
  <si>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</si>
  <si>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</si>
  <si>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</si>
  <si>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</si>
  <si>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</si>
  <si>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</si>
  <si>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</si>
  <si>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</si>
  <si>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</si>
  <si>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</si>
  <si>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</si>
  <si>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</si>
  <si>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</si>
  <si>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</si>
  <si>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</si>
  <si>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</si>
  <si>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</si>
  <si>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</si>
  <si>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</si>
  <si>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</si>
  <si>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</si>
  <si>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</si>
  <si>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</si>
  <si>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</si>
  <si>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</si>
  <si>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</si>
  <si>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</si>
  <si>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</si>
  <si>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</si>
  <si>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</si>
  <si>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</si>
  <si>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</si>
  <si>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</si>
  <si>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</si>
  <si>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</si>
  <si>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</si>
  <si>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</si>
  <si>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</si>
  <si>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31/12/2020</t>
  </si>
  <si>
    <t>Cut-off Date: 31/12/2020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</si>
  <si>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</si>
  <si>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</si>
  <si>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</si>
  <si>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</si>
  <si>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</si>
  <si>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</si>
  <si>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</si>
  <si>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</si>
  <si>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</si>
  <si>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</si>
  <si>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</si>
  <si>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</si>
  <si>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</si>
  <si>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</si>
  <si>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</si>
  <si>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</si>
  <si>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</si>
  <si>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</si>
  <si>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</si>
  <si>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</si>
  <si>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</si>
  <si>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</si>
  <si>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</si>
  <si>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</si>
  <si>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</si>
  <si>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</si>
  <si>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</si>
  <si>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</si>
  <si>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</si>
  <si>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</si>
  <si>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</si>
  <si>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</si>
  <si>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</si>
  <si>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</si>
  <si>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</si>
  <si>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</si>
  <si>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</si>
  <si>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</si>
  <si>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</si>
  <si>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</si>
  <si>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</si>
  <si>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</si>
  <si>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</si>
  <si>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</si>
  <si>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</si>
  <si>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</si>
  <si>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</si>
  <si>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</si>
  <si>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</si>
  <si>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</si>
  <si>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</si>
  <si>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</si>
  <si>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</si>
  <si>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</si>
  <si>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</si>
  <si>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</si>
  <si>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</si>
  <si>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</si>
  <si>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</si>
  <si>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</si>
  <si>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</si>
  <si>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</si>
  <si>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</si>
  <si>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</si>
  <si>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</si>
  <si>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</si>
  <si>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</si>
  <si>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</si>
  <si>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</si>
  <si>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</si>
  <si>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</si>
  <si>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</si>
  <si>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</si>
  <si>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</si>
  <si>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</si>
  <si>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</si>
  <si>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</si>
  <si>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</si>
  <si>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</si>
  <si>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</si>
  <si>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</si>
  <si>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</si>
  <si>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</si>
  <si>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</si>
  <si>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</si>
  <si>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</si>
  <si>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</si>
  <si>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</si>
  <si>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</si>
  <si>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</si>
  <si>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</si>
  <si>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</si>
  <si>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</si>
  <si>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</si>
  <si>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</si>
  <si>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</si>
  <si>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</si>
  <si>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</si>
  <si>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</si>
  <si>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</si>
  <si>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</si>
  <si>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</si>
  <si>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</si>
  <si>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</si>
  <si>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</si>
  <si>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</si>
  <si>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</si>
  <si>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</si>
  <si>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</si>
  <si>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</si>
  <si>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</si>
  <si>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</si>
  <si>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</si>
  <si>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</si>
  <si>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</si>
  <si>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</si>
  <si>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</si>
  <si>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</si>
  <si>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</si>
  <si>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</si>
  <si>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</si>
  <si>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</si>
  <si>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</si>
  <si>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</si>
  <si>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</si>
  <si>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</si>
  <si>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</si>
  <si>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</si>
  <si>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</si>
  <si>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</si>
  <si>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</si>
  <si>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</si>
  <si>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</si>
  <si>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</si>
  <si>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</si>
  <si>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</si>
  <si>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</si>
  <si>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</si>
  <si>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</si>
  <si>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</si>
  <si>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</si>
  <si>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</si>
  <si>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</si>
  <si>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</si>
  <si>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</si>
  <si>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</si>
  <si>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</si>
  <si>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</si>
  <si>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</si>
  <si>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</si>
  <si>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</si>
  <si>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</si>
  <si>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</si>
  <si>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</si>
  <si>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</si>
  <si>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</si>
  <si>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</si>
  <si>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</si>
  <si>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</si>
  <si>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</si>
  <si>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</si>
  <si>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</si>
  <si>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</si>
  <si>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</si>
  <si>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</si>
  <si>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</si>
  <si>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</si>
  <si>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</si>
  <si>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</si>
  <si>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</si>
  <si>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</si>
  <si>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</si>
  <si>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</si>
  <si>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</si>
  <si>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</si>
  <si>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</si>
  <si>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</si>
  <si>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</si>
  <si>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</si>
  <si>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</si>
  <si>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</si>
  <si>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</si>
  <si>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</si>
  <si>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</si>
  <si>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</si>
  <si>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</si>
  <si>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</si>
  <si>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</si>
  <si>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</si>
  <si>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</si>
  <si>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</si>
  <si>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</si>
  <si>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</si>
  <si>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</si>
  <si>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</si>
  <si>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</si>
  <si>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</si>
  <si>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</si>
  <si>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</si>
  <si>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</si>
  <si>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</si>
  <si>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</si>
  <si>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</si>
  <si>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</si>
  <si>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</si>
  <si>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</si>
  <si>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</si>
  <si>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</si>
  <si>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</si>
  <si>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</si>
  <si>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</si>
  <si>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</si>
  <si>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</si>
  <si>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</si>
  <si>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</si>
  <si>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186 for Residential Mortgage Assets</t>
  </si>
  <si>
    <t>287 for Commercial Mortgage Assets</t>
  </si>
  <si>
    <t>149 for Mortgage Assets</t>
  </si>
  <si>
    <t>179 for Mortgage Assets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</si>
</sst>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3">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9"/>
      <name val="Calibri"/>
      <family val="2"/>
    </font>
    <font>
      <sz val="8"/>
      <name val="Tahoma"/>
      <family val="2"/>
    </font>
    <font>
      <sz val="9"/>
      <color indexed="9"/>
      <name val="Tahoma"/>
      <family val="2"/>
    </font>
    <font>
      <sz val="7"/>
      <color indexed="9"/>
      <name val="Tahoma"/>
      <family val="2"/>
    </font>
    <font>
      <b/>
      <sz val="12"/>
      <color indexed="9"/>
      <name val="Tahoma"/>
      <family val="2"/>
    </font>
    <font>
      <sz val="8.25"/>
      <color indexed="9"/>
      <name val="Tahoma"/>
      <family val="2"/>
    </font>
    <font>
      <sz val="8"/>
      <color indexed="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color indexed="63"/>
      </left>
      <right>
        <color indexed="63"/>
      </right>
      <top style="thin">
        <color indexed="9"/>
      </top>
      <bottom>
        <color indexed="63"/>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5">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3" fontId="15" fillId="33" borderId="0" xfId="0" applyNumberFormat="1" applyFont="1" applyFill="1" applyBorder="1" applyAlignment="1">
      <alignment horizontal="center" vertical="center"/>
    </xf>
    <xf numFmtId="172"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15" fillId="33" borderId="11" xfId="0" applyNumberFormat="1" applyFont="1" applyFill="1" applyBorder="1" applyAlignment="1">
      <alignment horizontal="center" vertical="center"/>
    </xf>
    <xf numFmtId="0" fontId="30" fillId="33" borderId="0" xfId="0" applyNumberFormat="1" applyFont="1" applyFill="1" applyBorder="1" applyAlignment="1">
      <alignment horizontal="center"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2"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3"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2"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3"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4" xfId="0" applyNumberFormat="1" applyFont="1" applyFill="1" applyBorder="1" applyAlignment="1">
      <alignment horizontal="center" vertical="center" wrapText="1"/>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0" fontId="25" fillId="39" borderId="21"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2" xfId="0" applyNumberFormat="1" applyFont="1" applyFill="1" applyBorder="1" applyAlignment="1">
      <alignment horizontal="center" vertical="center"/>
    </xf>
    <xf numFmtId="0" fontId="1" fillId="36" borderId="23" xfId="0" applyNumberFormat="1" applyFont="1" applyFill="1" applyBorder="1" applyAlignment="1">
      <alignment vertical="center"/>
    </xf>
    <xf numFmtId="0" fontId="1" fillId="36" borderId="24"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4" xfId="0" applyNumberFormat="1" applyFont="1" applyFill="1" applyBorder="1" applyAlignment="1">
      <alignment horizontal="center" vertical="center"/>
    </xf>
    <xf numFmtId="0" fontId="27" fillId="40" borderId="25" xfId="0" applyNumberFormat="1" applyFont="1" applyFill="1" applyBorder="1" applyAlignment="1">
      <alignment vertical="center"/>
    </xf>
    <xf numFmtId="0" fontId="27" fillId="40" borderId="26" xfId="0" applyNumberFormat="1" applyFont="1" applyFill="1" applyBorder="1" applyAlignment="1">
      <alignment vertical="center"/>
    </xf>
    <xf numFmtId="0" fontId="0" fillId="36" borderId="14" xfId="0" applyNumberFormat="1" applyFont="1" applyFill="1" applyBorder="1" applyAlignment="1">
      <alignment horizontal="left" vertical="center"/>
    </xf>
    <xf numFmtId="0" fontId="11" fillId="36" borderId="25" xfId="0" applyNumberFormat="1" applyFont="1" applyFill="1" applyBorder="1" applyAlignment="1">
      <alignment vertical="center"/>
    </xf>
    <xf numFmtId="0" fontId="11" fillId="36" borderId="26" xfId="0" applyNumberFormat="1" applyFont="1" applyFill="1" applyBorder="1" applyAlignment="1">
      <alignment vertical="center"/>
    </xf>
    <xf numFmtId="0" fontId="2" fillId="36" borderId="20" xfId="0" applyNumberFormat="1" applyFont="1" applyFill="1" applyBorder="1" applyAlignment="1">
      <alignment horizontal="center" vertical="center"/>
    </xf>
    <xf numFmtId="0" fontId="1" fillId="36" borderId="20"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4" xfId="0" applyNumberFormat="1" applyFont="1" applyFill="1" applyBorder="1" applyAlignment="1">
      <alignment horizontal="left" vertical="center"/>
    </xf>
    <xf numFmtId="0" fontId="11" fillId="33" borderId="25" xfId="0" applyNumberFormat="1" applyFont="1" applyFill="1" applyBorder="1" applyAlignment="1">
      <alignment vertical="center"/>
    </xf>
    <xf numFmtId="0" fontId="11" fillId="33" borderId="26" xfId="0" applyNumberFormat="1" applyFont="1" applyFill="1" applyBorder="1" applyAlignment="1">
      <alignment vertical="center"/>
    </xf>
    <xf numFmtId="0" fontId="3" fillId="41" borderId="14" xfId="0" applyNumberFormat="1" applyFont="1" applyFill="1" applyBorder="1" applyAlignment="1">
      <alignment horizontal="center" vertical="center"/>
    </xf>
    <xf numFmtId="0" fontId="27" fillId="41" borderId="25" xfId="0" applyNumberFormat="1" applyFont="1" applyFill="1" applyBorder="1" applyAlignment="1">
      <alignment vertical="center"/>
    </xf>
    <xf numFmtId="0" fontId="27" fillId="41" borderId="26" xfId="0" applyNumberFormat="1" applyFont="1" applyFill="1" applyBorder="1" applyAlignment="1">
      <alignment vertical="center"/>
    </xf>
    <xf numFmtId="3" fontId="0" fillId="35"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11" xfId="0" applyNumberFormat="1" applyFont="1" applyFill="1" applyBorder="1" applyAlignment="1">
      <alignment horizontal="left" vertical="center" wrapText="1"/>
    </xf>
    <xf numFmtId="0" fontId="11" fillId="33" borderId="11" xfId="0" applyNumberFormat="1" applyFont="1" applyFill="1" applyBorder="1" applyAlignment="1">
      <alignment vertical="center"/>
    </xf>
    <xf numFmtId="4" fontId="0" fillId="33" borderId="11"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11" xfId="0" applyNumberFormat="1" applyFont="1" applyFill="1" applyBorder="1" applyAlignment="1">
      <alignment horizontal="center" vertical="center"/>
    </xf>
    <xf numFmtId="0" fontId="14" fillId="33" borderId="11"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2"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33" fillId="43" borderId="12" xfId="0" applyNumberFormat="1" applyFont="1" applyFill="1" applyBorder="1" applyAlignment="1">
      <alignment horizontal="center" vertical="center"/>
    </xf>
    <xf numFmtId="0" fontId="32" fillId="43" borderId="10" xfId="0" applyNumberFormat="1" applyFont="1" applyFill="1" applyBorder="1" applyAlignment="1">
      <alignment vertical="center"/>
    </xf>
    <xf numFmtId="0" fontId="32" fillId="43" borderId="13" xfId="0" applyNumberFormat="1" applyFont="1" applyFill="1" applyBorder="1" applyAlignment="1">
      <alignment vertical="center"/>
    </xf>
    <xf numFmtId="0" fontId="33" fillId="44" borderId="12" xfId="0" applyNumberFormat="1" applyFont="1" applyFill="1" applyBorder="1" applyAlignment="1">
      <alignment horizontal="center" vertical="center"/>
    </xf>
    <xf numFmtId="0" fontId="34" fillId="44" borderId="10" xfId="0" applyNumberFormat="1" applyFont="1" applyFill="1" applyBorder="1" applyAlignment="1">
      <alignment vertical="center"/>
    </xf>
    <xf numFmtId="0" fontId="34" fillId="44" borderId="13" xfId="0" applyNumberFormat="1" applyFont="1" applyFill="1" applyBorder="1" applyAlignment="1">
      <alignment vertical="center"/>
    </xf>
    <xf numFmtId="0" fontId="33" fillId="45" borderId="12" xfId="0" applyNumberFormat="1" applyFont="1" applyFill="1" applyBorder="1" applyAlignment="1">
      <alignment horizontal="center" vertical="center"/>
    </xf>
    <xf numFmtId="0" fontId="35" fillId="45" borderId="10" xfId="0" applyNumberFormat="1" applyFont="1" applyFill="1" applyBorder="1" applyAlignment="1">
      <alignment vertical="center"/>
    </xf>
    <xf numFmtId="0" fontId="35" fillId="45" borderId="13"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59"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62" fillId="0" borderId="0" xfId="57" applyFont="1" applyAlignment="1">
      <alignment vertical="center" wrapText="1"/>
      <protection/>
    </xf>
    <xf numFmtId="0" fontId="63" fillId="0" borderId="0" xfId="57" applyFont="1" applyAlignment="1">
      <alignment horizontal="left" vertical="center" wrapText="1"/>
      <protection/>
    </xf>
    <xf numFmtId="0" fontId="63"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63" fillId="0" borderId="0" xfId="57" applyFont="1" applyAlignment="1">
      <alignment vertical="center" wrapText="1"/>
      <protection/>
    </xf>
    <xf numFmtId="0" fontId="63" fillId="0" borderId="0" xfId="57" applyFont="1" applyFill="1" applyAlignment="1">
      <alignment wrapText="1"/>
      <protection/>
    </xf>
    <xf numFmtId="0" fontId="119" fillId="0" borderId="32" xfId="57" applyFont="1" applyBorder="1">
      <alignment/>
      <protection/>
    </xf>
    <xf numFmtId="0" fontId="119" fillId="0" borderId="33" xfId="57" applyFont="1" applyBorder="1">
      <alignment/>
      <protection/>
    </xf>
    <xf numFmtId="0" fontId="119" fillId="0" borderId="34" xfId="57"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Fill="1" applyBorder="1" applyAlignment="1">
      <alignment horizontal="center" vertical="center"/>
      <protection/>
    </xf>
    <xf numFmtId="0" fontId="122" fillId="0" borderId="0" xfId="57" applyFont="1" applyBorder="1" applyAlignment="1">
      <alignment horizontal="center" vertical="center"/>
      <protection/>
    </xf>
    <xf numFmtId="0" fontId="123" fillId="0" borderId="0" xfId="57" applyFont="1" applyBorder="1" applyAlignment="1">
      <alignment horizontal="center" vertical="center"/>
      <protection/>
    </xf>
    <xf numFmtId="0" fontId="70" fillId="0" borderId="0" xfId="57" applyFont="1" applyBorder="1" applyAlignment="1">
      <alignment horizontal="center"/>
      <protection/>
    </xf>
    <xf numFmtId="0" fontId="97" fillId="46" borderId="0" xfId="53" applyFont="1" applyFill="1" applyBorder="1" applyAlignment="1">
      <alignment horizontal="center"/>
    </xf>
    <xf numFmtId="0" fontId="97" fillId="0" borderId="0" xfId="53" applyFont="1" applyBorder="1" applyAlignment="1">
      <alignment/>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97" fillId="47" borderId="0" xfId="53" applyFont="1" applyFill="1" applyBorder="1" applyAlignment="1">
      <alignment horizontal="center"/>
    </xf>
    <xf numFmtId="0" fontId="72" fillId="0" borderId="0" xfId="58" applyFont="1" applyBorder="1">
      <alignment/>
      <protection/>
    </xf>
    <xf numFmtId="0" fontId="96" fillId="0" borderId="0" xfId="58" applyFont="1" applyBorder="1">
      <alignment/>
      <protection/>
    </xf>
    <xf numFmtId="0" fontId="96" fillId="0" borderId="35" xfId="57" applyFont="1" applyBorder="1">
      <alignment/>
      <protection/>
    </xf>
    <xf numFmtId="0" fontId="96" fillId="0" borderId="0" xfId="57" applyFont="1" applyBorder="1">
      <alignment/>
      <protection/>
    </xf>
    <xf numFmtId="0" fontId="96" fillId="0" borderId="36" xfId="57" applyFont="1" applyBorder="1">
      <alignment/>
      <protection/>
    </xf>
    <xf numFmtId="0" fontId="96" fillId="0" borderId="37" xfId="57" applyFont="1" applyBorder="1">
      <alignment/>
      <protection/>
    </xf>
    <xf numFmtId="0" fontId="96" fillId="0" borderId="38" xfId="57" applyFont="1" applyBorder="1">
      <alignment/>
      <protection/>
    </xf>
    <xf numFmtId="0" fontId="96" fillId="0" borderId="39"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protection/>
    </xf>
    <xf numFmtId="0" fontId="96" fillId="0" borderId="40" xfId="57" applyFont="1" applyFill="1" applyBorder="1" applyAlignment="1">
      <alignment horizontal="center" vertical="center" wrapText="1"/>
      <protection/>
    </xf>
    <xf numFmtId="0" fontId="73"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47" borderId="0" xfId="57" applyFont="1" applyFill="1" applyBorder="1" applyAlignment="1">
      <alignment horizontal="center" vertical="center" wrapText="1"/>
      <protection/>
    </xf>
    <xf numFmtId="0" fontId="73" fillId="0" borderId="41"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46" borderId="42" xfId="57" applyFont="1" applyFill="1" applyBorder="1" applyAlignment="1">
      <alignment horizontal="center" vertical="center" wrapText="1"/>
      <protection/>
    </xf>
    <xf numFmtId="0" fontId="75" fillId="0" borderId="0" xfId="57" applyFont="1" applyFill="1" applyBorder="1" applyAlignment="1">
      <alignment horizontal="center" vertical="center" wrapText="1"/>
      <protection/>
    </xf>
    <xf numFmtId="0" fontId="106" fillId="0" borderId="43" xfId="53" applyFill="1" applyBorder="1" applyAlignment="1" quotePrefix="1">
      <alignment horizontal="center" vertical="center" wrapText="1"/>
    </xf>
    <xf numFmtId="0" fontId="106" fillId="0" borderId="43" xfId="53" applyFill="1" applyBorder="1" applyAlignment="1">
      <alignment horizontal="center" vertical="center" wrapText="1"/>
    </xf>
    <xf numFmtId="0" fontId="106" fillId="0" borderId="44"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46" borderId="0" xfId="57" applyFont="1" applyFill="1" applyBorder="1" applyAlignment="1">
      <alignment horizontal="center" vertical="center" wrapText="1"/>
      <protection/>
    </xf>
    <xf numFmtId="0" fontId="75" fillId="46" borderId="0" xfId="57" applyFont="1" applyFill="1" applyBorder="1" applyAlignment="1">
      <alignment horizontal="center" vertical="center" wrapText="1"/>
      <protection/>
    </xf>
    <xf numFmtId="0" fontId="96" fillId="46" borderId="0" xfId="57" applyFont="1" applyFill="1" applyBorder="1" applyAlignment="1">
      <alignment horizontal="center" vertical="center" wrapText="1"/>
      <protection/>
    </xf>
    <xf numFmtId="0" fontId="76" fillId="0" borderId="0" xfId="57" applyFont="1" applyFill="1" applyBorder="1" applyAlignment="1">
      <alignment horizontal="center" vertical="center" wrapText="1"/>
      <protection/>
    </xf>
    <xf numFmtId="14" fontId="73" fillId="0" borderId="0" xfId="57" applyNumberFormat="1" applyFont="1" applyFill="1" applyBorder="1" applyAlignment="1">
      <alignment horizontal="center" vertical="center" wrapText="1"/>
      <protection/>
    </xf>
    <xf numFmtId="0" fontId="77"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3" fillId="0" borderId="0" xfId="57" applyFont="1" applyFill="1" applyBorder="1" applyAlignment="1" quotePrefix="1">
      <alignment horizontal="center" vertical="center" wrapText="1"/>
      <protection/>
    </xf>
    <xf numFmtId="0" fontId="76" fillId="0" borderId="0" xfId="57" applyFont="1" applyFill="1" applyBorder="1" applyAlignment="1" quotePrefix="1">
      <alignment horizontal="center" vertical="center" wrapText="1"/>
      <protection/>
    </xf>
    <xf numFmtId="0" fontId="76" fillId="19" borderId="0" xfId="57" applyFont="1" applyFill="1" applyBorder="1" applyAlignment="1">
      <alignment horizontal="center" vertical="center" wrapText="1"/>
      <protection/>
    </xf>
    <xf numFmtId="0" fontId="79" fillId="19" borderId="0" xfId="57" applyFont="1" applyFill="1" applyBorder="1" applyAlignment="1" quotePrefix="1">
      <alignment horizontal="center" vertical="center" wrapText="1"/>
      <protection/>
    </xf>
    <xf numFmtId="0" fontId="75"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9" fontId="73" fillId="0" borderId="0" xfId="57" applyNumberFormat="1" applyFont="1" applyFill="1" applyBorder="1" applyAlignment="1">
      <alignment horizontal="center" vertical="center" wrapText="1"/>
      <protection/>
    </xf>
    <xf numFmtId="0" fontId="77" fillId="0" borderId="0" xfId="57" applyFont="1" applyFill="1" applyBorder="1" applyAlignment="1" quotePrefix="1">
      <alignment horizontal="center" vertical="center" wrapText="1"/>
      <protection/>
    </xf>
    <xf numFmtId="179" fontId="73" fillId="0" borderId="0" xfId="57" applyNumberFormat="1" applyFont="1" applyFill="1" applyBorder="1" applyAlignment="1" applyProtection="1">
      <alignment horizontal="center" vertical="center" wrapText="1"/>
      <protection/>
    </xf>
    <xf numFmtId="0" fontId="76" fillId="19" borderId="0" xfId="57" applyFont="1" applyFill="1" applyBorder="1" applyAlignment="1" quotePrefix="1">
      <alignment horizontal="center" vertical="center" wrapText="1"/>
      <protection/>
    </xf>
    <xf numFmtId="9" fontId="73" fillId="0" borderId="0" xfId="65" applyFont="1" applyFill="1" applyBorder="1" applyAlignment="1">
      <alignment horizontal="center" vertical="center" wrapText="1"/>
    </xf>
    <xf numFmtId="3" fontId="73" fillId="0" borderId="0" xfId="57" applyNumberFormat="1" applyFont="1" applyFill="1" applyBorder="1" applyAlignment="1" quotePrefix="1">
      <alignment horizontal="center" vertical="center" wrapText="1"/>
      <protection/>
    </xf>
    <xf numFmtId="10" fontId="73" fillId="0" borderId="0" xfId="57" applyNumberFormat="1" applyFont="1" applyFill="1" applyBorder="1" applyAlignment="1" quotePrefix="1">
      <alignment horizontal="center" vertical="center" wrapText="1"/>
      <protection/>
    </xf>
    <xf numFmtId="10" fontId="73" fillId="0" borderId="0" xfId="57" applyNumberFormat="1" applyFont="1" applyFill="1" applyBorder="1" applyAlignment="1" applyProtection="1" quotePrefix="1">
      <alignment horizontal="center" vertical="center" wrapText="1"/>
      <protection/>
    </xf>
    <xf numFmtId="0" fontId="73" fillId="0" borderId="0" xfId="57" applyFont="1" applyFill="1" applyBorder="1" applyAlignment="1" quotePrefix="1">
      <alignment horizontal="right" vertical="center" wrapText="1"/>
      <protection/>
    </xf>
    <xf numFmtId="179" fontId="73" fillId="0" borderId="0" xfId="57" applyNumberFormat="1" applyFont="1" applyFill="1" applyBorder="1" applyAlignment="1" quotePrefix="1">
      <alignment horizontal="center" vertical="center" wrapText="1"/>
      <protection/>
    </xf>
    <xf numFmtId="9" fontId="73" fillId="0" borderId="0" xfId="65" applyFont="1" applyFill="1" applyBorder="1" applyAlignment="1" quotePrefix="1">
      <alignment horizontal="center" vertical="center" wrapText="1"/>
    </xf>
    <xf numFmtId="0" fontId="77" fillId="0" borderId="0" xfId="57" applyFont="1" applyFill="1" applyBorder="1" applyAlignment="1">
      <alignment horizontal="right" vertical="center" wrapText="1"/>
      <protection/>
    </xf>
    <xf numFmtId="179"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80" fontId="73"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80" fontId="73"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80" fontId="73" fillId="0" borderId="0" xfId="57" applyNumberFormat="1" applyFont="1" applyFill="1" applyBorder="1" applyAlignment="1" applyProtection="1">
      <alignment horizontal="center" vertical="center" wrapText="1"/>
      <protection/>
    </xf>
    <xf numFmtId="2" fontId="73"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3"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3"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77"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3" fillId="0" borderId="0" xfId="57" applyFont="1" applyFill="1" applyBorder="1" applyAlignment="1">
      <alignment horizontal="left" vertical="center"/>
      <protection/>
    </xf>
    <xf numFmtId="0" fontId="83" fillId="0" borderId="0" xfId="57" applyFont="1" applyFill="1" applyBorder="1" applyAlignment="1">
      <alignment horizontal="center" vertical="center" wrapText="1"/>
      <protection/>
    </xf>
    <xf numFmtId="0" fontId="84"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47" borderId="0" xfId="57" applyFont="1" applyFill="1" applyBorder="1" applyAlignment="1" applyProtection="1">
      <alignment horizontal="center" vertical="center" wrapText="1"/>
      <protection/>
    </xf>
    <xf numFmtId="0" fontId="73" fillId="0" borderId="41"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46" borderId="42" xfId="57" applyFont="1" applyFill="1" applyBorder="1" applyAlignment="1" applyProtection="1">
      <alignment horizontal="center" vertical="center" wrapText="1"/>
      <protection/>
    </xf>
    <xf numFmtId="0" fontId="75" fillId="0" borderId="0" xfId="57" applyFont="1" applyFill="1" applyBorder="1" applyAlignment="1" applyProtection="1">
      <alignment horizontal="center" vertical="center" wrapText="1"/>
      <protection/>
    </xf>
    <xf numFmtId="0" fontId="106" fillId="0" borderId="43" xfId="53" applyFill="1" applyBorder="1" applyAlignment="1" applyProtection="1">
      <alignment horizontal="center" vertical="center" wrapText="1"/>
      <protection/>
    </xf>
    <xf numFmtId="0" fontId="106" fillId="0" borderId="43" xfId="53" applyFill="1" applyBorder="1" applyAlignment="1" applyProtection="1" quotePrefix="1">
      <alignment horizontal="right" vertical="center" wrapText="1"/>
      <protection/>
    </xf>
    <xf numFmtId="0" fontId="106" fillId="0" borderId="44"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46" borderId="0" xfId="57" applyFont="1" applyFill="1" applyBorder="1" applyAlignment="1" applyProtection="1">
      <alignment horizontal="center" vertical="center" wrapText="1"/>
      <protection/>
    </xf>
    <xf numFmtId="0" fontId="75" fillId="46" borderId="0" xfId="57" applyFont="1" applyFill="1" applyBorder="1" applyAlignment="1" applyProtection="1">
      <alignment horizontal="center" vertical="center" wrapText="1"/>
      <protection/>
    </xf>
    <xf numFmtId="0" fontId="96" fillId="46" borderId="0" xfId="57" applyFont="1" applyFill="1" applyBorder="1" applyAlignment="1" applyProtection="1">
      <alignment horizontal="center" vertical="center" wrapText="1"/>
      <protection/>
    </xf>
    <xf numFmtId="0" fontId="76" fillId="19" borderId="0" xfId="57" applyFont="1" applyFill="1" applyBorder="1" applyAlignment="1" applyProtection="1">
      <alignment horizontal="center" vertical="center" wrapText="1"/>
      <protection/>
    </xf>
    <xf numFmtId="0" fontId="79"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3" fillId="0" borderId="0" xfId="57" applyFont="1" applyFill="1" applyBorder="1" applyAlignment="1" applyProtection="1">
      <alignment horizontal="right" vertical="center" wrapText="1"/>
      <protection/>
    </xf>
    <xf numFmtId="9" fontId="73" fillId="0" borderId="0" xfId="65" applyFont="1" applyFill="1" applyBorder="1" applyAlignment="1" applyProtection="1">
      <alignment horizontal="center" vertical="center" wrapText="1"/>
      <protection/>
    </xf>
    <xf numFmtId="0" fontId="77" fillId="0" borderId="0" xfId="57" applyFont="1" applyFill="1" applyBorder="1" applyAlignment="1" applyProtection="1">
      <alignment horizontal="right" vertical="center" wrapText="1"/>
      <protection/>
    </xf>
    <xf numFmtId="0" fontId="75" fillId="19" borderId="0" xfId="57" applyFont="1" applyFill="1" applyBorder="1" applyAlignment="1" applyProtection="1">
      <alignment horizontal="center" vertical="center" wrapText="1"/>
      <protection/>
    </xf>
    <xf numFmtId="1" fontId="73" fillId="0" borderId="0" xfId="57" applyNumberFormat="1" applyFont="1" applyFill="1" applyBorder="1" applyAlignment="1" applyProtection="1">
      <alignment horizontal="center" vertical="center" wrapText="1"/>
      <protection/>
    </xf>
    <xf numFmtId="0" fontId="77" fillId="0" borderId="0" xfId="57" applyFont="1" applyFill="1" applyBorder="1" applyAlignment="1" applyProtection="1">
      <alignment horizontal="center" vertical="center" wrapText="1"/>
      <protection/>
    </xf>
    <xf numFmtId="10" fontId="73" fillId="0" borderId="0" xfId="65" applyNumberFormat="1" applyFont="1" applyFill="1" applyBorder="1" applyAlignment="1" applyProtection="1">
      <alignment horizontal="center" vertical="center" wrapText="1"/>
      <protection/>
    </xf>
    <xf numFmtId="181" fontId="73" fillId="0" borderId="0" xfId="65" applyNumberFormat="1" applyFont="1" applyFill="1" applyBorder="1" applyAlignment="1" applyProtection="1">
      <alignment horizontal="center" vertical="center" wrapText="1"/>
      <protection/>
    </xf>
    <xf numFmtId="0" fontId="86" fillId="0" borderId="0" xfId="57" applyFont="1" applyFill="1" applyBorder="1" applyAlignment="1" applyProtection="1">
      <alignment horizontal="center" vertical="center" wrapText="1"/>
      <protection/>
    </xf>
    <xf numFmtId="181" fontId="86" fillId="0" borderId="0" xfId="65" applyNumberFormat="1" applyFont="1" applyFill="1" applyBorder="1" applyAlignment="1" applyProtection="1">
      <alignment horizontal="center" vertical="center" wrapText="1"/>
      <protection/>
    </xf>
    <xf numFmtId="0" fontId="73" fillId="0" borderId="0" xfId="57" applyFont="1" applyFill="1" applyBorder="1" applyAlignment="1" applyProtection="1" quotePrefix="1">
      <alignment horizontal="center" vertical="center" wrapText="1"/>
      <protection/>
    </xf>
    <xf numFmtId="0" fontId="79" fillId="19" borderId="0" xfId="57" applyFont="1" applyFill="1" applyBorder="1" applyAlignment="1" applyProtection="1">
      <alignment horizontal="center" vertical="center" wrapText="1"/>
      <protection/>
    </xf>
    <xf numFmtId="181"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77" fillId="0" borderId="0" xfId="65" applyFont="1" applyFill="1" applyBorder="1" applyAlignment="1" applyProtection="1">
      <alignment horizontal="center" vertical="center" wrapText="1"/>
      <protection/>
    </xf>
    <xf numFmtId="0" fontId="76"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112" fillId="48" borderId="0" xfId="57" applyFont="1" applyFill="1" applyBorder="1" applyAlignment="1" applyProtection="1">
      <alignment horizontal="center" vertical="center" wrapText="1"/>
      <protection/>
    </xf>
    <xf numFmtId="0" fontId="76"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79" fillId="0" borderId="0" xfId="57" applyFont="1" applyFill="1" applyBorder="1" applyAlignment="1" applyProtection="1" quotePrefix="1">
      <alignment horizontal="center" vertical="center" wrapText="1"/>
      <protection/>
    </xf>
    <xf numFmtId="0" fontId="73" fillId="0" borderId="0" xfId="57" applyFont="1" applyFill="1" applyBorder="1" applyAlignment="1" applyProtection="1" quotePrefix="1">
      <alignment horizontal="right" vertical="center" wrapText="1"/>
      <protection/>
    </xf>
    <xf numFmtId="180" fontId="73" fillId="0" borderId="0" xfId="57" applyNumberFormat="1" applyFont="1" applyFill="1" applyBorder="1" applyAlignment="1" applyProtection="1" quotePrefix="1">
      <alignment horizontal="center" vertical="center" wrapText="1"/>
      <protection/>
    </xf>
    <xf numFmtId="9" fontId="73"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46" borderId="0" xfId="57" applyFont="1" applyFill="1" applyBorder="1" applyAlignment="1">
      <alignment horizontal="center" vertical="center" wrapText="1"/>
      <protection/>
    </xf>
    <xf numFmtId="0" fontId="96" fillId="0" borderId="0" xfId="57" applyAlignment="1">
      <alignment horizontal="center"/>
      <protection/>
    </xf>
    <xf numFmtId="0" fontId="79" fillId="0" borderId="0" xfId="57" applyFont="1" applyFill="1" applyBorder="1" applyAlignment="1" quotePrefix="1">
      <alignment horizontal="center" vertical="center" wrapText="1"/>
      <protection/>
    </xf>
    <xf numFmtId="0" fontId="75" fillId="0" borderId="0" xfId="57" applyFont="1" applyFill="1" applyBorder="1" applyAlignment="1" quotePrefix="1">
      <alignment horizontal="center" vertical="center" wrapText="1"/>
      <protection/>
    </xf>
    <xf numFmtId="0" fontId="73" fillId="49" borderId="0" xfId="57" applyFont="1" applyFill="1" applyBorder="1" applyAlignment="1" quotePrefix="1">
      <alignment horizontal="center" vertical="center" wrapText="1"/>
      <protection/>
    </xf>
    <xf numFmtId="0" fontId="131" fillId="0" borderId="0" xfId="57" applyFont="1" applyFill="1" applyBorder="1" applyAlignment="1">
      <alignment horizontal="left" vertical="center" wrapText="1"/>
      <protection/>
    </xf>
    <xf numFmtId="0" fontId="76" fillId="0" borderId="0" xfId="57" applyFont="1" applyFill="1" applyBorder="1" applyAlignment="1" quotePrefix="1">
      <alignment horizontal="left" vertical="center" wrapText="1"/>
      <protection/>
    </xf>
    <xf numFmtId="0" fontId="76"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6"/>
          <c:y val="0.23275"/>
          <c:w val="0.266"/>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915A"/>
              </a:solidFill>
              <a:ln w="3175">
                <a:solidFill>
                  <a:srgbClr val="000000"/>
                </a:solidFill>
              </a:ln>
            </c:spPr>
          </c:dPt>
          <c:dPt>
            <c:idx val="6"/>
            <c:spPr>
              <a:solidFill>
                <a:srgbClr val="008888"/>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Liège</c:v>
                </c:pt>
                <c:pt idx="6">
                  <c:v>Limburg</c:v>
                </c:pt>
                <c:pt idx="7">
                  <c:v>Brussels</c:v>
                </c:pt>
                <c:pt idx="8">
                  <c:v>West-Vlaanderen</c:v>
                </c:pt>
                <c:pt idx="9">
                  <c:v>Vlaams-Brabant</c:v>
                </c:pt>
                <c:pt idx="10">
                  <c:v>Oost-Vlaanderen</c:v>
                </c:pt>
                <c:pt idx="11">
                  <c:v>Antwerpen</c:v>
                </c:pt>
              </c:strCache>
            </c:strRef>
          </c:cat>
          <c:val>
            <c:numRef>
              <c:f>_Hidden11!$B$2:$B$13</c:f>
              <c:numCache>
                <c:ptCount val="12"/>
                <c:pt idx="0">
                  <c:v>45631440.159999944</c:v>
                </c:pt>
                <c:pt idx="1">
                  <c:v>426955926.0599987</c:v>
                </c:pt>
                <c:pt idx="2">
                  <c:v>694234804.2400029</c:v>
                </c:pt>
                <c:pt idx="3">
                  <c:v>816508352.7300012</c:v>
                </c:pt>
                <c:pt idx="4">
                  <c:v>1078410155.5599997</c:v>
                </c:pt>
                <c:pt idx="5">
                  <c:v>1185834725.840002</c:v>
                </c:pt>
                <c:pt idx="6">
                  <c:v>1289686366.4599934</c:v>
                </c:pt>
                <c:pt idx="7">
                  <c:v>1415039875.1200027</c:v>
                </c:pt>
                <c:pt idx="8">
                  <c:v>1793363790.3899994</c:v>
                </c:pt>
                <c:pt idx="9">
                  <c:v>2297168298.170005</c:v>
                </c:pt>
                <c:pt idx="10">
                  <c:v>2502000965.95</c:v>
                </c:pt>
                <c:pt idx="11">
                  <c:v>2526247401.5200157</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65"/>
          <c:y val="0.0615"/>
        </c:manualLayout>
      </c:layout>
      <c:spPr>
        <a:noFill/>
        <a:ln w="3175">
          <a:solidFill>
            <a:srgbClr val="000000"/>
          </a:solidFill>
        </a:ln>
      </c:spPr>
    </c:title>
    <c:plotArea>
      <c:layout>
        <c:manualLayout>
          <c:xMode val="edge"/>
          <c:yMode val="edge"/>
          <c:x val="0.442"/>
          <c:y val="0.4165"/>
          <c:w val="0.114"/>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175">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Twice A Year</c:v>
                </c:pt>
                <c:pt idx="1">
                  <c:v>Monthly</c:v>
                </c:pt>
              </c:strCache>
            </c:strRef>
          </c:cat>
          <c:val>
            <c:numRef>
              <c:f>_Hidden20!$B$2:$B$3</c:f>
              <c:numCache>
                <c:ptCount val="2"/>
                <c:pt idx="0">
                  <c:v>1.1196743247013152E-05</c:v>
                </c:pt>
                <c:pt idx="1">
                  <c:v>0.999988803256753</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7"/>
          <c:y val="0.01825"/>
        </c:manualLayout>
      </c:layout>
      <c:spPr>
        <a:noFill/>
        <a:ln w="3175">
          <a:solidFill>
            <a:srgbClr val="000000"/>
          </a:solidFill>
        </a:ln>
      </c:spPr>
    </c:title>
    <c:plotArea>
      <c:layout>
        <c:manualLayout>
          <c:xMode val="edge"/>
          <c:yMode val="edge"/>
          <c:x val="0.43225"/>
          <c:y val="0.43075"/>
          <c:w val="0.133"/>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175268065.25000036</c:v>
                </c:pt>
                <c:pt idx="1">
                  <c:v>789384056.8199997</c:v>
                </c:pt>
                <c:pt idx="2">
                  <c:v>15106429980.129944</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8"/>
          <c:y val="0.14175"/>
          <c:w val="0.9642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0.000962671067300569</c:v>
                </c:pt>
                <c:pt idx="1">
                  <c:v>0.09168651673979628</c:v>
                </c:pt>
                <c:pt idx="2">
                  <c:v>0.07032923260626452</c:v>
                </c:pt>
                <c:pt idx="3">
                  <c:v>0.07848469536020489</c:v>
                </c:pt>
                <c:pt idx="4">
                  <c:v>0.08855445868982158</c:v>
                </c:pt>
                <c:pt idx="5">
                  <c:v>0.09467805141831148</c:v>
                </c:pt>
                <c:pt idx="6">
                  <c:v>0.10134822834717791</c:v>
                </c:pt>
                <c:pt idx="7">
                  <c:v>0.11250417247650647</c:v>
                </c:pt>
                <c:pt idx="8">
                  <c:v>0.1218564171302381</c:v>
                </c:pt>
                <c:pt idx="9">
                  <c:v>0.123443998023532</c:v>
                </c:pt>
                <c:pt idx="10">
                  <c:v>0.08948706796122474</c:v>
                </c:pt>
                <c:pt idx="11">
                  <c:v>0.005530650214762594</c:v>
                </c:pt>
                <c:pt idx="12">
                  <c:v>0.00341859183909458</c:v>
                </c:pt>
                <c:pt idx="13">
                  <c:v>0.017715248125764096</c:v>
                </c:pt>
              </c:numCache>
            </c:numRef>
          </c:val>
        </c:ser>
        <c:gapWidth val="80"/>
        <c:axId val="48219848"/>
        <c:axId val="31325449"/>
      </c:barChart>
      <c:catAx>
        <c:axId val="4821984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31325449"/>
        <c:crosses val="autoZero"/>
        <c:auto val="1"/>
        <c:lblOffset val="100"/>
        <c:tickLblSkip val="1"/>
        <c:noMultiLvlLbl val="0"/>
      </c:catAx>
      <c:valAx>
        <c:axId val="3132544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21984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87"/>
          <c:y val="0.009"/>
        </c:manualLayout>
      </c:layout>
      <c:spPr>
        <a:noFill/>
        <a:ln w="3175">
          <a:solidFill>
            <a:srgbClr val="000000"/>
          </a:solidFill>
        </a:ln>
      </c:spPr>
    </c:title>
    <c:plotArea>
      <c:layout>
        <c:manualLayout>
          <c:xMode val="edge"/>
          <c:yMode val="edge"/>
          <c:x val="0.01825"/>
          <c:y val="0.15375"/>
          <c:w val="0.9637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0.016917627504546305</c:v>
                </c:pt>
                <c:pt idx="1">
                  <c:v>0.025447179886164354</c:v>
                </c:pt>
                <c:pt idx="2">
                  <c:v>0.04631824501338982</c:v>
                </c:pt>
                <c:pt idx="3">
                  <c:v>0.0905522529855526</c:v>
                </c:pt>
                <c:pt idx="4">
                  <c:v>0.19819778630861304</c:v>
                </c:pt>
                <c:pt idx="5">
                  <c:v>0.04794959818695159</c:v>
                </c:pt>
                <c:pt idx="6">
                  <c:v>0.0483392505183986</c:v>
                </c:pt>
                <c:pt idx="7">
                  <c:v>0.052327435532475965</c:v>
                </c:pt>
                <c:pt idx="8">
                  <c:v>0.058791004027703965</c:v>
                </c:pt>
                <c:pt idx="9">
                  <c:v>0.05911984344414092</c:v>
                </c:pt>
                <c:pt idx="10">
                  <c:v>0.16853041505395733</c:v>
                </c:pt>
                <c:pt idx="11">
                  <c:v>0.07482580032338838</c:v>
                </c:pt>
                <c:pt idx="12">
                  <c:v>0.03111439479557808</c:v>
                </c:pt>
                <c:pt idx="13">
                  <c:v>0.08156916641913912</c:v>
                </c:pt>
              </c:numCache>
            </c:numRef>
          </c:val>
        </c:ser>
        <c:gapWidth val="80"/>
        <c:axId val="13493586"/>
        <c:axId val="54333411"/>
      </c:barChart>
      <c:catAx>
        <c:axId val="1349358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4333411"/>
        <c:crosses val="autoZero"/>
        <c:auto val="1"/>
        <c:lblOffset val="100"/>
        <c:tickLblSkip val="1"/>
        <c:noMultiLvlLbl val="0"/>
      </c:catAx>
      <c:valAx>
        <c:axId val="5433341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49358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77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_Hidden24!$A$2:$A$18</c:f>
              <c:strCache>
                <c:ptCount val="17"/>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&gt;17 and &lt;=18</c:v>
                </c:pt>
              </c:strCache>
            </c:strRef>
          </c:cat>
          <c:val>
            <c:numRef>
              <c:f>_Hidden24!$B$2:$B$18</c:f>
              <c:numCache>
                <c:ptCount val="17"/>
                <c:pt idx="0">
                  <c:v>0.0204354609908341</c:v>
                </c:pt>
                <c:pt idx="1">
                  <c:v>0.022330856491665343</c:v>
                </c:pt>
                <c:pt idx="2">
                  <c:v>0.0441154491135943</c:v>
                </c:pt>
                <c:pt idx="3">
                  <c:v>0.05331836990259062</c:v>
                </c:pt>
                <c:pt idx="4">
                  <c:v>0.082543217909914</c:v>
                </c:pt>
                <c:pt idx="5">
                  <c:v>0.06747740043537853</c:v>
                </c:pt>
                <c:pt idx="6">
                  <c:v>0.08825389692121846</c:v>
                </c:pt>
                <c:pt idx="7">
                  <c:v>0.09333122503086941</c:v>
                </c:pt>
                <c:pt idx="8">
                  <c:v>0.09973291495166854</c:v>
                </c:pt>
                <c:pt idx="9">
                  <c:v>0.15029885322154707</c:v>
                </c:pt>
                <c:pt idx="10">
                  <c:v>0.07419351961040493</c:v>
                </c:pt>
                <c:pt idx="11">
                  <c:v>0.06826897317199368</c:v>
                </c:pt>
                <c:pt idx="12">
                  <c:v>0.1254421550005041</c:v>
                </c:pt>
                <c:pt idx="13">
                  <c:v>0.008467963484012717</c:v>
                </c:pt>
                <c:pt idx="14">
                  <c:v>0.001200403890498393</c:v>
                </c:pt>
                <c:pt idx="15">
                  <c:v>0.0005798116101170563</c:v>
                </c:pt>
                <c:pt idx="16">
                  <c:v>9.528263188888668E-06</c:v>
                </c:pt>
              </c:numCache>
            </c:numRef>
          </c:val>
        </c:ser>
        <c:gapWidth val="80"/>
        <c:axId val="19238652"/>
        <c:axId val="38930141"/>
      </c:barChart>
      <c:catAx>
        <c:axId val="1923865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8930141"/>
        <c:crosses val="autoZero"/>
        <c:auto val="1"/>
        <c:lblOffset val="100"/>
        <c:tickLblSkip val="1"/>
        <c:noMultiLvlLbl val="0"/>
      </c:catAx>
      <c:valAx>
        <c:axId val="3893014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23865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75"/>
          <c:y val="0"/>
        </c:manualLayout>
      </c:layout>
      <c:spPr>
        <a:noFill/>
        <a:ln w="3175">
          <a:solidFill>
            <a:srgbClr val="000000"/>
          </a:solidFill>
        </a:ln>
      </c:spPr>
    </c:title>
    <c:plotArea>
      <c:layout>
        <c:manualLayout>
          <c:xMode val="edge"/>
          <c:yMode val="edge"/>
          <c:x val="0.0155"/>
          <c:y val="0.1105"/>
          <c:w val="0.9692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&gt;6 and &lt;=7</c:v>
                </c:pt>
                <c:pt idx="7">
                  <c:v>&gt;7 and &lt;=8</c:v>
                </c:pt>
              </c:strCache>
            </c:strRef>
          </c:cat>
          <c:val>
            <c:numRef>
              <c:f>_Hidden25!$B$2:$B$9</c:f>
              <c:numCache>
                <c:ptCount val="8"/>
                <c:pt idx="0">
                  <c:v>0.819159575322422</c:v>
                </c:pt>
                <c:pt idx="1">
                  <c:v>0.08280294688917453</c:v>
                </c:pt>
                <c:pt idx="2">
                  <c:v>0.038815648957740194</c:v>
                </c:pt>
                <c:pt idx="3">
                  <c:v>0.01608667768952631</c:v>
                </c:pt>
                <c:pt idx="4">
                  <c:v>0.010423966094795296</c:v>
                </c:pt>
                <c:pt idx="5">
                  <c:v>0.0072190338498812675</c:v>
                </c:pt>
                <c:pt idx="6">
                  <c:v>0.01777378523260143</c:v>
                </c:pt>
                <c:pt idx="7">
                  <c:v>0.007718365963858947</c:v>
                </c:pt>
              </c:numCache>
            </c:numRef>
          </c:val>
        </c:ser>
        <c:gapWidth val="80"/>
        <c:axId val="14826950"/>
        <c:axId val="66333687"/>
      </c:barChart>
      <c:catAx>
        <c:axId val="1482695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6333687"/>
        <c:crosses val="autoZero"/>
        <c:auto val="1"/>
        <c:lblOffset val="100"/>
        <c:tickLblSkip val="1"/>
        <c:noMultiLvlLbl val="0"/>
      </c:catAx>
      <c:valAx>
        <c:axId val="6633368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482695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975"/>
          <c:y val="0.009"/>
        </c:manualLayout>
      </c:layout>
      <c:spPr>
        <a:noFill/>
        <a:ln w="3175">
          <a:solidFill>
            <a:srgbClr val="000000"/>
          </a:solidFill>
        </a:ln>
      </c:spPr>
    </c:title>
    <c:plotArea>
      <c:layout>
        <c:manualLayout>
          <c:xMode val="edge"/>
          <c:yMode val="edge"/>
          <c:x val="0.015"/>
          <c:y val="0.12575"/>
          <c:w val="0.9702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14320891.100000001</c:v>
                </c:pt>
                <c:pt idx="1">
                  <c:v>4975732.25</c:v>
                </c:pt>
                <c:pt idx="2">
                  <c:v>528402.62</c:v>
                </c:pt>
                <c:pt idx="3">
                  <c:v>1446135.64</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129</c:v>
                </c:pt>
                <c:pt idx="1">
                  <c:v>48</c:v>
                </c:pt>
                <c:pt idx="2">
                  <c:v>5</c:v>
                </c:pt>
                <c:pt idx="3">
                  <c:v>11</c:v>
                </c:pt>
              </c:numCache>
            </c:numRef>
          </c:val>
        </c:ser>
        <c:gapWidth val="100"/>
        <c:axId val="60132272"/>
        <c:axId val="4319537"/>
      </c:barChart>
      <c:catAx>
        <c:axId val="60132272"/>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319537"/>
        <c:crosses val="autoZero"/>
        <c:auto val="1"/>
        <c:lblOffset val="100"/>
        <c:tickLblSkip val="1"/>
        <c:noMultiLvlLbl val="0"/>
      </c:catAx>
      <c:valAx>
        <c:axId val="431953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013227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75"/>
        </c:manualLayout>
      </c:layout>
      <c:spPr>
        <a:noFill/>
        <a:ln w="3175">
          <a:solidFill>
            <a:srgbClr val="000000"/>
          </a:solidFill>
        </a:ln>
      </c:spPr>
    </c:title>
    <c:plotArea>
      <c:layout>
        <c:manualLayout>
          <c:xMode val="edge"/>
          <c:yMode val="edge"/>
          <c:x val="0.01025"/>
          <c:y val="0.1335"/>
          <c:w val="0.97975"/>
          <c:h val="0.850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_Hidden30!$A$2:$A$361</c:f>
              <c:strCache>
                <c:ptCount val="360"/>
                <c:pt idx="0">
                  <c:v>1/01/2021</c:v>
                </c:pt>
                <c:pt idx="1">
                  <c:v>1/02/2021</c:v>
                </c:pt>
                <c:pt idx="2">
                  <c:v>1/03/2021</c:v>
                </c:pt>
                <c:pt idx="3">
                  <c:v>1/04/2021</c:v>
                </c:pt>
                <c:pt idx="4">
                  <c:v>1/05/2021</c:v>
                </c:pt>
                <c:pt idx="5">
                  <c:v>1/06/2021</c:v>
                </c:pt>
                <c:pt idx="6">
                  <c:v>1/07/2021</c:v>
                </c:pt>
                <c:pt idx="7">
                  <c:v>1/08/2021</c:v>
                </c:pt>
                <c:pt idx="8">
                  <c:v>1/09/2021</c:v>
                </c:pt>
                <c:pt idx="9">
                  <c:v>1/10/2021</c:v>
                </c:pt>
                <c:pt idx="10">
                  <c:v>1/11/2021</c:v>
                </c:pt>
                <c:pt idx="11">
                  <c:v>1/12/2021</c:v>
                </c:pt>
                <c:pt idx="12">
                  <c:v>1/01/2022</c:v>
                </c:pt>
                <c:pt idx="13">
                  <c:v>1/02/2022</c:v>
                </c:pt>
                <c:pt idx="14">
                  <c:v>1/03/2022</c:v>
                </c:pt>
                <c:pt idx="15">
                  <c:v>1/04/2022</c:v>
                </c:pt>
                <c:pt idx="16">
                  <c:v>1/05/2022</c:v>
                </c:pt>
                <c:pt idx="17">
                  <c:v>1/06/2022</c:v>
                </c:pt>
                <c:pt idx="18">
                  <c:v>1/07/2022</c:v>
                </c:pt>
                <c:pt idx="19">
                  <c:v>1/08/2022</c:v>
                </c:pt>
                <c:pt idx="20">
                  <c:v>1/09/2022</c:v>
                </c:pt>
                <c:pt idx="21">
                  <c:v>1/10/2022</c:v>
                </c:pt>
                <c:pt idx="22">
                  <c:v>1/11/2022</c:v>
                </c:pt>
                <c:pt idx="23">
                  <c:v>1/12/2022</c:v>
                </c:pt>
                <c:pt idx="24">
                  <c:v>1/01/2023</c:v>
                </c:pt>
                <c:pt idx="25">
                  <c:v>1/02/2023</c:v>
                </c:pt>
                <c:pt idx="26">
                  <c:v>1/03/2023</c:v>
                </c:pt>
                <c:pt idx="27">
                  <c:v>1/04/2023</c:v>
                </c:pt>
                <c:pt idx="28">
                  <c:v>1/05/2023</c:v>
                </c:pt>
                <c:pt idx="29">
                  <c:v>1/06/2023</c:v>
                </c:pt>
                <c:pt idx="30">
                  <c:v>1/07/2023</c:v>
                </c:pt>
                <c:pt idx="31">
                  <c:v>1/08/2023</c:v>
                </c:pt>
                <c:pt idx="32">
                  <c:v>1/09/2023</c:v>
                </c:pt>
                <c:pt idx="33">
                  <c:v>1/10/2023</c:v>
                </c:pt>
                <c:pt idx="34">
                  <c:v>1/11/2023</c:v>
                </c:pt>
                <c:pt idx="35">
                  <c:v>1/12/2023</c:v>
                </c:pt>
                <c:pt idx="36">
                  <c:v>1/01/2024</c:v>
                </c:pt>
                <c:pt idx="37">
                  <c:v>1/02/2024</c:v>
                </c:pt>
                <c:pt idx="38">
                  <c:v>1/03/2024</c:v>
                </c:pt>
                <c:pt idx="39">
                  <c:v>1/04/2024</c:v>
                </c:pt>
                <c:pt idx="40">
                  <c:v>1/05/2024</c:v>
                </c:pt>
                <c:pt idx="41">
                  <c:v>1/06/2024</c:v>
                </c:pt>
                <c:pt idx="42">
                  <c:v>1/07/2024</c:v>
                </c:pt>
                <c:pt idx="43">
                  <c:v>1/08/2024</c:v>
                </c:pt>
                <c:pt idx="44">
                  <c:v>1/09/2024</c:v>
                </c:pt>
                <c:pt idx="45">
                  <c:v>1/10/2024</c:v>
                </c:pt>
                <c:pt idx="46">
                  <c:v>1/11/2024</c:v>
                </c:pt>
                <c:pt idx="47">
                  <c:v>1/12/2024</c:v>
                </c:pt>
                <c:pt idx="48">
                  <c:v>1/01/2025</c:v>
                </c:pt>
                <c:pt idx="49">
                  <c:v>1/02/2025</c:v>
                </c:pt>
                <c:pt idx="50">
                  <c:v>1/03/2025</c:v>
                </c:pt>
                <c:pt idx="51">
                  <c:v>1/04/2025</c:v>
                </c:pt>
                <c:pt idx="52">
                  <c:v>1/05/2025</c:v>
                </c:pt>
                <c:pt idx="53">
                  <c:v>1/06/2025</c:v>
                </c:pt>
                <c:pt idx="54">
                  <c:v>1/07/2025</c:v>
                </c:pt>
                <c:pt idx="55">
                  <c:v>1/08/2025</c:v>
                </c:pt>
                <c:pt idx="56">
                  <c:v>1/09/2025</c:v>
                </c:pt>
                <c:pt idx="57">
                  <c:v>1/10/2025</c:v>
                </c:pt>
                <c:pt idx="58">
                  <c:v>1/11/2025</c:v>
                </c:pt>
                <c:pt idx="59">
                  <c:v>1/12/2025</c:v>
                </c:pt>
                <c:pt idx="60">
                  <c:v>1/01/2026</c:v>
                </c:pt>
                <c:pt idx="61">
                  <c:v>1/02/2026</c:v>
                </c:pt>
                <c:pt idx="62">
                  <c:v>1/03/2026</c:v>
                </c:pt>
                <c:pt idx="63">
                  <c:v>1/04/2026</c:v>
                </c:pt>
                <c:pt idx="64">
                  <c:v>1/05/2026</c:v>
                </c:pt>
                <c:pt idx="65">
                  <c:v>1/06/2026</c:v>
                </c:pt>
                <c:pt idx="66">
                  <c:v>1/07/2026</c:v>
                </c:pt>
                <c:pt idx="67">
                  <c:v>1/08/2026</c:v>
                </c:pt>
                <c:pt idx="68">
                  <c:v>1/09/2026</c:v>
                </c:pt>
                <c:pt idx="69">
                  <c:v>1/10/2026</c:v>
                </c:pt>
                <c:pt idx="70">
                  <c:v>1/11/2026</c:v>
                </c:pt>
                <c:pt idx="71">
                  <c:v>1/12/2026</c:v>
                </c:pt>
                <c:pt idx="72">
                  <c:v>1/01/2027</c:v>
                </c:pt>
                <c:pt idx="73">
                  <c:v>1/02/2027</c:v>
                </c:pt>
                <c:pt idx="74">
                  <c:v>1/03/2027</c:v>
                </c:pt>
                <c:pt idx="75">
                  <c:v>1/04/2027</c:v>
                </c:pt>
                <c:pt idx="76">
                  <c:v>1/05/2027</c:v>
                </c:pt>
                <c:pt idx="77">
                  <c:v>1/06/2027</c:v>
                </c:pt>
                <c:pt idx="78">
                  <c:v>1/07/2027</c:v>
                </c:pt>
                <c:pt idx="79">
                  <c:v>1/08/2027</c:v>
                </c:pt>
                <c:pt idx="80">
                  <c:v>1/09/2027</c:v>
                </c:pt>
                <c:pt idx="81">
                  <c:v>1/10/2027</c:v>
                </c:pt>
                <c:pt idx="82">
                  <c:v>1/11/2027</c:v>
                </c:pt>
                <c:pt idx="83">
                  <c:v>1/12/2027</c:v>
                </c:pt>
                <c:pt idx="84">
                  <c:v>1/01/2028</c:v>
                </c:pt>
                <c:pt idx="85">
                  <c:v>1/02/2028</c:v>
                </c:pt>
                <c:pt idx="86">
                  <c:v>1/03/2028</c:v>
                </c:pt>
                <c:pt idx="87">
                  <c:v>1/04/2028</c:v>
                </c:pt>
                <c:pt idx="88">
                  <c:v>1/05/2028</c:v>
                </c:pt>
                <c:pt idx="89">
                  <c:v>1/06/2028</c:v>
                </c:pt>
                <c:pt idx="90">
                  <c:v>1/07/2028</c:v>
                </c:pt>
                <c:pt idx="91">
                  <c:v>1/08/2028</c:v>
                </c:pt>
                <c:pt idx="92">
                  <c:v>1/09/2028</c:v>
                </c:pt>
                <c:pt idx="93">
                  <c:v>1/10/2028</c:v>
                </c:pt>
                <c:pt idx="94">
                  <c:v>1/11/2028</c:v>
                </c:pt>
                <c:pt idx="95">
                  <c:v>1/12/2028</c:v>
                </c:pt>
                <c:pt idx="96">
                  <c:v>1/01/2029</c:v>
                </c:pt>
                <c:pt idx="97">
                  <c:v>1/02/2029</c:v>
                </c:pt>
                <c:pt idx="98">
                  <c:v>1/03/2029</c:v>
                </c:pt>
                <c:pt idx="99">
                  <c:v>1/04/2029</c:v>
                </c:pt>
                <c:pt idx="100">
                  <c:v>1/05/2029</c:v>
                </c:pt>
                <c:pt idx="101">
                  <c:v>1/06/2029</c:v>
                </c:pt>
                <c:pt idx="102">
                  <c:v>1/07/2029</c:v>
                </c:pt>
                <c:pt idx="103">
                  <c:v>1/08/2029</c:v>
                </c:pt>
                <c:pt idx="104">
                  <c:v>1/09/2029</c:v>
                </c:pt>
                <c:pt idx="105">
                  <c:v>1/10/2029</c:v>
                </c:pt>
                <c:pt idx="106">
                  <c:v>1/11/2029</c:v>
                </c:pt>
                <c:pt idx="107">
                  <c:v>1/12/2029</c:v>
                </c:pt>
                <c:pt idx="108">
                  <c:v>1/01/2030</c:v>
                </c:pt>
                <c:pt idx="109">
                  <c:v>1/02/2030</c:v>
                </c:pt>
                <c:pt idx="110">
                  <c:v>1/03/2030</c:v>
                </c:pt>
                <c:pt idx="111">
                  <c:v>1/04/2030</c:v>
                </c:pt>
                <c:pt idx="112">
                  <c:v>1/05/2030</c:v>
                </c:pt>
                <c:pt idx="113">
                  <c:v>1/06/2030</c:v>
                </c:pt>
                <c:pt idx="114">
                  <c:v>1/07/2030</c:v>
                </c:pt>
                <c:pt idx="115">
                  <c:v>1/08/2030</c:v>
                </c:pt>
                <c:pt idx="116">
                  <c:v>1/09/2030</c:v>
                </c:pt>
                <c:pt idx="117">
                  <c:v>1/10/2030</c:v>
                </c:pt>
                <c:pt idx="118">
                  <c:v>1/11/2030</c:v>
                </c:pt>
                <c:pt idx="119">
                  <c:v>1/12/2030</c:v>
                </c:pt>
                <c:pt idx="120">
                  <c:v>1/01/2031</c:v>
                </c:pt>
                <c:pt idx="121">
                  <c:v>1/02/2031</c:v>
                </c:pt>
                <c:pt idx="122">
                  <c:v>1/03/2031</c:v>
                </c:pt>
                <c:pt idx="123">
                  <c:v>1/04/2031</c:v>
                </c:pt>
                <c:pt idx="124">
                  <c:v>1/05/2031</c:v>
                </c:pt>
                <c:pt idx="125">
                  <c:v>1/06/2031</c:v>
                </c:pt>
                <c:pt idx="126">
                  <c:v>1/07/2031</c:v>
                </c:pt>
                <c:pt idx="127">
                  <c:v>1/08/2031</c:v>
                </c:pt>
                <c:pt idx="128">
                  <c:v>1/09/2031</c:v>
                </c:pt>
                <c:pt idx="129">
                  <c:v>1/10/2031</c:v>
                </c:pt>
                <c:pt idx="130">
                  <c:v>1/11/2031</c:v>
                </c:pt>
                <c:pt idx="131">
                  <c:v>1/12/2031</c:v>
                </c:pt>
                <c:pt idx="132">
                  <c:v>1/01/2032</c:v>
                </c:pt>
                <c:pt idx="133">
                  <c:v>1/02/2032</c:v>
                </c:pt>
                <c:pt idx="134">
                  <c:v>1/03/2032</c:v>
                </c:pt>
                <c:pt idx="135">
                  <c:v>1/04/2032</c:v>
                </c:pt>
                <c:pt idx="136">
                  <c:v>1/05/2032</c:v>
                </c:pt>
                <c:pt idx="137">
                  <c:v>1/06/2032</c:v>
                </c:pt>
                <c:pt idx="138">
                  <c:v>1/07/2032</c:v>
                </c:pt>
                <c:pt idx="139">
                  <c:v>1/08/2032</c:v>
                </c:pt>
                <c:pt idx="140">
                  <c:v>1/09/2032</c:v>
                </c:pt>
                <c:pt idx="141">
                  <c:v>1/10/2032</c:v>
                </c:pt>
                <c:pt idx="142">
                  <c:v>1/11/2032</c:v>
                </c:pt>
                <c:pt idx="143">
                  <c:v>1/12/2032</c:v>
                </c:pt>
                <c:pt idx="144">
                  <c:v>1/01/2033</c:v>
                </c:pt>
                <c:pt idx="145">
                  <c:v>1/02/2033</c:v>
                </c:pt>
                <c:pt idx="146">
                  <c:v>1/03/2033</c:v>
                </c:pt>
                <c:pt idx="147">
                  <c:v>1/04/2033</c:v>
                </c:pt>
                <c:pt idx="148">
                  <c:v>1/05/2033</c:v>
                </c:pt>
                <c:pt idx="149">
                  <c:v>1/06/2033</c:v>
                </c:pt>
                <c:pt idx="150">
                  <c:v>1/07/2033</c:v>
                </c:pt>
                <c:pt idx="151">
                  <c:v>1/08/2033</c:v>
                </c:pt>
                <c:pt idx="152">
                  <c:v>1/09/2033</c:v>
                </c:pt>
                <c:pt idx="153">
                  <c:v>1/10/2033</c:v>
                </c:pt>
                <c:pt idx="154">
                  <c:v>1/11/2033</c:v>
                </c:pt>
                <c:pt idx="155">
                  <c:v>1/12/2033</c:v>
                </c:pt>
                <c:pt idx="156">
                  <c:v>1/01/2034</c:v>
                </c:pt>
                <c:pt idx="157">
                  <c:v>1/02/2034</c:v>
                </c:pt>
                <c:pt idx="158">
                  <c:v>1/03/2034</c:v>
                </c:pt>
                <c:pt idx="159">
                  <c:v>1/04/2034</c:v>
                </c:pt>
                <c:pt idx="160">
                  <c:v>1/05/2034</c:v>
                </c:pt>
                <c:pt idx="161">
                  <c:v>1/06/2034</c:v>
                </c:pt>
                <c:pt idx="162">
                  <c:v>1/07/2034</c:v>
                </c:pt>
                <c:pt idx="163">
                  <c:v>1/08/2034</c:v>
                </c:pt>
                <c:pt idx="164">
                  <c:v>1/09/2034</c:v>
                </c:pt>
                <c:pt idx="165">
                  <c:v>1/10/2034</c:v>
                </c:pt>
                <c:pt idx="166">
                  <c:v>1/11/2034</c:v>
                </c:pt>
                <c:pt idx="167">
                  <c:v>1/12/2034</c:v>
                </c:pt>
                <c:pt idx="168">
                  <c:v>1/01/2035</c:v>
                </c:pt>
                <c:pt idx="169">
                  <c:v>1/02/2035</c:v>
                </c:pt>
                <c:pt idx="170">
                  <c:v>1/03/2035</c:v>
                </c:pt>
                <c:pt idx="171">
                  <c:v>1/04/2035</c:v>
                </c:pt>
                <c:pt idx="172">
                  <c:v>1/05/2035</c:v>
                </c:pt>
                <c:pt idx="173">
                  <c:v>1/06/2035</c:v>
                </c:pt>
                <c:pt idx="174">
                  <c:v>1/07/2035</c:v>
                </c:pt>
                <c:pt idx="175">
                  <c:v>1/08/2035</c:v>
                </c:pt>
                <c:pt idx="176">
                  <c:v>1/09/2035</c:v>
                </c:pt>
                <c:pt idx="177">
                  <c:v>1/10/2035</c:v>
                </c:pt>
                <c:pt idx="178">
                  <c:v>1/11/2035</c:v>
                </c:pt>
                <c:pt idx="179">
                  <c:v>1/12/2035</c:v>
                </c:pt>
                <c:pt idx="180">
                  <c:v>1/01/2036</c:v>
                </c:pt>
                <c:pt idx="181">
                  <c:v>1/02/2036</c:v>
                </c:pt>
                <c:pt idx="182">
                  <c:v>1/03/2036</c:v>
                </c:pt>
                <c:pt idx="183">
                  <c:v>1/04/2036</c:v>
                </c:pt>
                <c:pt idx="184">
                  <c:v>1/05/2036</c:v>
                </c:pt>
                <c:pt idx="185">
                  <c:v>1/06/2036</c:v>
                </c:pt>
                <c:pt idx="186">
                  <c:v>1/07/2036</c:v>
                </c:pt>
                <c:pt idx="187">
                  <c:v>1/08/2036</c:v>
                </c:pt>
                <c:pt idx="188">
                  <c:v>1/09/2036</c:v>
                </c:pt>
                <c:pt idx="189">
                  <c:v>1/10/2036</c:v>
                </c:pt>
                <c:pt idx="190">
                  <c:v>1/11/2036</c:v>
                </c:pt>
                <c:pt idx="191">
                  <c:v>1/12/2036</c:v>
                </c:pt>
                <c:pt idx="192">
                  <c:v>1/01/2037</c:v>
                </c:pt>
                <c:pt idx="193">
                  <c:v>1/02/2037</c:v>
                </c:pt>
                <c:pt idx="194">
                  <c:v>1/03/2037</c:v>
                </c:pt>
                <c:pt idx="195">
                  <c:v>1/04/2037</c:v>
                </c:pt>
                <c:pt idx="196">
                  <c:v>1/05/2037</c:v>
                </c:pt>
                <c:pt idx="197">
                  <c:v>1/06/2037</c:v>
                </c:pt>
                <c:pt idx="198">
                  <c:v>1/07/2037</c:v>
                </c:pt>
                <c:pt idx="199">
                  <c:v>1/08/2037</c:v>
                </c:pt>
                <c:pt idx="200">
                  <c:v>1/09/2037</c:v>
                </c:pt>
                <c:pt idx="201">
                  <c:v>1/10/2037</c:v>
                </c:pt>
                <c:pt idx="202">
                  <c:v>1/11/2037</c:v>
                </c:pt>
                <c:pt idx="203">
                  <c:v>1/12/2037</c:v>
                </c:pt>
                <c:pt idx="204">
                  <c:v>1/01/2038</c:v>
                </c:pt>
                <c:pt idx="205">
                  <c:v>1/02/2038</c:v>
                </c:pt>
                <c:pt idx="206">
                  <c:v>1/03/2038</c:v>
                </c:pt>
                <c:pt idx="207">
                  <c:v>1/04/2038</c:v>
                </c:pt>
                <c:pt idx="208">
                  <c:v>1/05/2038</c:v>
                </c:pt>
                <c:pt idx="209">
                  <c:v>1/06/2038</c:v>
                </c:pt>
                <c:pt idx="210">
                  <c:v>1/07/2038</c:v>
                </c:pt>
                <c:pt idx="211">
                  <c:v>1/08/2038</c:v>
                </c:pt>
                <c:pt idx="212">
                  <c:v>1/09/2038</c:v>
                </c:pt>
                <c:pt idx="213">
                  <c:v>1/10/2038</c:v>
                </c:pt>
                <c:pt idx="214">
                  <c:v>1/11/2038</c:v>
                </c:pt>
                <c:pt idx="215">
                  <c:v>1/12/2038</c:v>
                </c:pt>
                <c:pt idx="216">
                  <c:v>1/01/2039</c:v>
                </c:pt>
                <c:pt idx="217">
                  <c:v>1/02/2039</c:v>
                </c:pt>
                <c:pt idx="218">
                  <c:v>1/03/2039</c:v>
                </c:pt>
                <c:pt idx="219">
                  <c:v>1/04/2039</c:v>
                </c:pt>
                <c:pt idx="220">
                  <c:v>1/05/2039</c:v>
                </c:pt>
                <c:pt idx="221">
                  <c:v>1/06/2039</c:v>
                </c:pt>
                <c:pt idx="222">
                  <c:v>1/07/2039</c:v>
                </c:pt>
                <c:pt idx="223">
                  <c:v>1/08/2039</c:v>
                </c:pt>
                <c:pt idx="224">
                  <c:v>1/09/2039</c:v>
                </c:pt>
                <c:pt idx="225">
                  <c:v>1/10/2039</c:v>
                </c:pt>
                <c:pt idx="226">
                  <c:v>1/11/2039</c:v>
                </c:pt>
                <c:pt idx="227">
                  <c:v>1/12/2039</c:v>
                </c:pt>
                <c:pt idx="228">
                  <c:v>1/01/2040</c:v>
                </c:pt>
                <c:pt idx="229">
                  <c:v>1/02/2040</c:v>
                </c:pt>
                <c:pt idx="230">
                  <c:v>1/03/2040</c:v>
                </c:pt>
                <c:pt idx="231">
                  <c:v>1/04/2040</c:v>
                </c:pt>
                <c:pt idx="232">
                  <c:v>1/05/2040</c:v>
                </c:pt>
                <c:pt idx="233">
                  <c:v>1/06/2040</c:v>
                </c:pt>
                <c:pt idx="234">
                  <c:v>1/07/2040</c:v>
                </c:pt>
                <c:pt idx="235">
                  <c:v>1/08/2040</c:v>
                </c:pt>
                <c:pt idx="236">
                  <c:v>1/09/2040</c:v>
                </c:pt>
                <c:pt idx="237">
                  <c:v>1/10/2040</c:v>
                </c:pt>
                <c:pt idx="238">
                  <c:v>1/11/2040</c:v>
                </c:pt>
                <c:pt idx="239">
                  <c:v>1/12/2040</c:v>
                </c:pt>
                <c:pt idx="240">
                  <c:v>1/01/2041</c:v>
                </c:pt>
                <c:pt idx="241">
                  <c:v>1/02/2041</c:v>
                </c:pt>
                <c:pt idx="242">
                  <c:v>1/03/2041</c:v>
                </c:pt>
                <c:pt idx="243">
                  <c:v>1/04/2041</c:v>
                </c:pt>
                <c:pt idx="244">
                  <c:v>1/05/2041</c:v>
                </c:pt>
                <c:pt idx="245">
                  <c:v>1/06/2041</c:v>
                </c:pt>
                <c:pt idx="246">
                  <c:v>1/07/2041</c:v>
                </c:pt>
                <c:pt idx="247">
                  <c:v>1/08/2041</c:v>
                </c:pt>
                <c:pt idx="248">
                  <c:v>1/09/2041</c:v>
                </c:pt>
                <c:pt idx="249">
                  <c:v>1/10/2041</c:v>
                </c:pt>
                <c:pt idx="250">
                  <c:v>1/11/2041</c:v>
                </c:pt>
                <c:pt idx="251">
                  <c:v>1/12/2041</c:v>
                </c:pt>
                <c:pt idx="252">
                  <c:v>1/01/2042</c:v>
                </c:pt>
                <c:pt idx="253">
                  <c:v>1/02/2042</c:v>
                </c:pt>
                <c:pt idx="254">
                  <c:v>1/03/2042</c:v>
                </c:pt>
                <c:pt idx="255">
                  <c:v>1/04/2042</c:v>
                </c:pt>
                <c:pt idx="256">
                  <c:v>1/05/2042</c:v>
                </c:pt>
                <c:pt idx="257">
                  <c:v>1/06/2042</c:v>
                </c:pt>
                <c:pt idx="258">
                  <c:v>1/07/2042</c:v>
                </c:pt>
                <c:pt idx="259">
                  <c:v>1/08/2042</c:v>
                </c:pt>
                <c:pt idx="260">
                  <c:v>1/09/2042</c:v>
                </c:pt>
                <c:pt idx="261">
                  <c:v>1/10/2042</c:v>
                </c:pt>
                <c:pt idx="262">
                  <c:v>1/11/2042</c:v>
                </c:pt>
                <c:pt idx="263">
                  <c:v>1/12/2042</c:v>
                </c:pt>
                <c:pt idx="264">
                  <c:v>1/01/2043</c:v>
                </c:pt>
                <c:pt idx="265">
                  <c:v>1/02/2043</c:v>
                </c:pt>
                <c:pt idx="266">
                  <c:v>1/03/2043</c:v>
                </c:pt>
                <c:pt idx="267">
                  <c:v>1/04/2043</c:v>
                </c:pt>
                <c:pt idx="268">
                  <c:v>1/05/2043</c:v>
                </c:pt>
                <c:pt idx="269">
                  <c:v>1/06/2043</c:v>
                </c:pt>
                <c:pt idx="270">
                  <c:v>1/07/2043</c:v>
                </c:pt>
                <c:pt idx="271">
                  <c:v>1/08/2043</c:v>
                </c:pt>
                <c:pt idx="272">
                  <c:v>1/09/2043</c:v>
                </c:pt>
                <c:pt idx="273">
                  <c:v>1/10/2043</c:v>
                </c:pt>
                <c:pt idx="274">
                  <c:v>1/11/2043</c:v>
                </c:pt>
                <c:pt idx="275">
                  <c:v>1/12/2043</c:v>
                </c:pt>
                <c:pt idx="276">
                  <c:v>1/01/2044</c:v>
                </c:pt>
                <c:pt idx="277">
                  <c:v>1/02/2044</c:v>
                </c:pt>
                <c:pt idx="278">
                  <c:v>1/03/2044</c:v>
                </c:pt>
                <c:pt idx="279">
                  <c:v>1/04/2044</c:v>
                </c:pt>
                <c:pt idx="280">
                  <c:v>1/05/2044</c:v>
                </c:pt>
                <c:pt idx="281">
                  <c:v>1/06/2044</c:v>
                </c:pt>
                <c:pt idx="282">
                  <c:v>1/07/2044</c:v>
                </c:pt>
                <c:pt idx="283">
                  <c:v>1/08/2044</c:v>
                </c:pt>
                <c:pt idx="284">
                  <c:v>1/09/2044</c:v>
                </c:pt>
                <c:pt idx="285">
                  <c:v>1/10/2044</c:v>
                </c:pt>
                <c:pt idx="286">
                  <c:v>1/11/2044</c:v>
                </c:pt>
                <c:pt idx="287">
                  <c:v>1/12/2044</c:v>
                </c:pt>
                <c:pt idx="288">
                  <c:v>1/01/2045</c:v>
                </c:pt>
                <c:pt idx="289">
                  <c:v>1/02/2045</c:v>
                </c:pt>
                <c:pt idx="290">
                  <c:v>1/03/2045</c:v>
                </c:pt>
                <c:pt idx="291">
                  <c:v>1/04/2045</c:v>
                </c:pt>
                <c:pt idx="292">
                  <c:v>1/05/2045</c:v>
                </c:pt>
                <c:pt idx="293">
                  <c:v>1/06/2045</c:v>
                </c:pt>
                <c:pt idx="294">
                  <c:v>1/07/2045</c:v>
                </c:pt>
                <c:pt idx="295">
                  <c:v>1/08/2045</c:v>
                </c:pt>
                <c:pt idx="296">
                  <c:v>1/09/2045</c:v>
                </c:pt>
                <c:pt idx="297">
                  <c:v>1/10/2045</c:v>
                </c:pt>
                <c:pt idx="298">
                  <c:v>1/11/2045</c:v>
                </c:pt>
                <c:pt idx="299">
                  <c:v>1/12/2045</c:v>
                </c:pt>
                <c:pt idx="300">
                  <c:v>1/01/2046</c:v>
                </c:pt>
                <c:pt idx="301">
                  <c:v>1/02/2046</c:v>
                </c:pt>
                <c:pt idx="302">
                  <c:v>1/03/2046</c:v>
                </c:pt>
                <c:pt idx="303">
                  <c:v>1/04/2046</c:v>
                </c:pt>
                <c:pt idx="304">
                  <c:v>1/05/2046</c:v>
                </c:pt>
                <c:pt idx="305">
                  <c:v>1/06/2046</c:v>
                </c:pt>
                <c:pt idx="306">
                  <c:v>1/07/2046</c:v>
                </c:pt>
                <c:pt idx="307">
                  <c:v>1/08/2046</c:v>
                </c:pt>
                <c:pt idx="308">
                  <c:v>1/09/2046</c:v>
                </c:pt>
                <c:pt idx="309">
                  <c:v>1/10/2046</c:v>
                </c:pt>
                <c:pt idx="310">
                  <c:v>1/11/2046</c:v>
                </c:pt>
                <c:pt idx="311">
                  <c:v>1/12/2046</c:v>
                </c:pt>
                <c:pt idx="312">
                  <c:v>1/01/2047</c:v>
                </c:pt>
                <c:pt idx="313">
                  <c:v>1/02/2047</c:v>
                </c:pt>
                <c:pt idx="314">
                  <c:v>1/03/2047</c:v>
                </c:pt>
                <c:pt idx="315">
                  <c:v>1/04/2047</c:v>
                </c:pt>
                <c:pt idx="316">
                  <c:v>1/05/2047</c:v>
                </c:pt>
                <c:pt idx="317">
                  <c:v>1/06/2047</c:v>
                </c:pt>
                <c:pt idx="318">
                  <c:v>1/07/2047</c:v>
                </c:pt>
                <c:pt idx="319">
                  <c:v>1/08/2047</c:v>
                </c:pt>
                <c:pt idx="320">
                  <c:v>1/09/2047</c:v>
                </c:pt>
                <c:pt idx="321">
                  <c:v>1/10/2047</c:v>
                </c:pt>
                <c:pt idx="322">
                  <c:v>1/11/2047</c:v>
                </c:pt>
                <c:pt idx="323">
                  <c:v>1/12/2047</c:v>
                </c:pt>
                <c:pt idx="324">
                  <c:v>1/01/2048</c:v>
                </c:pt>
                <c:pt idx="325">
                  <c:v>1/02/2048</c:v>
                </c:pt>
                <c:pt idx="326">
                  <c:v>1/03/2048</c:v>
                </c:pt>
                <c:pt idx="327">
                  <c:v>1/04/2048</c:v>
                </c:pt>
                <c:pt idx="328">
                  <c:v>1/05/2048</c:v>
                </c:pt>
                <c:pt idx="329">
                  <c:v>1/06/2048</c:v>
                </c:pt>
                <c:pt idx="330">
                  <c:v>1/07/2048</c:v>
                </c:pt>
                <c:pt idx="331">
                  <c:v>1/08/2048</c:v>
                </c:pt>
                <c:pt idx="332">
                  <c:v>1/09/2048</c:v>
                </c:pt>
                <c:pt idx="333">
                  <c:v>1/10/2048</c:v>
                </c:pt>
                <c:pt idx="334">
                  <c:v>1/11/2048</c:v>
                </c:pt>
                <c:pt idx="335">
                  <c:v>1/12/2048</c:v>
                </c:pt>
                <c:pt idx="336">
                  <c:v>1/01/2049</c:v>
                </c:pt>
                <c:pt idx="337">
                  <c:v>1/02/2049</c:v>
                </c:pt>
                <c:pt idx="338">
                  <c:v>1/03/2049</c:v>
                </c:pt>
                <c:pt idx="339">
                  <c:v>1/04/2049</c:v>
                </c:pt>
                <c:pt idx="340">
                  <c:v>1/05/2049</c:v>
                </c:pt>
                <c:pt idx="341">
                  <c:v>1/06/2049</c:v>
                </c:pt>
                <c:pt idx="342">
                  <c:v>1/07/2049</c:v>
                </c:pt>
                <c:pt idx="343">
                  <c:v>1/08/2049</c:v>
                </c:pt>
                <c:pt idx="344">
                  <c:v>1/09/2049</c:v>
                </c:pt>
                <c:pt idx="345">
                  <c:v>1/10/2049</c:v>
                </c:pt>
                <c:pt idx="346">
                  <c:v>1/11/2049</c:v>
                </c:pt>
                <c:pt idx="347">
                  <c:v>1/12/2049</c:v>
                </c:pt>
                <c:pt idx="348">
                  <c:v>1/01/2050</c:v>
                </c:pt>
                <c:pt idx="349">
                  <c:v>1/02/2050</c:v>
                </c:pt>
                <c:pt idx="350">
                  <c:v>1/03/2050</c:v>
                </c:pt>
                <c:pt idx="351">
                  <c:v>1/04/2050</c:v>
                </c:pt>
                <c:pt idx="352">
                  <c:v>1/05/2050</c:v>
                </c:pt>
                <c:pt idx="353">
                  <c:v>1/06/2050</c:v>
                </c:pt>
                <c:pt idx="354">
                  <c:v>1/07/2050</c:v>
                </c:pt>
                <c:pt idx="355">
                  <c:v>1/08/2050</c:v>
                </c:pt>
                <c:pt idx="356">
                  <c:v>1/09/2050</c:v>
                </c:pt>
                <c:pt idx="357">
                  <c:v>1/10/2050</c:v>
                </c:pt>
                <c:pt idx="358">
                  <c:v>1/11/2050</c:v>
                </c:pt>
                <c:pt idx="359">
                  <c:v>1/12/2050</c:v>
                </c:pt>
              </c:strCache>
            </c:strRef>
          </c:cat>
          <c:val>
            <c:numRef>
              <c:f>_Hidden30!$B$2:$B$361</c:f>
              <c:numCache>
                <c:ptCount val="360"/>
                <c:pt idx="0">
                  <c:v>15974217511.674807</c:v>
                </c:pt>
                <c:pt idx="1">
                  <c:v>15875692889.12144</c:v>
                </c:pt>
                <c:pt idx="2">
                  <c:v>15772884006.635666</c:v>
                </c:pt>
                <c:pt idx="3">
                  <c:v>15674472887.303642</c:v>
                </c:pt>
                <c:pt idx="4">
                  <c:v>15576538964.416555</c:v>
                </c:pt>
                <c:pt idx="5">
                  <c:v>15475946910.493378</c:v>
                </c:pt>
                <c:pt idx="6">
                  <c:v>15374884176.235695</c:v>
                </c:pt>
                <c:pt idx="7">
                  <c:v>15275732254.29109</c:v>
                </c:pt>
                <c:pt idx="8">
                  <c:v>15177538860.370918</c:v>
                </c:pt>
                <c:pt idx="9">
                  <c:v>15078223914.558002</c:v>
                </c:pt>
                <c:pt idx="10">
                  <c:v>14977208416.291424</c:v>
                </c:pt>
                <c:pt idx="11">
                  <c:v>14878031944.688421</c:v>
                </c:pt>
                <c:pt idx="12">
                  <c:v>14780946533.439352</c:v>
                </c:pt>
                <c:pt idx="13">
                  <c:v>14682171157.980473</c:v>
                </c:pt>
                <c:pt idx="14">
                  <c:v>14582779321.12682</c:v>
                </c:pt>
                <c:pt idx="15">
                  <c:v>14482178175.410671</c:v>
                </c:pt>
                <c:pt idx="16">
                  <c:v>14386095217.403942</c:v>
                </c:pt>
                <c:pt idx="17">
                  <c:v>14288601419.808523</c:v>
                </c:pt>
                <c:pt idx="18">
                  <c:v>14190551337.451649</c:v>
                </c:pt>
                <c:pt idx="19">
                  <c:v>14091457850.946527</c:v>
                </c:pt>
                <c:pt idx="20">
                  <c:v>13992794309.83274</c:v>
                </c:pt>
                <c:pt idx="21">
                  <c:v>13895528119.097338</c:v>
                </c:pt>
                <c:pt idx="22">
                  <c:v>13797554095.0782</c:v>
                </c:pt>
                <c:pt idx="23">
                  <c:v>13699594459.49232</c:v>
                </c:pt>
                <c:pt idx="24">
                  <c:v>13602910395.481365</c:v>
                </c:pt>
                <c:pt idx="25">
                  <c:v>13504999237.24383</c:v>
                </c:pt>
                <c:pt idx="26">
                  <c:v>13406226995.57221</c:v>
                </c:pt>
                <c:pt idx="27">
                  <c:v>13310812153.900162</c:v>
                </c:pt>
                <c:pt idx="28">
                  <c:v>13210368754.280445</c:v>
                </c:pt>
                <c:pt idx="29">
                  <c:v>13111275569.25401</c:v>
                </c:pt>
                <c:pt idx="30">
                  <c:v>13012501491.223478</c:v>
                </c:pt>
                <c:pt idx="31">
                  <c:v>12915364437.77835</c:v>
                </c:pt>
                <c:pt idx="32">
                  <c:v>12815744404.528542</c:v>
                </c:pt>
                <c:pt idx="33">
                  <c:v>12719818122.316936</c:v>
                </c:pt>
                <c:pt idx="34">
                  <c:v>12620662075.87738</c:v>
                </c:pt>
                <c:pt idx="35">
                  <c:v>12519780152.036507</c:v>
                </c:pt>
                <c:pt idx="36">
                  <c:v>12422714036.064447</c:v>
                </c:pt>
                <c:pt idx="37">
                  <c:v>12325219926.046076</c:v>
                </c:pt>
                <c:pt idx="38">
                  <c:v>12227953481.853357</c:v>
                </c:pt>
                <c:pt idx="39">
                  <c:v>12131712265.00743</c:v>
                </c:pt>
                <c:pt idx="40">
                  <c:v>12034148349.73923</c:v>
                </c:pt>
                <c:pt idx="41">
                  <c:v>11930906748.80716</c:v>
                </c:pt>
                <c:pt idx="42">
                  <c:v>11829311746.794462</c:v>
                </c:pt>
                <c:pt idx="43">
                  <c:v>11734075639.685814</c:v>
                </c:pt>
                <c:pt idx="44">
                  <c:v>11634814782.415476</c:v>
                </c:pt>
                <c:pt idx="45">
                  <c:v>11530710284.941748</c:v>
                </c:pt>
                <c:pt idx="46">
                  <c:v>11429334385.476068</c:v>
                </c:pt>
                <c:pt idx="47">
                  <c:v>11326661714.540092</c:v>
                </c:pt>
                <c:pt idx="48">
                  <c:v>11227577021.621658</c:v>
                </c:pt>
                <c:pt idx="49">
                  <c:v>11128324026.798004</c:v>
                </c:pt>
                <c:pt idx="50">
                  <c:v>11032301607.50389</c:v>
                </c:pt>
                <c:pt idx="51">
                  <c:v>10938152618.686256</c:v>
                </c:pt>
                <c:pt idx="52">
                  <c:v>10840657399.462065</c:v>
                </c:pt>
                <c:pt idx="53">
                  <c:v>10742486921.182446</c:v>
                </c:pt>
                <c:pt idx="54">
                  <c:v>10646682037.04528</c:v>
                </c:pt>
                <c:pt idx="55">
                  <c:v>10554481536.203653</c:v>
                </c:pt>
                <c:pt idx="56">
                  <c:v>10459163099.027412</c:v>
                </c:pt>
                <c:pt idx="57">
                  <c:v>10371398059.244364</c:v>
                </c:pt>
                <c:pt idx="58">
                  <c:v>10284178274.905394</c:v>
                </c:pt>
                <c:pt idx="59">
                  <c:v>10184407784.689571</c:v>
                </c:pt>
                <c:pt idx="60">
                  <c:v>10096002868.134424</c:v>
                </c:pt>
                <c:pt idx="61">
                  <c:v>10008124135.028025</c:v>
                </c:pt>
                <c:pt idx="62">
                  <c:v>9920273896.356615</c:v>
                </c:pt>
                <c:pt idx="63">
                  <c:v>9833352178.538425</c:v>
                </c:pt>
                <c:pt idx="64">
                  <c:v>9746603442.248447</c:v>
                </c:pt>
                <c:pt idx="65">
                  <c:v>9658419800.666689</c:v>
                </c:pt>
                <c:pt idx="66">
                  <c:v>9571696004.197435</c:v>
                </c:pt>
                <c:pt idx="67">
                  <c:v>9484943191.364368</c:v>
                </c:pt>
                <c:pt idx="68">
                  <c:v>9399030775.92324</c:v>
                </c:pt>
                <c:pt idx="69">
                  <c:v>9313430366.351149</c:v>
                </c:pt>
                <c:pt idx="70">
                  <c:v>9225075170.345991</c:v>
                </c:pt>
                <c:pt idx="71">
                  <c:v>9137619396.482944</c:v>
                </c:pt>
                <c:pt idx="72">
                  <c:v>9052386862.869768</c:v>
                </c:pt>
                <c:pt idx="73">
                  <c:v>8967936762.456753</c:v>
                </c:pt>
                <c:pt idx="74">
                  <c:v>8884393603.266445</c:v>
                </c:pt>
                <c:pt idx="75">
                  <c:v>8800895521.214981</c:v>
                </c:pt>
                <c:pt idx="76">
                  <c:v>8717114781.782377</c:v>
                </c:pt>
                <c:pt idx="77">
                  <c:v>8634369456.13356</c:v>
                </c:pt>
                <c:pt idx="78">
                  <c:v>8552520819.582931</c:v>
                </c:pt>
                <c:pt idx="79">
                  <c:v>8470035350.911382</c:v>
                </c:pt>
                <c:pt idx="80">
                  <c:v>8388045084.643247</c:v>
                </c:pt>
                <c:pt idx="81">
                  <c:v>8305560554.558397</c:v>
                </c:pt>
                <c:pt idx="82">
                  <c:v>8222324860.931241</c:v>
                </c:pt>
                <c:pt idx="83">
                  <c:v>8140660430.618118</c:v>
                </c:pt>
                <c:pt idx="84">
                  <c:v>8059000905.304929</c:v>
                </c:pt>
                <c:pt idx="85">
                  <c:v>7977348460.585718</c:v>
                </c:pt>
                <c:pt idx="86">
                  <c:v>7895266264.880175</c:v>
                </c:pt>
                <c:pt idx="87">
                  <c:v>7813535435.548488</c:v>
                </c:pt>
                <c:pt idx="88">
                  <c:v>7732168722.313748</c:v>
                </c:pt>
                <c:pt idx="89">
                  <c:v>7650451783.566944</c:v>
                </c:pt>
                <c:pt idx="90">
                  <c:v>7571959071.264889</c:v>
                </c:pt>
                <c:pt idx="91">
                  <c:v>7492545865.177564</c:v>
                </c:pt>
                <c:pt idx="92">
                  <c:v>7413489417.029982</c:v>
                </c:pt>
                <c:pt idx="93">
                  <c:v>7336118405.025101</c:v>
                </c:pt>
                <c:pt idx="94">
                  <c:v>7260485648.987042</c:v>
                </c:pt>
                <c:pt idx="95">
                  <c:v>7184076602.217503</c:v>
                </c:pt>
                <c:pt idx="96">
                  <c:v>7107867792.255965</c:v>
                </c:pt>
                <c:pt idx="97">
                  <c:v>7031004959.422347</c:v>
                </c:pt>
                <c:pt idx="98">
                  <c:v>6955729513.217545</c:v>
                </c:pt>
                <c:pt idx="99">
                  <c:v>6882081083.131718</c:v>
                </c:pt>
                <c:pt idx="100">
                  <c:v>6804515976.314919</c:v>
                </c:pt>
                <c:pt idx="101">
                  <c:v>6728754985.858536</c:v>
                </c:pt>
                <c:pt idx="102">
                  <c:v>6655348516.77179</c:v>
                </c:pt>
                <c:pt idx="103">
                  <c:v>6583049869.095192</c:v>
                </c:pt>
                <c:pt idx="104">
                  <c:v>6506862441.174591</c:v>
                </c:pt>
                <c:pt idx="105">
                  <c:v>6435971026.947144</c:v>
                </c:pt>
                <c:pt idx="106">
                  <c:v>6363600928.128548</c:v>
                </c:pt>
                <c:pt idx="107">
                  <c:v>6291974297.804579</c:v>
                </c:pt>
                <c:pt idx="108">
                  <c:v>6222752435.923228</c:v>
                </c:pt>
                <c:pt idx="109">
                  <c:v>6154420395.502393</c:v>
                </c:pt>
                <c:pt idx="110">
                  <c:v>6084817041.043742</c:v>
                </c:pt>
                <c:pt idx="111">
                  <c:v>6017635973.020219</c:v>
                </c:pt>
                <c:pt idx="112">
                  <c:v>5947625528.556409</c:v>
                </c:pt>
                <c:pt idx="113">
                  <c:v>5881646577.397333</c:v>
                </c:pt>
                <c:pt idx="114">
                  <c:v>5815582994.212146</c:v>
                </c:pt>
                <c:pt idx="115">
                  <c:v>5749382132.954675</c:v>
                </c:pt>
                <c:pt idx="116">
                  <c:v>5684452675.538142</c:v>
                </c:pt>
                <c:pt idx="117">
                  <c:v>5619420627.665245</c:v>
                </c:pt>
                <c:pt idx="118">
                  <c:v>5555188677.323467</c:v>
                </c:pt>
                <c:pt idx="119">
                  <c:v>5490907999.02067</c:v>
                </c:pt>
                <c:pt idx="120">
                  <c:v>5426601525.887317</c:v>
                </c:pt>
                <c:pt idx="121">
                  <c:v>5363012796.635574</c:v>
                </c:pt>
                <c:pt idx="122">
                  <c:v>5299158801.686477</c:v>
                </c:pt>
                <c:pt idx="123">
                  <c:v>5235919441.780315</c:v>
                </c:pt>
                <c:pt idx="124">
                  <c:v>5173019262.606829</c:v>
                </c:pt>
                <c:pt idx="125">
                  <c:v>5110542327.899387</c:v>
                </c:pt>
                <c:pt idx="126">
                  <c:v>5048303259.192875</c:v>
                </c:pt>
                <c:pt idx="127">
                  <c:v>4987202254.563324</c:v>
                </c:pt>
                <c:pt idx="128">
                  <c:v>4925736919.512793</c:v>
                </c:pt>
                <c:pt idx="129">
                  <c:v>4864248771.260313</c:v>
                </c:pt>
                <c:pt idx="130">
                  <c:v>4803922653.130692</c:v>
                </c:pt>
                <c:pt idx="131">
                  <c:v>4744197027.254503</c:v>
                </c:pt>
                <c:pt idx="132">
                  <c:v>4684956404.015195</c:v>
                </c:pt>
                <c:pt idx="133">
                  <c:v>4625440780.46763</c:v>
                </c:pt>
                <c:pt idx="134">
                  <c:v>4565747830.870709</c:v>
                </c:pt>
                <c:pt idx="135">
                  <c:v>4507319100.012532</c:v>
                </c:pt>
                <c:pt idx="136">
                  <c:v>4449147017.325112</c:v>
                </c:pt>
                <c:pt idx="137">
                  <c:v>4391083509.88351</c:v>
                </c:pt>
                <c:pt idx="138">
                  <c:v>4333372127.911449</c:v>
                </c:pt>
                <c:pt idx="139">
                  <c:v>4275350976.469454</c:v>
                </c:pt>
                <c:pt idx="140">
                  <c:v>4217469537.847157</c:v>
                </c:pt>
                <c:pt idx="141">
                  <c:v>4160600153.79756</c:v>
                </c:pt>
                <c:pt idx="142">
                  <c:v>4104450599.870819</c:v>
                </c:pt>
                <c:pt idx="143">
                  <c:v>4048645365.750571</c:v>
                </c:pt>
                <c:pt idx="144">
                  <c:v>3992881925.448962</c:v>
                </c:pt>
                <c:pt idx="145">
                  <c:v>3937410838.461008</c:v>
                </c:pt>
                <c:pt idx="146">
                  <c:v>3882950736.175122</c:v>
                </c:pt>
                <c:pt idx="147">
                  <c:v>3827376945.338982</c:v>
                </c:pt>
                <c:pt idx="148">
                  <c:v>3773637468.380076</c:v>
                </c:pt>
                <c:pt idx="149">
                  <c:v>3720208845.418249</c:v>
                </c:pt>
                <c:pt idx="150">
                  <c:v>3666462364.286703</c:v>
                </c:pt>
                <c:pt idx="151">
                  <c:v>3614073049.494944</c:v>
                </c:pt>
                <c:pt idx="152">
                  <c:v>3561823619.708253</c:v>
                </c:pt>
                <c:pt idx="153">
                  <c:v>3509165805.985457</c:v>
                </c:pt>
                <c:pt idx="154">
                  <c:v>3457718651.754837</c:v>
                </c:pt>
                <c:pt idx="155">
                  <c:v>3406570577.050173</c:v>
                </c:pt>
                <c:pt idx="156">
                  <c:v>3355819852.865461</c:v>
                </c:pt>
                <c:pt idx="157">
                  <c:v>3304775689.742039</c:v>
                </c:pt>
                <c:pt idx="158">
                  <c:v>3254350741.298982</c:v>
                </c:pt>
                <c:pt idx="159">
                  <c:v>3204293492.501337</c:v>
                </c:pt>
                <c:pt idx="160">
                  <c:v>3154177892.522958</c:v>
                </c:pt>
                <c:pt idx="161">
                  <c:v>3104806836.700711</c:v>
                </c:pt>
                <c:pt idx="162">
                  <c:v>3056276663.318764</c:v>
                </c:pt>
                <c:pt idx="163">
                  <c:v>3007969807.363809</c:v>
                </c:pt>
                <c:pt idx="164">
                  <c:v>2960468236.474666</c:v>
                </c:pt>
                <c:pt idx="165">
                  <c:v>2913786751.723015</c:v>
                </c:pt>
                <c:pt idx="166">
                  <c:v>2867189504.051691</c:v>
                </c:pt>
                <c:pt idx="167">
                  <c:v>2821709787.755427</c:v>
                </c:pt>
                <c:pt idx="168">
                  <c:v>2776215736.220521</c:v>
                </c:pt>
                <c:pt idx="169">
                  <c:v>2732052197.59687</c:v>
                </c:pt>
                <c:pt idx="170">
                  <c:v>2688568178.848038</c:v>
                </c:pt>
                <c:pt idx="171">
                  <c:v>2645184828.960408</c:v>
                </c:pt>
                <c:pt idx="172">
                  <c:v>2602344160.945367</c:v>
                </c:pt>
                <c:pt idx="173">
                  <c:v>2559518156.662438</c:v>
                </c:pt>
                <c:pt idx="174">
                  <c:v>2517087203.779646</c:v>
                </c:pt>
                <c:pt idx="175">
                  <c:v>2474984612.677036</c:v>
                </c:pt>
                <c:pt idx="176">
                  <c:v>2433083992.301073</c:v>
                </c:pt>
                <c:pt idx="177">
                  <c:v>2391725714.88848</c:v>
                </c:pt>
                <c:pt idx="178">
                  <c:v>2350454907.253438</c:v>
                </c:pt>
                <c:pt idx="179">
                  <c:v>2309640211.73766</c:v>
                </c:pt>
                <c:pt idx="180">
                  <c:v>2269158432.528425</c:v>
                </c:pt>
                <c:pt idx="181">
                  <c:v>2228885643.580424</c:v>
                </c:pt>
                <c:pt idx="182">
                  <c:v>2187957845.167057</c:v>
                </c:pt>
                <c:pt idx="183">
                  <c:v>2147836640.716327</c:v>
                </c:pt>
                <c:pt idx="184">
                  <c:v>2106919817.091427</c:v>
                </c:pt>
                <c:pt idx="185">
                  <c:v>2067535506.046218</c:v>
                </c:pt>
                <c:pt idx="186">
                  <c:v>2028285874.316951</c:v>
                </c:pt>
                <c:pt idx="187">
                  <c:v>1989882941.369114</c:v>
                </c:pt>
                <c:pt idx="188">
                  <c:v>1951855331.864962</c:v>
                </c:pt>
                <c:pt idx="189">
                  <c:v>1913934021.546297</c:v>
                </c:pt>
                <c:pt idx="190">
                  <c:v>1876508050.897124</c:v>
                </c:pt>
                <c:pt idx="191">
                  <c:v>1839369811.063059</c:v>
                </c:pt>
                <c:pt idx="192">
                  <c:v>1802987978.450428</c:v>
                </c:pt>
                <c:pt idx="193">
                  <c:v>1767002334.786455</c:v>
                </c:pt>
                <c:pt idx="194">
                  <c:v>1731223248.341747</c:v>
                </c:pt>
                <c:pt idx="195">
                  <c:v>1695647849.54418</c:v>
                </c:pt>
                <c:pt idx="196">
                  <c:v>1660586138.712306</c:v>
                </c:pt>
                <c:pt idx="197">
                  <c:v>1625636623.627061</c:v>
                </c:pt>
                <c:pt idx="198">
                  <c:v>1591043876.024718</c:v>
                </c:pt>
                <c:pt idx="199">
                  <c:v>1556291425.417233</c:v>
                </c:pt>
                <c:pt idx="200">
                  <c:v>1522363011.782656</c:v>
                </c:pt>
                <c:pt idx="201">
                  <c:v>1488533022.227097</c:v>
                </c:pt>
                <c:pt idx="202">
                  <c:v>1455235138.04405</c:v>
                </c:pt>
                <c:pt idx="203">
                  <c:v>1422127392.386731</c:v>
                </c:pt>
                <c:pt idx="204">
                  <c:v>1388907384.950359</c:v>
                </c:pt>
                <c:pt idx="205">
                  <c:v>1356945736.837457</c:v>
                </c:pt>
                <c:pt idx="206">
                  <c:v>1325222454.074655</c:v>
                </c:pt>
                <c:pt idx="207">
                  <c:v>1294089100.253966</c:v>
                </c:pt>
                <c:pt idx="208">
                  <c:v>1262325473.780156</c:v>
                </c:pt>
                <c:pt idx="209">
                  <c:v>1231716849.591943</c:v>
                </c:pt>
                <c:pt idx="210">
                  <c:v>1201871389.236686</c:v>
                </c:pt>
                <c:pt idx="211">
                  <c:v>1172493984.291507</c:v>
                </c:pt>
                <c:pt idx="212">
                  <c:v>1143274175.302065</c:v>
                </c:pt>
                <c:pt idx="213">
                  <c:v>1114767580.747248</c:v>
                </c:pt>
                <c:pt idx="214">
                  <c:v>1086390286.503315</c:v>
                </c:pt>
                <c:pt idx="215">
                  <c:v>1058136287.546655</c:v>
                </c:pt>
                <c:pt idx="216">
                  <c:v>1030268760.393942</c:v>
                </c:pt>
                <c:pt idx="217">
                  <c:v>1002996886.397814</c:v>
                </c:pt>
                <c:pt idx="218">
                  <c:v>975970399.319992</c:v>
                </c:pt>
                <c:pt idx="219">
                  <c:v>949207511.753711</c:v>
                </c:pt>
                <c:pt idx="220">
                  <c:v>922403985.090579</c:v>
                </c:pt>
                <c:pt idx="221">
                  <c:v>896377341.159692</c:v>
                </c:pt>
                <c:pt idx="222">
                  <c:v>870037552.543853</c:v>
                </c:pt>
                <c:pt idx="223">
                  <c:v>844813924.717463</c:v>
                </c:pt>
                <c:pt idx="224">
                  <c:v>819309720.979465</c:v>
                </c:pt>
                <c:pt idx="225">
                  <c:v>795527119.529552</c:v>
                </c:pt>
                <c:pt idx="226">
                  <c:v>772799591.502985</c:v>
                </c:pt>
                <c:pt idx="227">
                  <c:v>750750195.884433</c:v>
                </c:pt>
                <c:pt idx="228">
                  <c:v>730607150.936566</c:v>
                </c:pt>
                <c:pt idx="229">
                  <c:v>710938582.993167</c:v>
                </c:pt>
                <c:pt idx="230">
                  <c:v>691441760.146176</c:v>
                </c:pt>
                <c:pt idx="231">
                  <c:v>672800490.057664</c:v>
                </c:pt>
                <c:pt idx="232">
                  <c:v>654583221.206295</c:v>
                </c:pt>
                <c:pt idx="233">
                  <c:v>636720310.53591</c:v>
                </c:pt>
                <c:pt idx="234">
                  <c:v>619372557.09408</c:v>
                </c:pt>
                <c:pt idx="235">
                  <c:v>602475458.264407</c:v>
                </c:pt>
                <c:pt idx="236">
                  <c:v>586230554.033571</c:v>
                </c:pt>
                <c:pt idx="237">
                  <c:v>570078526.533627</c:v>
                </c:pt>
                <c:pt idx="238">
                  <c:v>554101193.760157</c:v>
                </c:pt>
                <c:pt idx="239">
                  <c:v>538296443.590996</c:v>
                </c:pt>
                <c:pt idx="240">
                  <c:v>522620132.067133</c:v>
                </c:pt>
                <c:pt idx="241">
                  <c:v>506998050.17559</c:v>
                </c:pt>
                <c:pt idx="242">
                  <c:v>491271627.502662</c:v>
                </c:pt>
                <c:pt idx="243">
                  <c:v>475839343.027602</c:v>
                </c:pt>
                <c:pt idx="244">
                  <c:v>460424904.641632</c:v>
                </c:pt>
                <c:pt idx="245">
                  <c:v>445323202.814816</c:v>
                </c:pt>
                <c:pt idx="246">
                  <c:v>430439716.60004</c:v>
                </c:pt>
                <c:pt idx="247">
                  <c:v>415985350.281096</c:v>
                </c:pt>
                <c:pt idx="248">
                  <c:v>401680115.015596</c:v>
                </c:pt>
                <c:pt idx="249">
                  <c:v>387485097.775346</c:v>
                </c:pt>
                <c:pt idx="250">
                  <c:v>373729923.780154</c:v>
                </c:pt>
                <c:pt idx="251">
                  <c:v>360132944.32265</c:v>
                </c:pt>
                <c:pt idx="252">
                  <c:v>346811119.890757</c:v>
                </c:pt>
                <c:pt idx="253">
                  <c:v>333972216.127132</c:v>
                </c:pt>
                <c:pt idx="254">
                  <c:v>321420691.645814</c:v>
                </c:pt>
                <c:pt idx="255">
                  <c:v>308724030.006552</c:v>
                </c:pt>
                <c:pt idx="256">
                  <c:v>296336924.468024</c:v>
                </c:pt>
                <c:pt idx="257">
                  <c:v>284274872.194985</c:v>
                </c:pt>
                <c:pt idx="258">
                  <c:v>272521540.769195</c:v>
                </c:pt>
                <c:pt idx="259">
                  <c:v>260720234.606499</c:v>
                </c:pt>
                <c:pt idx="260">
                  <c:v>249249829.049698</c:v>
                </c:pt>
                <c:pt idx="261">
                  <c:v>237776186.110797</c:v>
                </c:pt>
                <c:pt idx="262">
                  <c:v>226662093.897401</c:v>
                </c:pt>
                <c:pt idx="263">
                  <c:v>215718998.031745</c:v>
                </c:pt>
                <c:pt idx="264">
                  <c:v>204880405.091529</c:v>
                </c:pt>
                <c:pt idx="265">
                  <c:v>194124753.843494</c:v>
                </c:pt>
                <c:pt idx="266">
                  <c:v>183704044.296523</c:v>
                </c:pt>
                <c:pt idx="267">
                  <c:v>173481216.887607</c:v>
                </c:pt>
                <c:pt idx="268">
                  <c:v>163420462.932007</c:v>
                </c:pt>
                <c:pt idx="269">
                  <c:v>153554388.185027</c:v>
                </c:pt>
                <c:pt idx="270">
                  <c:v>143915285.118667</c:v>
                </c:pt>
                <c:pt idx="271">
                  <c:v>134513899.504992</c:v>
                </c:pt>
                <c:pt idx="272">
                  <c:v>125383120.877817</c:v>
                </c:pt>
                <c:pt idx="273">
                  <c:v>116214908.947427</c:v>
                </c:pt>
                <c:pt idx="274">
                  <c:v>107708037.957779</c:v>
                </c:pt>
                <c:pt idx="275">
                  <c:v>99423439.882281</c:v>
                </c:pt>
                <c:pt idx="276">
                  <c:v>91335304.61942</c:v>
                </c:pt>
                <c:pt idx="277">
                  <c:v>83398297.937796</c:v>
                </c:pt>
                <c:pt idx="278">
                  <c:v>75621173.928758</c:v>
                </c:pt>
                <c:pt idx="279">
                  <c:v>68020915.526274</c:v>
                </c:pt>
                <c:pt idx="280">
                  <c:v>60535133.96372</c:v>
                </c:pt>
                <c:pt idx="281">
                  <c:v>53328508.163156</c:v>
                </c:pt>
                <c:pt idx="282">
                  <c:v>46443799.984907</c:v>
                </c:pt>
                <c:pt idx="283">
                  <c:v>39927746.891496</c:v>
                </c:pt>
                <c:pt idx="284">
                  <c:v>33793383.354732</c:v>
                </c:pt>
                <c:pt idx="285">
                  <c:v>28086660.379177</c:v>
                </c:pt>
                <c:pt idx="286">
                  <c:v>22958016.00966</c:v>
                </c:pt>
                <c:pt idx="287">
                  <c:v>18583987.948007</c:v>
                </c:pt>
                <c:pt idx="288">
                  <c:v>15875116.182519</c:v>
                </c:pt>
                <c:pt idx="289">
                  <c:v>13387267.071445</c:v>
                </c:pt>
                <c:pt idx="290">
                  <c:v>11155160.746563</c:v>
                </c:pt>
                <c:pt idx="291">
                  <c:v>9184711.511877</c:v>
                </c:pt>
                <c:pt idx="292">
                  <c:v>7382060.967724</c:v>
                </c:pt>
                <c:pt idx="293">
                  <c:v>5849995.732004</c:v>
                </c:pt>
                <c:pt idx="294">
                  <c:v>4971694.135657</c:v>
                </c:pt>
                <c:pt idx="295">
                  <c:v>4441973.412775</c:v>
                </c:pt>
                <c:pt idx="296">
                  <c:v>4196357.951594</c:v>
                </c:pt>
                <c:pt idx="297">
                  <c:v>4007038.140182</c:v>
                </c:pt>
                <c:pt idx="298">
                  <c:v>3843578.23708</c:v>
                </c:pt>
                <c:pt idx="299">
                  <c:v>3683919.061971</c:v>
                </c:pt>
                <c:pt idx="300">
                  <c:v>3471281.285373</c:v>
                </c:pt>
                <c:pt idx="301">
                  <c:v>3321575.847926</c:v>
                </c:pt>
                <c:pt idx="302">
                  <c:v>3173738.058681</c:v>
                </c:pt>
                <c:pt idx="303">
                  <c:v>3026415.768849</c:v>
                </c:pt>
                <c:pt idx="304">
                  <c:v>2882434.78804</c:v>
                </c:pt>
                <c:pt idx="305">
                  <c:v>2741850.865992</c:v>
                </c:pt>
                <c:pt idx="306">
                  <c:v>2607916.083121</c:v>
                </c:pt>
                <c:pt idx="307">
                  <c:v>2413191.519768</c:v>
                </c:pt>
                <c:pt idx="308">
                  <c:v>2288142.415901</c:v>
                </c:pt>
                <c:pt idx="309">
                  <c:v>2165476.541421</c:v>
                </c:pt>
                <c:pt idx="310">
                  <c:v>2046230.978141</c:v>
                </c:pt>
                <c:pt idx="311">
                  <c:v>1931096.081703</c:v>
                </c:pt>
                <c:pt idx="312">
                  <c:v>1822888.36163</c:v>
                </c:pt>
                <c:pt idx="313">
                  <c:v>1719656.968264</c:v>
                </c:pt>
                <c:pt idx="314">
                  <c:v>1617897.341577</c:v>
                </c:pt>
                <c:pt idx="315">
                  <c:v>1521930.651857</c:v>
                </c:pt>
                <c:pt idx="316">
                  <c:v>1427509.16907</c:v>
                </c:pt>
                <c:pt idx="317">
                  <c:v>1336104.813403</c:v>
                </c:pt>
                <c:pt idx="318">
                  <c:v>1254427.434518</c:v>
                </c:pt>
                <c:pt idx="319">
                  <c:v>1173676.46342</c:v>
                </c:pt>
                <c:pt idx="320">
                  <c:v>1095972.969261</c:v>
                </c:pt>
                <c:pt idx="321">
                  <c:v>1022470.872971</c:v>
                </c:pt>
                <c:pt idx="322">
                  <c:v>951013.774235</c:v>
                </c:pt>
                <c:pt idx="323">
                  <c:v>882819.942774</c:v>
                </c:pt>
                <c:pt idx="324">
                  <c:v>817940.001276</c:v>
                </c:pt>
                <c:pt idx="325">
                  <c:v>754956.097931</c:v>
                </c:pt>
                <c:pt idx="326">
                  <c:v>693814.791894</c:v>
                </c:pt>
                <c:pt idx="327">
                  <c:v>635045.353226</c:v>
                </c:pt>
                <c:pt idx="328">
                  <c:v>577419.702361</c:v>
                </c:pt>
                <c:pt idx="329">
                  <c:v>525980.426213</c:v>
                </c:pt>
                <c:pt idx="330">
                  <c:v>481588.744052</c:v>
                </c:pt>
                <c:pt idx="331">
                  <c:v>441234.175841</c:v>
                </c:pt>
                <c:pt idx="332">
                  <c:v>401850.529439</c:v>
                </c:pt>
                <c:pt idx="333">
                  <c:v>366645.005425</c:v>
                </c:pt>
                <c:pt idx="334">
                  <c:v>331892.785963</c:v>
                </c:pt>
                <c:pt idx="335">
                  <c:v>301439.146158</c:v>
                </c:pt>
                <c:pt idx="336">
                  <c:v>272631.257222</c:v>
                </c:pt>
                <c:pt idx="337">
                  <c:v>244751.049336</c:v>
                </c:pt>
                <c:pt idx="338">
                  <c:v>217308.33</c:v>
                </c:pt>
                <c:pt idx="339">
                  <c:v>191448.76</c:v>
                </c:pt>
                <c:pt idx="340">
                  <c:v>165732.21</c:v>
                </c:pt>
                <c:pt idx="341">
                  <c:v>141780.43</c:v>
                </c:pt>
                <c:pt idx="342">
                  <c:v>118578.56</c:v>
                </c:pt>
                <c:pt idx="343">
                  <c:v>97107.95</c:v>
                </c:pt>
                <c:pt idx="344">
                  <c:v>78303.57</c:v>
                </c:pt>
                <c:pt idx="345">
                  <c:v>60865.15</c:v>
                </c:pt>
                <c:pt idx="346">
                  <c:v>44015.78</c:v>
                </c:pt>
                <c:pt idx="347">
                  <c:v>33283.92</c:v>
                </c:pt>
                <c:pt idx="348">
                  <c:v>27631.1</c:v>
                </c:pt>
                <c:pt idx="349">
                  <c:v>22476.62</c:v>
                </c:pt>
                <c:pt idx="350">
                  <c:v>18217.27</c:v>
                </c:pt>
                <c:pt idx="351">
                  <c:v>13950.6</c:v>
                </c:pt>
                <c:pt idx="352">
                  <c:v>9671.55</c:v>
                </c:pt>
                <c:pt idx="353">
                  <c:v>7416.93</c:v>
                </c:pt>
                <c:pt idx="354">
                  <c:v>5158.11</c:v>
                </c:pt>
                <c:pt idx="355">
                  <c:v>2894.54</c:v>
                </c:pt>
                <c:pt idx="356">
                  <c:v>2174.5</c:v>
                </c:pt>
                <c:pt idx="357">
                  <c:v>1452.07</c:v>
                </c:pt>
                <c:pt idx="358">
                  <c:v>727.24</c:v>
                </c:pt>
                <c:pt idx="359">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_Hidden30!$A$2:$A$361</c:f>
              <c:strCache>
                <c:ptCount val="360"/>
                <c:pt idx="0">
                  <c:v>1/01/2021</c:v>
                </c:pt>
                <c:pt idx="1">
                  <c:v>1/02/2021</c:v>
                </c:pt>
                <c:pt idx="2">
                  <c:v>1/03/2021</c:v>
                </c:pt>
                <c:pt idx="3">
                  <c:v>1/04/2021</c:v>
                </c:pt>
                <c:pt idx="4">
                  <c:v>1/05/2021</c:v>
                </c:pt>
                <c:pt idx="5">
                  <c:v>1/06/2021</c:v>
                </c:pt>
                <c:pt idx="6">
                  <c:v>1/07/2021</c:v>
                </c:pt>
                <c:pt idx="7">
                  <c:v>1/08/2021</c:v>
                </c:pt>
                <c:pt idx="8">
                  <c:v>1/09/2021</c:v>
                </c:pt>
                <c:pt idx="9">
                  <c:v>1/10/2021</c:v>
                </c:pt>
                <c:pt idx="10">
                  <c:v>1/11/2021</c:v>
                </c:pt>
                <c:pt idx="11">
                  <c:v>1/12/2021</c:v>
                </c:pt>
                <c:pt idx="12">
                  <c:v>1/01/2022</c:v>
                </c:pt>
                <c:pt idx="13">
                  <c:v>1/02/2022</c:v>
                </c:pt>
                <c:pt idx="14">
                  <c:v>1/03/2022</c:v>
                </c:pt>
                <c:pt idx="15">
                  <c:v>1/04/2022</c:v>
                </c:pt>
                <c:pt idx="16">
                  <c:v>1/05/2022</c:v>
                </c:pt>
                <c:pt idx="17">
                  <c:v>1/06/2022</c:v>
                </c:pt>
                <c:pt idx="18">
                  <c:v>1/07/2022</c:v>
                </c:pt>
                <c:pt idx="19">
                  <c:v>1/08/2022</c:v>
                </c:pt>
                <c:pt idx="20">
                  <c:v>1/09/2022</c:v>
                </c:pt>
                <c:pt idx="21">
                  <c:v>1/10/2022</c:v>
                </c:pt>
                <c:pt idx="22">
                  <c:v>1/11/2022</c:v>
                </c:pt>
                <c:pt idx="23">
                  <c:v>1/12/2022</c:v>
                </c:pt>
                <c:pt idx="24">
                  <c:v>1/01/2023</c:v>
                </c:pt>
                <c:pt idx="25">
                  <c:v>1/02/2023</c:v>
                </c:pt>
                <c:pt idx="26">
                  <c:v>1/03/2023</c:v>
                </c:pt>
                <c:pt idx="27">
                  <c:v>1/04/2023</c:v>
                </c:pt>
                <c:pt idx="28">
                  <c:v>1/05/2023</c:v>
                </c:pt>
                <c:pt idx="29">
                  <c:v>1/06/2023</c:v>
                </c:pt>
                <c:pt idx="30">
                  <c:v>1/07/2023</c:v>
                </c:pt>
                <c:pt idx="31">
                  <c:v>1/08/2023</c:v>
                </c:pt>
                <c:pt idx="32">
                  <c:v>1/09/2023</c:v>
                </c:pt>
                <c:pt idx="33">
                  <c:v>1/10/2023</c:v>
                </c:pt>
                <c:pt idx="34">
                  <c:v>1/11/2023</c:v>
                </c:pt>
                <c:pt idx="35">
                  <c:v>1/12/2023</c:v>
                </c:pt>
                <c:pt idx="36">
                  <c:v>1/01/2024</c:v>
                </c:pt>
                <c:pt idx="37">
                  <c:v>1/02/2024</c:v>
                </c:pt>
                <c:pt idx="38">
                  <c:v>1/03/2024</c:v>
                </c:pt>
                <c:pt idx="39">
                  <c:v>1/04/2024</c:v>
                </c:pt>
                <c:pt idx="40">
                  <c:v>1/05/2024</c:v>
                </c:pt>
                <c:pt idx="41">
                  <c:v>1/06/2024</c:v>
                </c:pt>
                <c:pt idx="42">
                  <c:v>1/07/2024</c:v>
                </c:pt>
                <c:pt idx="43">
                  <c:v>1/08/2024</c:v>
                </c:pt>
                <c:pt idx="44">
                  <c:v>1/09/2024</c:v>
                </c:pt>
                <c:pt idx="45">
                  <c:v>1/10/2024</c:v>
                </c:pt>
                <c:pt idx="46">
                  <c:v>1/11/2024</c:v>
                </c:pt>
                <c:pt idx="47">
                  <c:v>1/12/2024</c:v>
                </c:pt>
                <c:pt idx="48">
                  <c:v>1/01/2025</c:v>
                </c:pt>
                <c:pt idx="49">
                  <c:v>1/02/2025</c:v>
                </c:pt>
                <c:pt idx="50">
                  <c:v>1/03/2025</c:v>
                </c:pt>
                <c:pt idx="51">
                  <c:v>1/04/2025</c:v>
                </c:pt>
                <c:pt idx="52">
                  <c:v>1/05/2025</c:v>
                </c:pt>
                <c:pt idx="53">
                  <c:v>1/06/2025</c:v>
                </c:pt>
                <c:pt idx="54">
                  <c:v>1/07/2025</c:v>
                </c:pt>
                <c:pt idx="55">
                  <c:v>1/08/2025</c:v>
                </c:pt>
                <c:pt idx="56">
                  <c:v>1/09/2025</c:v>
                </c:pt>
                <c:pt idx="57">
                  <c:v>1/10/2025</c:v>
                </c:pt>
                <c:pt idx="58">
                  <c:v>1/11/2025</c:v>
                </c:pt>
                <c:pt idx="59">
                  <c:v>1/12/2025</c:v>
                </c:pt>
                <c:pt idx="60">
                  <c:v>1/01/2026</c:v>
                </c:pt>
                <c:pt idx="61">
                  <c:v>1/02/2026</c:v>
                </c:pt>
                <c:pt idx="62">
                  <c:v>1/03/2026</c:v>
                </c:pt>
                <c:pt idx="63">
                  <c:v>1/04/2026</c:v>
                </c:pt>
                <c:pt idx="64">
                  <c:v>1/05/2026</c:v>
                </c:pt>
                <c:pt idx="65">
                  <c:v>1/06/2026</c:v>
                </c:pt>
                <c:pt idx="66">
                  <c:v>1/07/2026</c:v>
                </c:pt>
                <c:pt idx="67">
                  <c:v>1/08/2026</c:v>
                </c:pt>
                <c:pt idx="68">
                  <c:v>1/09/2026</c:v>
                </c:pt>
                <c:pt idx="69">
                  <c:v>1/10/2026</c:v>
                </c:pt>
                <c:pt idx="70">
                  <c:v>1/11/2026</c:v>
                </c:pt>
                <c:pt idx="71">
                  <c:v>1/12/2026</c:v>
                </c:pt>
                <c:pt idx="72">
                  <c:v>1/01/2027</c:v>
                </c:pt>
                <c:pt idx="73">
                  <c:v>1/02/2027</c:v>
                </c:pt>
                <c:pt idx="74">
                  <c:v>1/03/2027</c:v>
                </c:pt>
                <c:pt idx="75">
                  <c:v>1/04/2027</c:v>
                </c:pt>
                <c:pt idx="76">
                  <c:v>1/05/2027</c:v>
                </c:pt>
                <c:pt idx="77">
                  <c:v>1/06/2027</c:v>
                </c:pt>
                <c:pt idx="78">
                  <c:v>1/07/2027</c:v>
                </c:pt>
                <c:pt idx="79">
                  <c:v>1/08/2027</c:v>
                </c:pt>
                <c:pt idx="80">
                  <c:v>1/09/2027</c:v>
                </c:pt>
                <c:pt idx="81">
                  <c:v>1/10/2027</c:v>
                </c:pt>
                <c:pt idx="82">
                  <c:v>1/11/2027</c:v>
                </c:pt>
                <c:pt idx="83">
                  <c:v>1/12/2027</c:v>
                </c:pt>
                <c:pt idx="84">
                  <c:v>1/01/2028</c:v>
                </c:pt>
                <c:pt idx="85">
                  <c:v>1/02/2028</c:v>
                </c:pt>
                <c:pt idx="86">
                  <c:v>1/03/2028</c:v>
                </c:pt>
                <c:pt idx="87">
                  <c:v>1/04/2028</c:v>
                </c:pt>
                <c:pt idx="88">
                  <c:v>1/05/2028</c:v>
                </c:pt>
                <c:pt idx="89">
                  <c:v>1/06/2028</c:v>
                </c:pt>
                <c:pt idx="90">
                  <c:v>1/07/2028</c:v>
                </c:pt>
                <c:pt idx="91">
                  <c:v>1/08/2028</c:v>
                </c:pt>
                <c:pt idx="92">
                  <c:v>1/09/2028</c:v>
                </c:pt>
                <c:pt idx="93">
                  <c:v>1/10/2028</c:v>
                </c:pt>
                <c:pt idx="94">
                  <c:v>1/11/2028</c:v>
                </c:pt>
                <c:pt idx="95">
                  <c:v>1/12/2028</c:v>
                </c:pt>
                <c:pt idx="96">
                  <c:v>1/01/2029</c:v>
                </c:pt>
                <c:pt idx="97">
                  <c:v>1/02/2029</c:v>
                </c:pt>
                <c:pt idx="98">
                  <c:v>1/03/2029</c:v>
                </c:pt>
                <c:pt idx="99">
                  <c:v>1/04/2029</c:v>
                </c:pt>
                <c:pt idx="100">
                  <c:v>1/05/2029</c:v>
                </c:pt>
                <c:pt idx="101">
                  <c:v>1/06/2029</c:v>
                </c:pt>
                <c:pt idx="102">
                  <c:v>1/07/2029</c:v>
                </c:pt>
                <c:pt idx="103">
                  <c:v>1/08/2029</c:v>
                </c:pt>
                <c:pt idx="104">
                  <c:v>1/09/2029</c:v>
                </c:pt>
                <c:pt idx="105">
                  <c:v>1/10/2029</c:v>
                </c:pt>
                <c:pt idx="106">
                  <c:v>1/11/2029</c:v>
                </c:pt>
                <c:pt idx="107">
                  <c:v>1/12/2029</c:v>
                </c:pt>
                <c:pt idx="108">
                  <c:v>1/01/2030</c:v>
                </c:pt>
                <c:pt idx="109">
                  <c:v>1/02/2030</c:v>
                </c:pt>
                <c:pt idx="110">
                  <c:v>1/03/2030</c:v>
                </c:pt>
                <c:pt idx="111">
                  <c:v>1/04/2030</c:v>
                </c:pt>
                <c:pt idx="112">
                  <c:v>1/05/2030</c:v>
                </c:pt>
                <c:pt idx="113">
                  <c:v>1/06/2030</c:v>
                </c:pt>
                <c:pt idx="114">
                  <c:v>1/07/2030</c:v>
                </c:pt>
                <c:pt idx="115">
                  <c:v>1/08/2030</c:v>
                </c:pt>
                <c:pt idx="116">
                  <c:v>1/09/2030</c:v>
                </c:pt>
                <c:pt idx="117">
                  <c:v>1/10/2030</c:v>
                </c:pt>
                <c:pt idx="118">
                  <c:v>1/11/2030</c:v>
                </c:pt>
                <c:pt idx="119">
                  <c:v>1/12/2030</c:v>
                </c:pt>
                <c:pt idx="120">
                  <c:v>1/01/2031</c:v>
                </c:pt>
                <c:pt idx="121">
                  <c:v>1/02/2031</c:v>
                </c:pt>
                <c:pt idx="122">
                  <c:v>1/03/2031</c:v>
                </c:pt>
                <c:pt idx="123">
                  <c:v>1/04/2031</c:v>
                </c:pt>
                <c:pt idx="124">
                  <c:v>1/05/2031</c:v>
                </c:pt>
                <c:pt idx="125">
                  <c:v>1/06/2031</c:v>
                </c:pt>
                <c:pt idx="126">
                  <c:v>1/07/2031</c:v>
                </c:pt>
                <c:pt idx="127">
                  <c:v>1/08/2031</c:v>
                </c:pt>
                <c:pt idx="128">
                  <c:v>1/09/2031</c:v>
                </c:pt>
                <c:pt idx="129">
                  <c:v>1/10/2031</c:v>
                </c:pt>
                <c:pt idx="130">
                  <c:v>1/11/2031</c:v>
                </c:pt>
                <c:pt idx="131">
                  <c:v>1/12/2031</c:v>
                </c:pt>
                <c:pt idx="132">
                  <c:v>1/01/2032</c:v>
                </c:pt>
                <c:pt idx="133">
                  <c:v>1/02/2032</c:v>
                </c:pt>
                <c:pt idx="134">
                  <c:v>1/03/2032</c:v>
                </c:pt>
                <c:pt idx="135">
                  <c:v>1/04/2032</c:v>
                </c:pt>
                <c:pt idx="136">
                  <c:v>1/05/2032</c:v>
                </c:pt>
                <c:pt idx="137">
                  <c:v>1/06/2032</c:v>
                </c:pt>
                <c:pt idx="138">
                  <c:v>1/07/2032</c:v>
                </c:pt>
                <c:pt idx="139">
                  <c:v>1/08/2032</c:v>
                </c:pt>
                <c:pt idx="140">
                  <c:v>1/09/2032</c:v>
                </c:pt>
                <c:pt idx="141">
                  <c:v>1/10/2032</c:v>
                </c:pt>
                <c:pt idx="142">
                  <c:v>1/11/2032</c:v>
                </c:pt>
                <c:pt idx="143">
                  <c:v>1/12/2032</c:v>
                </c:pt>
                <c:pt idx="144">
                  <c:v>1/01/2033</c:v>
                </c:pt>
                <c:pt idx="145">
                  <c:v>1/02/2033</c:v>
                </c:pt>
                <c:pt idx="146">
                  <c:v>1/03/2033</c:v>
                </c:pt>
                <c:pt idx="147">
                  <c:v>1/04/2033</c:v>
                </c:pt>
                <c:pt idx="148">
                  <c:v>1/05/2033</c:v>
                </c:pt>
                <c:pt idx="149">
                  <c:v>1/06/2033</c:v>
                </c:pt>
                <c:pt idx="150">
                  <c:v>1/07/2033</c:v>
                </c:pt>
                <c:pt idx="151">
                  <c:v>1/08/2033</c:v>
                </c:pt>
                <c:pt idx="152">
                  <c:v>1/09/2033</c:v>
                </c:pt>
                <c:pt idx="153">
                  <c:v>1/10/2033</c:v>
                </c:pt>
                <c:pt idx="154">
                  <c:v>1/11/2033</c:v>
                </c:pt>
                <c:pt idx="155">
                  <c:v>1/12/2033</c:v>
                </c:pt>
                <c:pt idx="156">
                  <c:v>1/01/2034</c:v>
                </c:pt>
                <c:pt idx="157">
                  <c:v>1/02/2034</c:v>
                </c:pt>
                <c:pt idx="158">
                  <c:v>1/03/2034</c:v>
                </c:pt>
                <c:pt idx="159">
                  <c:v>1/04/2034</c:v>
                </c:pt>
                <c:pt idx="160">
                  <c:v>1/05/2034</c:v>
                </c:pt>
                <c:pt idx="161">
                  <c:v>1/06/2034</c:v>
                </c:pt>
                <c:pt idx="162">
                  <c:v>1/07/2034</c:v>
                </c:pt>
                <c:pt idx="163">
                  <c:v>1/08/2034</c:v>
                </c:pt>
                <c:pt idx="164">
                  <c:v>1/09/2034</c:v>
                </c:pt>
                <c:pt idx="165">
                  <c:v>1/10/2034</c:v>
                </c:pt>
                <c:pt idx="166">
                  <c:v>1/11/2034</c:v>
                </c:pt>
                <c:pt idx="167">
                  <c:v>1/12/2034</c:v>
                </c:pt>
                <c:pt idx="168">
                  <c:v>1/01/2035</c:v>
                </c:pt>
                <c:pt idx="169">
                  <c:v>1/02/2035</c:v>
                </c:pt>
                <c:pt idx="170">
                  <c:v>1/03/2035</c:v>
                </c:pt>
                <c:pt idx="171">
                  <c:v>1/04/2035</c:v>
                </c:pt>
                <c:pt idx="172">
                  <c:v>1/05/2035</c:v>
                </c:pt>
                <c:pt idx="173">
                  <c:v>1/06/2035</c:v>
                </c:pt>
                <c:pt idx="174">
                  <c:v>1/07/2035</c:v>
                </c:pt>
                <c:pt idx="175">
                  <c:v>1/08/2035</c:v>
                </c:pt>
                <c:pt idx="176">
                  <c:v>1/09/2035</c:v>
                </c:pt>
                <c:pt idx="177">
                  <c:v>1/10/2035</c:v>
                </c:pt>
                <c:pt idx="178">
                  <c:v>1/11/2035</c:v>
                </c:pt>
                <c:pt idx="179">
                  <c:v>1/12/2035</c:v>
                </c:pt>
                <c:pt idx="180">
                  <c:v>1/01/2036</c:v>
                </c:pt>
                <c:pt idx="181">
                  <c:v>1/02/2036</c:v>
                </c:pt>
                <c:pt idx="182">
                  <c:v>1/03/2036</c:v>
                </c:pt>
                <c:pt idx="183">
                  <c:v>1/04/2036</c:v>
                </c:pt>
                <c:pt idx="184">
                  <c:v>1/05/2036</c:v>
                </c:pt>
                <c:pt idx="185">
                  <c:v>1/06/2036</c:v>
                </c:pt>
                <c:pt idx="186">
                  <c:v>1/07/2036</c:v>
                </c:pt>
                <c:pt idx="187">
                  <c:v>1/08/2036</c:v>
                </c:pt>
                <c:pt idx="188">
                  <c:v>1/09/2036</c:v>
                </c:pt>
                <c:pt idx="189">
                  <c:v>1/10/2036</c:v>
                </c:pt>
                <c:pt idx="190">
                  <c:v>1/11/2036</c:v>
                </c:pt>
                <c:pt idx="191">
                  <c:v>1/12/2036</c:v>
                </c:pt>
                <c:pt idx="192">
                  <c:v>1/01/2037</c:v>
                </c:pt>
                <c:pt idx="193">
                  <c:v>1/02/2037</c:v>
                </c:pt>
                <c:pt idx="194">
                  <c:v>1/03/2037</c:v>
                </c:pt>
                <c:pt idx="195">
                  <c:v>1/04/2037</c:v>
                </c:pt>
                <c:pt idx="196">
                  <c:v>1/05/2037</c:v>
                </c:pt>
                <c:pt idx="197">
                  <c:v>1/06/2037</c:v>
                </c:pt>
                <c:pt idx="198">
                  <c:v>1/07/2037</c:v>
                </c:pt>
                <c:pt idx="199">
                  <c:v>1/08/2037</c:v>
                </c:pt>
                <c:pt idx="200">
                  <c:v>1/09/2037</c:v>
                </c:pt>
                <c:pt idx="201">
                  <c:v>1/10/2037</c:v>
                </c:pt>
                <c:pt idx="202">
                  <c:v>1/11/2037</c:v>
                </c:pt>
                <c:pt idx="203">
                  <c:v>1/12/2037</c:v>
                </c:pt>
                <c:pt idx="204">
                  <c:v>1/01/2038</c:v>
                </c:pt>
                <c:pt idx="205">
                  <c:v>1/02/2038</c:v>
                </c:pt>
                <c:pt idx="206">
                  <c:v>1/03/2038</c:v>
                </c:pt>
                <c:pt idx="207">
                  <c:v>1/04/2038</c:v>
                </c:pt>
                <c:pt idx="208">
                  <c:v>1/05/2038</c:v>
                </c:pt>
                <c:pt idx="209">
                  <c:v>1/06/2038</c:v>
                </c:pt>
                <c:pt idx="210">
                  <c:v>1/07/2038</c:v>
                </c:pt>
                <c:pt idx="211">
                  <c:v>1/08/2038</c:v>
                </c:pt>
                <c:pt idx="212">
                  <c:v>1/09/2038</c:v>
                </c:pt>
                <c:pt idx="213">
                  <c:v>1/10/2038</c:v>
                </c:pt>
                <c:pt idx="214">
                  <c:v>1/11/2038</c:v>
                </c:pt>
                <c:pt idx="215">
                  <c:v>1/12/2038</c:v>
                </c:pt>
                <c:pt idx="216">
                  <c:v>1/01/2039</c:v>
                </c:pt>
                <c:pt idx="217">
                  <c:v>1/02/2039</c:v>
                </c:pt>
                <c:pt idx="218">
                  <c:v>1/03/2039</c:v>
                </c:pt>
                <c:pt idx="219">
                  <c:v>1/04/2039</c:v>
                </c:pt>
                <c:pt idx="220">
                  <c:v>1/05/2039</c:v>
                </c:pt>
                <c:pt idx="221">
                  <c:v>1/06/2039</c:v>
                </c:pt>
                <c:pt idx="222">
                  <c:v>1/07/2039</c:v>
                </c:pt>
                <c:pt idx="223">
                  <c:v>1/08/2039</c:v>
                </c:pt>
                <c:pt idx="224">
                  <c:v>1/09/2039</c:v>
                </c:pt>
                <c:pt idx="225">
                  <c:v>1/10/2039</c:v>
                </c:pt>
                <c:pt idx="226">
                  <c:v>1/11/2039</c:v>
                </c:pt>
                <c:pt idx="227">
                  <c:v>1/12/2039</c:v>
                </c:pt>
                <c:pt idx="228">
                  <c:v>1/01/2040</c:v>
                </c:pt>
                <c:pt idx="229">
                  <c:v>1/02/2040</c:v>
                </c:pt>
                <c:pt idx="230">
                  <c:v>1/03/2040</c:v>
                </c:pt>
                <c:pt idx="231">
                  <c:v>1/04/2040</c:v>
                </c:pt>
                <c:pt idx="232">
                  <c:v>1/05/2040</c:v>
                </c:pt>
                <c:pt idx="233">
                  <c:v>1/06/2040</c:v>
                </c:pt>
                <c:pt idx="234">
                  <c:v>1/07/2040</c:v>
                </c:pt>
                <c:pt idx="235">
                  <c:v>1/08/2040</c:v>
                </c:pt>
                <c:pt idx="236">
                  <c:v>1/09/2040</c:v>
                </c:pt>
                <c:pt idx="237">
                  <c:v>1/10/2040</c:v>
                </c:pt>
                <c:pt idx="238">
                  <c:v>1/11/2040</c:v>
                </c:pt>
                <c:pt idx="239">
                  <c:v>1/12/2040</c:v>
                </c:pt>
                <c:pt idx="240">
                  <c:v>1/01/2041</c:v>
                </c:pt>
                <c:pt idx="241">
                  <c:v>1/02/2041</c:v>
                </c:pt>
                <c:pt idx="242">
                  <c:v>1/03/2041</c:v>
                </c:pt>
                <c:pt idx="243">
                  <c:v>1/04/2041</c:v>
                </c:pt>
                <c:pt idx="244">
                  <c:v>1/05/2041</c:v>
                </c:pt>
                <c:pt idx="245">
                  <c:v>1/06/2041</c:v>
                </c:pt>
                <c:pt idx="246">
                  <c:v>1/07/2041</c:v>
                </c:pt>
                <c:pt idx="247">
                  <c:v>1/08/2041</c:v>
                </c:pt>
                <c:pt idx="248">
                  <c:v>1/09/2041</c:v>
                </c:pt>
                <c:pt idx="249">
                  <c:v>1/10/2041</c:v>
                </c:pt>
                <c:pt idx="250">
                  <c:v>1/11/2041</c:v>
                </c:pt>
                <c:pt idx="251">
                  <c:v>1/12/2041</c:v>
                </c:pt>
                <c:pt idx="252">
                  <c:v>1/01/2042</c:v>
                </c:pt>
                <c:pt idx="253">
                  <c:v>1/02/2042</c:v>
                </c:pt>
                <c:pt idx="254">
                  <c:v>1/03/2042</c:v>
                </c:pt>
                <c:pt idx="255">
                  <c:v>1/04/2042</c:v>
                </c:pt>
                <c:pt idx="256">
                  <c:v>1/05/2042</c:v>
                </c:pt>
                <c:pt idx="257">
                  <c:v>1/06/2042</c:v>
                </c:pt>
                <c:pt idx="258">
                  <c:v>1/07/2042</c:v>
                </c:pt>
                <c:pt idx="259">
                  <c:v>1/08/2042</c:v>
                </c:pt>
                <c:pt idx="260">
                  <c:v>1/09/2042</c:v>
                </c:pt>
                <c:pt idx="261">
                  <c:v>1/10/2042</c:v>
                </c:pt>
                <c:pt idx="262">
                  <c:v>1/11/2042</c:v>
                </c:pt>
                <c:pt idx="263">
                  <c:v>1/12/2042</c:v>
                </c:pt>
                <c:pt idx="264">
                  <c:v>1/01/2043</c:v>
                </c:pt>
                <c:pt idx="265">
                  <c:v>1/02/2043</c:v>
                </c:pt>
                <c:pt idx="266">
                  <c:v>1/03/2043</c:v>
                </c:pt>
                <c:pt idx="267">
                  <c:v>1/04/2043</c:v>
                </c:pt>
                <c:pt idx="268">
                  <c:v>1/05/2043</c:v>
                </c:pt>
                <c:pt idx="269">
                  <c:v>1/06/2043</c:v>
                </c:pt>
                <c:pt idx="270">
                  <c:v>1/07/2043</c:v>
                </c:pt>
                <c:pt idx="271">
                  <c:v>1/08/2043</c:v>
                </c:pt>
                <c:pt idx="272">
                  <c:v>1/09/2043</c:v>
                </c:pt>
                <c:pt idx="273">
                  <c:v>1/10/2043</c:v>
                </c:pt>
                <c:pt idx="274">
                  <c:v>1/11/2043</c:v>
                </c:pt>
                <c:pt idx="275">
                  <c:v>1/12/2043</c:v>
                </c:pt>
                <c:pt idx="276">
                  <c:v>1/01/2044</c:v>
                </c:pt>
                <c:pt idx="277">
                  <c:v>1/02/2044</c:v>
                </c:pt>
                <c:pt idx="278">
                  <c:v>1/03/2044</c:v>
                </c:pt>
                <c:pt idx="279">
                  <c:v>1/04/2044</c:v>
                </c:pt>
                <c:pt idx="280">
                  <c:v>1/05/2044</c:v>
                </c:pt>
                <c:pt idx="281">
                  <c:v>1/06/2044</c:v>
                </c:pt>
                <c:pt idx="282">
                  <c:v>1/07/2044</c:v>
                </c:pt>
                <c:pt idx="283">
                  <c:v>1/08/2044</c:v>
                </c:pt>
                <c:pt idx="284">
                  <c:v>1/09/2044</c:v>
                </c:pt>
                <c:pt idx="285">
                  <c:v>1/10/2044</c:v>
                </c:pt>
                <c:pt idx="286">
                  <c:v>1/11/2044</c:v>
                </c:pt>
                <c:pt idx="287">
                  <c:v>1/12/2044</c:v>
                </c:pt>
                <c:pt idx="288">
                  <c:v>1/01/2045</c:v>
                </c:pt>
                <c:pt idx="289">
                  <c:v>1/02/2045</c:v>
                </c:pt>
                <c:pt idx="290">
                  <c:v>1/03/2045</c:v>
                </c:pt>
                <c:pt idx="291">
                  <c:v>1/04/2045</c:v>
                </c:pt>
                <c:pt idx="292">
                  <c:v>1/05/2045</c:v>
                </c:pt>
                <c:pt idx="293">
                  <c:v>1/06/2045</c:v>
                </c:pt>
                <c:pt idx="294">
                  <c:v>1/07/2045</c:v>
                </c:pt>
                <c:pt idx="295">
                  <c:v>1/08/2045</c:v>
                </c:pt>
                <c:pt idx="296">
                  <c:v>1/09/2045</c:v>
                </c:pt>
                <c:pt idx="297">
                  <c:v>1/10/2045</c:v>
                </c:pt>
                <c:pt idx="298">
                  <c:v>1/11/2045</c:v>
                </c:pt>
                <c:pt idx="299">
                  <c:v>1/12/2045</c:v>
                </c:pt>
                <c:pt idx="300">
                  <c:v>1/01/2046</c:v>
                </c:pt>
                <c:pt idx="301">
                  <c:v>1/02/2046</c:v>
                </c:pt>
                <c:pt idx="302">
                  <c:v>1/03/2046</c:v>
                </c:pt>
                <c:pt idx="303">
                  <c:v>1/04/2046</c:v>
                </c:pt>
                <c:pt idx="304">
                  <c:v>1/05/2046</c:v>
                </c:pt>
                <c:pt idx="305">
                  <c:v>1/06/2046</c:v>
                </c:pt>
                <c:pt idx="306">
                  <c:v>1/07/2046</c:v>
                </c:pt>
                <c:pt idx="307">
                  <c:v>1/08/2046</c:v>
                </c:pt>
                <c:pt idx="308">
                  <c:v>1/09/2046</c:v>
                </c:pt>
                <c:pt idx="309">
                  <c:v>1/10/2046</c:v>
                </c:pt>
                <c:pt idx="310">
                  <c:v>1/11/2046</c:v>
                </c:pt>
                <c:pt idx="311">
                  <c:v>1/12/2046</c:v>
                </c:pt>
                <c:pt idx="312">
                  <c:v>1/01/2047</c:v>
                </c:pt>
                <c:pt idx="313">
                  <c:v>1/02/2047</c:v>
                </c:pt>
                <c:pt idx="314">
                  <c:v>1/03/2047</c:v>
                </c:pt>
                <c:pt idx="315">
                  <c:v>1/04/2047</c:v>
                </c:pt>
                <c:pt idx="316">
                  <c:v>1/05/2047</c:v>
                </c:pt>
                <c:pt idx="317">
                  <c:v>1/06/2047</c:v>
                </c:pt>
                <c:pt idx="318">
                  <c:v>1/07/2047</c:v>
                </c:pt>
                <c:pt idx="319">
                  <c:v>1/08/2047</c:v>
                </c:pt>
                <c:pt idx="320">
                  <c:v>1/09/2047</c:v>
                </c:pt>
                <c:pt idx="321">
                  <c:v>1/10/2047</c:v>
                </c:pt>
                <c:pt idx="322">
                  <c:v>1/11/2047</c:v>
                </c:pt>
                <c:pt idx="323">
                  <c:v>1/12/2047</c:v>
                </c:pt>
                <c:pt idx="324">
                  <c:v>1/01/2048</c:v>
                </c:pt>
                <c:pt idx="325">
                  <c:v>1/02/2048</c:v>
                </c:pt>
                <c:pt idx="326">
                  <c:v>1/03/2048</c:v>
                </c:pt>
                <c:pt idx="327">
                  <c:v>1/04/2048</c:v>
                </c:pt>
                <c:pt idx="328">
                  <c:v>1/05/2048</c:v>
                </c:pt>
                <c:pt idx="329">
                  <c:v>1/06/2048</c:v>
                </c:pt>
                <c:pt idx="330">
                  <c:v>1/07/2048</c:v>
                </c:pt>
                <c:pt idx="331">
                  <c:v>1/08/2048</c:v>
                </c:pt>
                <c:pt idx="332">
                  <c:v>1/09/2048</c:v>
                </c:pt>
                <c:pt idx="333">
                  <c:v>1/10/2048</c:v>
                </c:pt>
                <c:pt idx="334">
                  <c:v>1/11/2048</c:v>
                </c:pt>
                <c:pt idx="335">
                  <c:v>1/12/2048</c:v>
                </c:pt>
                <c:pt idx="336">
                  <c:v>1/01/2049</c:v>
                </c:pt>
                <c:pt idx="337">
                  <c:v>1/02/2049</c:v>
                </c:pt>
                <c:pt idx="338">
                  <c:v>1/03/2049</c:v>
                </c:pt>
                <c:pt idx="339">
                  <c:v>1/04/2049</c:v>
                </c:pt>
                <c:pt idx="340">
                  <c:v>1/05/2049</c:v>
                </c:pt>
                <c:pt idx="341">
                  <c:v>1/06/2049</c:v>
                </c:pt>
                <c:pt idx="342">
                  <c:v>1/07/2049</c:v>
                </c:pt>
                <c:pt idx="343">
                  <c:v>1/08/2049</c:v>
                </c:pt>
                <c:pt idx="344">
                  <c:v>1/09/2049</c:v>
                </c:pt>
                <c:pt idx="345">
                  <c:v>1/10/2049</c:v>
                </c:pt>
                <c:pt idx="346">
                  <c:v>1/11/2049</c:v>
                </c:pt>
                <c:pt idx="347">
                  <c:v>1/12/2049</c:v>
                </c:pt>
                <c:pt idx="348">
                  <c:v>1/01/2050</c:v>
                </c:pt>
                <c:pt idx="349">
                  <c:v>1/02/2050</c:v>
                </c:pt>
                <c:pt idx="350">
                  <c:v>1/03/2050</c:v>
                </c:pt>
                <c:pt idx="351">
                  <c:v>1/04/2050</c:v>
                </c:pt>
                <c:pt idx="352">
                  <c:v>1/05/2050</c:v>
                </c:pt>
                <c:pt idx="353">
                  <c:v>1/06/2050</c:v>
                </c:pt>
                <c:pt idx="354">
                  <c:v>1/07/2050</c:v>
                </c:pt>
                <c:pt idx="355">
                  <c:v>1/08/2050</c:v>
                </c:pt>
                <c:pt idx="356">
                  <c:v>1/09/2050</c:v>
                </c:pt>
                <c:pt idx="357">
                  <c:v>1/10/2050</c:v>
                </c:pt>
                <c:pt idx="358">
                  <c:v>1/11/2050</c:v>
                </c:pt>
                <c:pt idx="359">
                  <c:v>1/12/2050</c:v>
                </c:pt>
              </c:strCache>
            </c:strRef>
          </c:cat>
          <c:val>
            <c:numRef>
              <c:f>_Hidden30!$C$2:$C$361</c:f>
              <c:numCache>
                <c:ptCount val="360"/>
                <c:pt idx="0">
                  <c:v>15947124056.652283</c:v>
                </c:pt>
                <c:pt idx="1">
                  <c:v>15821885858.260271</c:v>
                </c:pt>
                <c:pt idx="2">
                  <c:v>15695342263.321383</c:v>
                </c:pt>
                <c:pt idx="3">
                  <c:v>15570960577.073658</c:v>
                </c:pt>
                <c:pt idx="4">
                  <c:v>15448274804.150005</c:v>
                </c:pt>
                <c:pt idx="5">
                  <c:v>15322478859.412706</c:v>
                </c:pt>
                <c:pt idx="6">
                  <c:v>15197432137.210667</c:v>
                </c:pt>
                <c:pt idx="7">
                  <c:v>15073814853.816034</c:v>
                </c:pt>
                <c:pt idx="8">
                  <c:v>14951517434.372578</c:v>
                </c:pt>
                <c:pt idx="9">
                  <c:v>14829300535.75501</c:v>
                </c:pt>
                <c:pt idx="10">
                  <c:v>14704969592.324749</c:v>
                </c:pt>
                <c:pt idx="11">
                  <c:v>14583618830.821217</c:v>
                </c:pt>
                <c:pt idx="12">
                  <c:v>14463881097.71737</c:v>
                </c:pt>
                <c:pt idx="13">
                  <c:v>14342856672.468246</c:v>
                </c:pt>
                <c:pt idx="14">
                  <c:v>14223936432.03128</c:v>
                </c:pt>
                <c:pt idx="15">
                  <c:v>14101852388.856522</c:v>
                </c:pt>
                <c:pt idx="16">
                  <c:v>13985299419.302595</c:v>
                </c:pt>
                <c:pt idx="17">
                  <c:v>13866962440.500477</c:v>
                </c:pt>
                <c:pt idx="18">
                  <c:v>13749200558.55997</c:v>
                </c:pt>
                <c:pt idx="19">
                  <c:v>13630032232.500492</c:v>
                </c:pt>
                <c:pt idx="20">
                  <c:v>13511643752.63184</c:v>
                </c:pt>
                <c:pt idx="21">
                  <c:v>13395698176.539413</c:v>
                </c:pt>
                <c:pt idx="22">
                  <c:v>13278688431.641893</c:v>
                </c:pt>
                <c:pt idx="23">
                  <c:v>13162771644.109026</c:v>
                </c:pt>
                <c:pt idx="24">
                  <c:v>13047708697.644964</c:v>
                </c:pt>
                <c:pt idx="25">
                  <c:v>12931823182.636805</c:v>
                </c:pt>
                <c:pt idx="26">
                  <c:v>12817575536.744781</c:v>
                </c:pt>
                <c:pt idx="27">
                  <c:v>12704765415.325718</c:v>
                </c:pt>
                <c:pt idx="28">
                  <c:v>12588198917.689495</c:v>
                </c:pt>
                <c:pt idx="29">
                  <c:v>12472582369.527111</c:v>
                </c:pt>
                <c:pt idx="30">
                  <c:v>12358301548.847937</c:v>
                </c:pt>
                <c:pt idx="31">
                  <c:v>12245243908.937418</c:v>
                </c:pt>
                <c:pt idx="32">
                  <c:v>12130184070.285437</c:v>
                </c:pt>
                <c:pt idx="33">
                  <c:v>12019627694.333872</c:v>
                </c:pt>
                <c:pt idx="34">
                  <c:v>11905702651.378363</c:v>
                </c:pt>
                <c:pt idx="35">
                  <c:v>11791149785.532507</c:v>
                </c:pt>
                <c:pt idx="36">
                  <c:v>11679889143.393156</c:v>
                </c:pt>
                <c:pt idx="37">
                  <c:v>11568570275.268192</c:v>
                </c:pt>
                <c:pt idx="38">
                  <c:v>11459063638.872128</c:v>
                </c:pt>
                <c:pt idx="39">
                  <c:v>11349591587.577805</c:v>
                </c:pt>
                <c:pt idx="40">
                  <c:v>11239838051.29336</c:v>
                </c:pt>
                <c:pt idx="41">
                  <c:v>11124510831.314878</c:v>
                </c:pt>
                <c:pt idx="42">
                  <c:v>11011678154.943575</c:v>
                </c:pt>
                <c:pt idx="43">
                  <c:v>10904498441.425175</c:v>
                </c:pt>
                <c:pt idx="44">
                  <c:v>10793916756.242102</c:v>
                </c:pt>
                <c:pt idx="45">
                  <c:v>10679777656.543879</c:v>
                </c:pt>
                <c:pt idx="46">
                  <c:v>10567928560.431734</c:v>
                </c:pt>
                <c:pt idx="47">
                  <c:v>10455803676.678204</c:v>
                </c:pt>
                <c:pt idx="48">
                  <c:v>10346758494.479786</c:v>
                </c:pt>
                <c:pt idx="49">
                  <c:v>10237898296.476982</c:v>
                </c:pt>
                <c:pt idx="50">
                  <c:v>10134009279.583572</c:v>
                </c:pt>
                <c:pt idx="51">
                  <c:v>10030484914.608238</c:v>
                </c:pt>
                <c:pt idx="52">
                  <c:v>9924762668.160992</c:v>
                </c:pt>
                <c:pt idx="53">
                  <c:v>9818205625.072943</c:v>
                </c:pt>
                <c:pt idx="54">
                  <c:v>9714671827.358908</c:v>
                </c:pt>
                <c:pt idx="55">
                  <c:v>9614208442.599943</c:v>
                </c:pt>
                <c:pt idx="56">
                  <c:v>9511222548.799566</c:v>
                </c:pt>
                <c:pt idx="57">
                  <c:v>9415931093.566069</c:v>
                </c:pt>
                <c:pt idx="58">
                  <c:v>9320910635.088444</c:v>
                </c:pt>
                <c:pt idx="59">
                  <c:v>9215334166.943644</c:v>
                </c:pt>
                <c:pt idx="60">
                  <c:v>9119846999.72146</c:v>
                </c:pt>
                <c:pt idx="61">
                  <c:v>9025131731.657248</c:v>
                </c:pt>
                <c:pt idx="62">
                  <c:v>8932204391.408756</c:v>
                </c:pt>
                <c:pt idx="63">
                  <c:v>8838923228.545313</c:v>
                </c:pt>
                <c:pt idx="64">
                  <c:v>8746566954.621508</c:v>
                </c:pt>
                <c:pt idx="65">
                  <c:v>8652730666.259548</c:v>
                </c:pt>
                <c:pt idx="66">
                  <c:v>8560961915.859025</c:v>
                </c:pt>
                <c:pt idx="67">
                  <c:v>8468981441.548614</c:v>
                </c:pt>
                <c:pt idx="68">
                  <c:v>8378037458.698884</c:v>
                </c:pt>
                <c:pt idx="69">
                  <c:v>8288109082.726088</c:v>
                </c:pt>
                <c:pt idx="70">
                  <c:v>8195557077.419033</c:v>
                </c:pt>
                <c:pt idx="71">
                  <c:v>8104536651.740654</c:v>
                </c:pt>
                <c:pt idx="72">
                  <c:v>8015322677.434028</c:v>
                </c:pt>
                <c:pt idx="73">
                  <c:v>7927079636.732898</c:v>
                </c:pt>
                <c:pt idx="74">
                  <c:v>7841201201.912122</c:v>
                </c:pt>
                <c:pt idx="75">
                  <c:v>7754333074.317729</c:v>
                </c:pt>
                <c:pt idx="76">
                  <c:v>7667908308.86727</c:v>
                </c:pt>
                <c:pt idx="77">
                  <c:v>7582240459.053414</c:v>
                </c:pt>
                <c:pt idx="78">
                  <c:v>7498037808.194764</c:v>
                </c:pt>
                <c:pt idx="79">
                  <c:v>7413127810.285157</c:v>
                </c:pt>
                <c:pt idx="80">
                  <c:v>7328916945.282929</c:v>
                </c:pt>
                <c:pt idx="81">
                  <c:v>7244935999.519707</c:v>
                </c:pt>
                <c:pt idx="82">
                  <c:v>7160164747.107043</c:v>
                </c:pt>
                <c:pt idx="83">
                  <c:v>7077413714.881103</c:v>
                </c:pt>
                <c:pt idx="84">
                  <c:v>6994536284.30071</c:v>
                </c:pt>
                <c:pt idx="85">
                  <c:v>6911925761.806619</c:v>
                </c:pt>
                <c:pt idx="86">
                  <c:v>6829951576.908738</c:v>
                </c:pt>
                <c:pt idx="87">
                  <c:v>6747784568.65771</c:v>
                </c:pt>
                <c:pt idx="88">
                  <c:v>6666555594.297486</c:v>
                </c:pt>
                <c:pt idx="89">
                  <c:v>6584913046.253864</c:v>
                </c:pt>
                <c:pt idx="90">
                  <c:v>6506655005.492198</c:v>
                </c:pt>
                <c:pt idx="91">
                  <c:v>6427494469.876464</c:v>
                </c:pt>
                <c:pt idx="92">
                  <c:v>6348889267.423171</c:v>
                </c:pt>
                <c:pt idx="93">
                  <c:v>6272316623.17999</c:v>
                </c:pt>
                <c:pt idx="94">
                  <c:v>6197122646.951659</c:v>
                </c:pt>
                <c:pt idx="95">
                  <c:v>6121839437.9066515</c:v>
                </c:pt>
                <c:pt idx="96">
                  <c:v>6046625909.634777</c:v>
                </c:pt>
                <c:pt idx="97">
                  <c:v>5971094476.107865</c:v>
                </c:pt>
                <c:pt idx="98">
                  <c:v>5898116503.658564</c:v>
                </c:pt>
                <c:pt idx="99">
                  <c:v>5825768535.584226</c:v>
                </c:pt>
                <c:pt idx="100">
                  <c:v>5750654011.313497</c:v>
                </c:pt>
                <c:pt idx="101">
                  <c:v>5676981704.410599</c:v>
                </c:pt>
                <c:pt idx="102">
                  <c:v>5605832837.188249</c:v>
                </c:pt>
                <c:pt idx="103">
                  <c:v>5535530709.48107</c:v>
                </c:pt>
                <c:pt idx="104">
                  <c:v>5462186493.817171</c:v>
                </c:pt>
                <c:pt idx="105">
                  <c:v>5393808696.6343155</c:v>
                </c:pt>
                <c:pt idx="106">
                  <c:v>5324111895.854032</c:v>
                </c:pt>
                <c:pt idx="107">
                  <c:v>5255544747.215473</c:v>
                </c:pt>
                <c:pt idx="108">
                  <c:v>5188909554.716133</c:v>
                </c:pt>
                <c:pt idx="109">
                  <c:v>5123226009.002307</c:v>
                </c:pt>
                <c:pt idx="110">
                  <c:v>5057524598.177972</c:v>
                </c:pt>
                <c:pt idx="111">
                  <c:v>4993202401.211559</c:v>
                </c:pt>
                <c:pt idx="112">
                  <c:v>4927009908.566282</c:v>
                </c:pt>
                <c:pt idx="113">
                  <c:v>4864089108.368832</c:v>
                </c:pt>
                <c:pt idx="114">
                  <c:v>4801560619.093908</c:v>
                </c:pt>
                <c:pt idx="115">
                  <c:v>4738851638.891177</c:v>
                </c:pt>
                <c:pt idx="116">
                  <c:v>4677387724.639789</c:v>
                </c:pt>
                <c:pt idx="117">
                  <c:v>4616287174.869384</c:v>
                </c:pt>
                <c:pt idx="118">
                  <c:v>4555781322.029649</c:v>
                </c:pt>
                <c:pt idx="119">
                  <c:v>4495673710.383422</c:v>
                </c:pt>
                <c:pt idx="120">
                  <c:v>4435487174.409979</c:v>
                </c:pt>
                <c:pt idx="121">
                  <c:v>4376077527.66661</c:v>
                </c:pt>
                <c:pt idx="122">
                  <c:v>4317349741.823517</c:v>
                </c:pt>
                <c:pt idx="123">
                  <c:v>4258591984.2746086</c:v>
                </c:pt>
                <c:pt idx="124">
                  <c:v>4200526532.4171624</c:v>
                </c:pt>
                <c:pt idx="125">
                  <c:v>4142756480.8963957</c:v>
                </c:pt>
                <c:pt idx="126">
                  <c:v>4085586519.1132193</c:v>
                </c:pt>
                <c:pt idx="127">
                  <c:v>4029291952.36709</c:v>
                </c:pt>
                <c:pt idx="128">
                  <c:v>3972882739.3587923</c:v>
                </c:pt>
                <c:pt idx="129">
                  <c:v>3916849389.8849564</c:v>
                </c:pt>
                <c:pt idx="130">
                  <c:v>3861711984.3684645</c:v>
                </c:pt>
                <c:pt idx="131">
                  <c:v>3807440726.5339985</c:v>
                </c:pt>
                <c:pt idx="132">
                  <c:v>3753520282.4946237</c:v>
                </c:pt>
                <c:pt idx="133">
                  <c:v>3699551839.2058587</c:v>
                </c:pt>
                <c:pt idx="134">
                  <c:v>3646013356.340528</c:v>
                </c:pt>
                <c:pt idx="135">
                  <c:v>3593249868.1320662</c:v>
                </c:pt>
                <c:pt idx="136">
                  <c:v>3541053024.377046</c:v>
                </c:pt>
                <c:pt idx="137">
                  <c:v>3488913071.848217</c:v>
                </c:pt>
                <c:pt idx="138">
                  <c:v>3437407326.4662633</c:v>
                </c:pt>
                <c:pt idx="139">
                  <c:v>3385630549.353058</c:v>
                </c:pt>
                <c:pt idx="140">
                  <c:v>3334129968.736547</c:v>
                </c:pt>
                <c:pt idx="141">
                  <c:v>3283772880.9893622</c:v>
                </c:pt>
                <c:pt idx="142">
                  <c:v>3233962228.212279</c:v>
                </c:pt>
                <c:pt idx="143">
                  <c:v>3184756316.914414</c:v>
                </c:pt>
                <c:pt idx="144">
                  <c:v>3135564344.918469</c:v>
                </c:pt>
                <c:pt idx="145">
                  <c:v>3086759270.202637</c:v>
                </c:pt>
                <c:pt idx="146">
                  <c:v>3039401211.720105</c:v>
                </c:pt>
                <c:pt idx="147">
                  <c:v>2990819249.9182606</c:v>
                </c:pt>
                <c:pt idx="148">
                  <c:v>2943985498.8097625</c:v>
                </c:pt>
                <c:pt idx="149">
                  <c:v>2897380888.8712745</c:v>
                </c:pt>
                <c:pt idx="150">
                  <c:v>2850834867.91341</c:v>
                </c:pt>
                <c:pt idx="151">
                  <c:v>2805333746.674971</c:v>
                </c:pt>
                <c:pt idx="152">
                  <c:v>2760087169.141914</c:v>
                </c:pt>
                <c:pt idx="153">
                  <c:v>2714818736.6405287</c:v>
                </c:pt>
                <c:pt idx="154">
                  <c:v>2670480313.166732</c:v>
                </c:pt>
                <c:pt idx="155">
                  <c:v>2626658905.1918206</c:v>
                </c:pt>
                <c:pt idx="156">
                  <c:v>2583138584.0467887</c:v>
                </c:pt>
                <c:pt idx="157">
                  <c:v>2539532843.0533633</c:v>
                </c:pt>
                <c:pt idx="158">
                  <c:v>2496952767.290978</c:v>
                </c:pt>
                <c:pt idx="159">
                  <c:v>2454375665.654524</c:v>
                </c:pt>
                <c:pt idx="160">
                  <c:v>2412023265.004592</c:v>
                </c:pt>
                <c:pt idx="161">
                  <c:v>2370241916.1946316</c:v>
                </c:pt>
                <c:pt idx="162">
                  <c:v>2329363755.972325</c:v>
                </c:pt>
                <c:pt idx="163">
                  <c:v>2288658001.8943896</c:v>
                </c:pt>
                <c:pt idx="164">
                  <c:v>2248695300.716913</c:v>
                </c:pt>
                <c:pt idx="165">
                  <c:v>2209604426.335865</c:v>
                </c:pt>
                <c:pt idx="166">
                  <c:v>2170580734.9469523</c:v>
                </c:pt>
                <c:pt idx="167">
                  <c:v>2132644421.087333</c:v>
                </c:pt>
                <c:pt idx="168">
                  <c:v>2094701274.4237006</c:v>
                </c:pt>
                <c:pt idx="169">
                  <c:v>2057882893.2199786</c:v>
                </c:pt>
                <c:pt idx="170">
                  <c:v>2022026493.2954013</c:v>
                </c:pt>
                <c:pt idx="171">
                  <c:v>1986024444.9402053</c:v>
                </c:pt>
                <c:pt idx="172">
                  <c:v>1950652274.583706</c:v>
                </c:pt>
                <c:pt idx="173">
                  <c:v>1915296965.5309796</c:v>
                </c:pt>
                <c:pt idx="174">
                  <c:v>1880454060.6375484</c:v>
                </c:pt>
                <c:pt idx="175">
                  <c:v>1845864207.1059017</c:v>
                </c:pt>
                <c:pt idx="176">
                  <c:v>1811536654.010355</c:v>
                </c:pt>
                <c:pt idx="177">
                  <c:v>1777820696.2832837</c:v>
                </c:pt>
                <c:pt idx="178">
                  <c:v>1744179941.2033613</c:v>
                </c:pt>
                <c:pt idx="179">
                  <c:v>1711079768.7349036</c:v>
                </c:pt>
                <c:pt idx="180">
                  <c:v>1678237892.1726274</c:v>
                </c:pt>
                <c:pt idx="181">
                  <c:v>1645656802.0328407</c:v>
                </c:pt>
                <c:pt idx="182">
                  <c:v>1612875237.7049148</c:v>
                </c:pt>
                <c:pt idx="183">
                  <c:v>1580614093.2713904</c:v>
                </c:pt>
                <c:pt idx="184">
                  <c:v>1547957994.358105</c:v>
                </c:pt>
                <c:pt idx="185">
                  <c:v>1516445891.9992242</c:v>
                </c:pt>
                <c:pt idx="186">
                  <c:v>1485216170.1848574</c:v>
                </c:pt>
                <c:pt idx="187">
                  <c:v>1454624207.972331</c:v>
                </c:pt>
                <c:pt idx="188">
                  <c:v>1424405645.575101</c:v>
                </c:pt>
                <c:pt idx="189">
                  <c:v>1394439202.269061</c:v>
                </c:pt>
                <c:pt idx="190">
                  <c:v>1364852854.560917</c:v>
                </c:pt>
                <c:pt idx="191">
                  <c:v>1335644914.8986366</c:v>
                </c:pt>
                <c:pt idx="192">
                  <c:v>1307005968.5918994</c:v>
                </c:pt>
                <c:pt idx="193">
                  <c:v>1278747042.268547</c:v>
                </c:pt>
                <c:pt idx="194">
                  <c:v>1250934923.8456967</c:v>
                </c:pt>
                <c:pt idx="195">
                  <c:v>1223151027.1627853</c:v>
                </c:pt>
                <c:pt idx="196">
                  <c:v>1195893181.5481257</c:v>
                </c:pt>
                <c:pt idx="197">
                  <c:v>1168738189.4435844</c:v>
                </c:pt>
                <c:pt idx="198">
                  <c:v>1141990462.93147</c:v>
                </c:pt>
                <c:pt idx="199">
                  <c:v>1115151889.0974245</c:v>
                </c:pt>
                <c:pt idx="200">
                  <c:v>1088990528.1590228</c:v>
                </c:pt>
                <c:pt idx="201">
                  <c:v>1063043197.7738465</c:v>
                </c:pt>
                <c:pt idx="202">
                  <c:v>1037500682.0444002</c:v>
                </c:pt>
                <c:pt idx="203">
                  <c:v>1012232507.2608311</c:v>
                </c:pt>
                <c:pt idx="204">
                  <c:v>986910670.898315</c:v>
                </c:pt>
                <c:pt idx="205">
                  <c:v>962564449.1843349</c:v>
                </c:pt>
                <c:pt idx="206">
                  <c:v>938620954.5589778</c:v>
                </c:pt>
                <c:pt idx="207">
                  <c:v>915015430.8332875</c:v>
                </c:pt>
                <c:pt idx="208">
                  <c:v>891091181.0246481</c:v>
                </c:pt>
                <c:pt idx="209">
                  <c:v>868009464.7361925</c:v>
                </c:pt>
                <c:pt idx="210">
                  <c:v>845586684.3836044</c:v>
                </c:pt>
                <c:pt idx="211">
                  <c:v>823518843.1156912</c:v>
                </c:pt>
                <c:pt idx="212">
                  <c:v>801633928.9195757</c:v>
                </c:pt>
                <c:pt idx="213">
                  <c:v>780362852.0525521</c:v>
                </c:pt>
                <c:pt idx="214">
                  <c:v>759208234.7512608</c:v>
                </c:pt>
                <c:pt idx="215">
                  <c:v>738249573.5423286</c:v>
                </c:pt>
                <c:pt idx="216">
                  <c:v>717587569.5063616</c:v>
                </c:pt>
                <c:pt idx="217">
                  <c:v>697407702.2211413</c:v>
                </c:pt>
                <c:pt idx="218">
                  <c:v>677575857.771057</c:v>
                </c:pt>
                <c:pt idx="219">
                  <c:v>657877787.392061</c:v>
                </c:pt>
                <c:pt idx="220">
                  <c:v>638251416.947893</c:v>
                </c:pt>
                <c:pt idx="221">
                  <c:v>619190473.4606806</c:v>
                </c:pt>
                <c:pt idx="222">
                  <c:v>600009262.155787</c:v>
                </c:pt>
                <c:pt idx="223">
                  <c:v>581625982.3695531</c:v>
                </c:pt>
                <c:pt idx="224">
                  <c:v>563110495.9064943</c:v>
                </c:pt>
                <c:pt idx="225">
                  <c:v>545867281.7379506</c:v>
                </c:pt>
                <c:pt idx="226">
                  <c:v>529372940.2168336</c:v>
                </c:pt>
                <c:pt idx="227">
                  <c:v>513424830.6873394</c:v>
                </c:pt>
                <c:pt idx="228">
                  <c:v>498801914.88477355</c:v>
                </c:pt>
                <c:pt idx="229">
                  <c:v>484550511.91494495</c:v>
                </c:pt>
                <c:pt idx="230">
                  <c:v>470514400.27343863</c:v>
                </c:pt>
                <c:pt idx="231">
                  <c:v>457052819.4550525</c:v>
                </c:pt>
                <c:pt idx="232">
                  <c:v>443947405.79780656</c:v>
                </c:pt>
                <c:pt idx="233">
                  <c:v>431100112.47033346</c:v>
                </c:pt>
                <c:pt idx="234">
                  <c:v>418666249.48897785</c:v>
                </c:pt>
                <c:pt idx="235">
                  <c:v>406553901.163856</c:v>
                </c:pt>
                <c:pt idx="236">
                  <c:v>394920793.5663747</c:v>
                </c:pt>
                <c:pt idx="237">
                  <c:v>383409433.36112905</c:v>
                </c:pt>
                <c:pt idx="238">
                  <c:v>372031725.3849987</c:v>
                </c:pt>
                <c:pt idx="239">
                  <c:v>360826945.1214889</c:v>
                </c:pt>
                <c:pt idx="240">
                  <c:v>349724747.53866214</c:v>
                </c:pt>
                <c:pt idx="241">
                  <c:v>338695399.8829918</c:v>
                </c:pt>
                <c:pt idx="242">
                  <c:v>327686700.1756639</c:v>
                </c:pt>
                <c:pt idx="243">
                  <c:v>316854776.46409047</c:v>
                </c:pt>
                <c:pt idx="244">
                  <c:v>306087277.32764095</c:v>
                </c:pt>
                <c:pt idx="245">
                  <c:v>295545651.9603342</c:v>
                </c:pt>
                <c:pt idx="246">
                  <c:v>285199098.03383607</c:v>
                </c:pt>
                <c:pt idx="247">
                  <c:v>275154504.11195654</c:v>
                </c:pt>
                <c:pt idx="248">
                  <c:v>265241638.30218634</c:v>
                </c:pt>
                <c:pt idx="249">
                  <c:v>255448251.34127396</c:v>
                </c:pt>
                <c:pt idx="250">
                  <c:v>245962319.96051317</c:v>
                </c:pt>
                <c:pt idx="251">
                  <c:v>236624724.04116225</c:v>
                </c:pt>
                <c:pt idx="252">
                  <c:v>227485155.32415622</c:v>
                </c:pt>
                <c:pt idx="253">
                  <c:v>218692135.44746575</c:v>
                </c:pt>
                <c:pt idx="254">
                  <c:v>210150671.09425303</c:v>
                </c:pt>
                <c:pt idx="255">
                  <c:v>201507012.2421664</c:v>
                </c:pt>
                <c:pt idx="256">
                  <c:v>193104350.665177</c:v>
                </c:pt>
                <c:pt idx="257">
                  <c:v>184930073.110976</c:v>
                </c:pt>
                <c:pt idx="258">
                  <c:v>176993152.38532868</c:v>
                </c:pt>
                <c:pt idx="259">
                  <c:v>169041425.37860516</c:v>
                </c:pt>
                <c:pt idx="260">
                  <c:v>161330342.57505205</c:v>
                </c:pt>
                <c:pt idx="261">
                  <c:v>153651252.22819817</c:v>
                </c:pt>
                <c:pt idx="262">
                  <c:v>146220889.92313153</c:v>
                </c:pt>
                <c:pt idx="263">
                  <c:v>138933021.59486076</c:v>
                </c:pt>
                <c:pt idx="264">
                  <c:v>131728664.81408894</c:v>
                </c:pt>
                <c:pt idx="265">
                  <c:v>124601583.85427925</c:v>
                </c:pt>
                <c:pt idx="266">
                  <c:v>117732261.21283497</c:v>
                </c:pt>
                <c:pt idx="267">
                  <c:v>110992084.22446403</c:v>
                </c:pt>
                <c:pt idx="268">
                  <c:v>104383665.57959916</c:v>
                </c:pt>
                <c:pt idx="269">
                  <c:v>97915426.11490637</c:v>
                </c:pt>
                <c:pt idx="270">
                  <c:v>91618329.53685214</c:v>
                </c:pt>
                <c:pt idx="271">
                  <c:v>85488045.62238209</c:v>
                </c:pt>
                <c:pt idx="272">
                  <c:v>79549981.00978518</c:v>
                </c:pt>
                <c:pt idx="273">
                  <c:v>73612134.5764657</c:v>
                </c:pt>
                <c:pt idx="274">
                  <c:v>68108051.99565588</c:v>
                </c:pt>
                <c:pt idx="275">
                  <c:v>62766178.776088454</c:v>
                </c:pt>
                <c:pt idx="276">
                  <c:v>57562330.03227881</c:v>
                </c:pt>
                <c:pt idx="277">
                  <c:v>52471037.311890334</c:v>
                </c:pt>
                <c:pt idx="278">
                  <c:v>47502472.95256958</c:v>
                </c:pt>
                <c:pt idx="279">
                  <c:v>42655796.55877045</c:v>
                </c:pt>
                <c:pt idx="280">
                  <c:v>37899165.872000255</c:v>
                </c:pt>
                <c:pt idx="281">
                  <c:v>33330694.080713633</c:v>
                </c:pt>
                <c:pt idx="282">
                  <c:v>28980056.59516718</c:v>
                </c:pt>
                <c:pt idx="283">
                  <c:v>24871905.907651853</c:v>
                </c:pt>
                <c:pt idx="284">
                  <c:v>21014967.192058202</c:v>
                </c:pt>
                <c:pt idx="285">
                  <c:v>17437479.278856937</c:v>
                </c:pt>
                <c:pt idx="286">
                  <c:v>14229208.238818234</c:v>
                </c:pt>
                <c:pt idx="287">
                  <c:v>11499311.968920382</c:v>
                </c:pt>
                <c:pt idx="288">
                  <c:v>9806468.384767845</c:v>
                </c:pt>
                <c:pt idx="289">
                  <c:v>8255633.919191369</c:v>
                </c:pt>
                <c:pt idx="290">
                  <c:v>6868603.631043732</c:v>
                </c:pt>
                <c:pt idx="291">
                  <c:v>5645740.613215172</c:v>
                </c:pt>
                <c:pt idx="292">
                  <c:v>4530223.09044766</c:v>
                </c:pt>
                <c:pt idx="293">
                  <c:v>3583936.3654696005</c:v>
                </c:pt>
                <c:pt idx="294">
                  <c:v>3040854.9427708443</c:v>
                </c:pt>
                <c:pt idx="295">
                  <c:v>2712251.979988735</c:v>
                </c:pt>
                <c:pt idx="296">
                  <c:v>2557934.3019162538</c:v>
                </c:pt>
                <c:pt idx="297">
                  <c:v>2438523.2222309266</c:v>
                </c:pt>
                <c:pt idx="298">
                  <c:v>2335080.8612572476</c:v>
                </c:pt>
                <c:pt idx="299">
                  <c:v>2234409.8587059784</c:v>
                </c:pt>
                <c:pt idx="300">
                  <c:v>2101867.548252643</c:v>
                </c:pt>
                <c:pt idx="301">
                  <c:v>2007809.436638219</c:v>
                </c:pt>
                <c:pt idx="302">
                  <c:v>1915506.0144358326</c:v>
                </c:pt>
                <c:pt idx="303">
                  <c:v>1823491.7815992977</c:v>
                </c:pt>
                <c:pt idx="304">
                  <c:v>1733888.915297744</c:v>
                </c:pt>
                <c:pt idx="305">
                  <c:v>1646525.2216231122</c:v>
                </c:pt>
                <c:pt idx="306">
                  <c:v>1563524.6466086272</c:v>
                </c:pt>
                <c:pt idx="307">
                  <c:v>1444327.5273059395</c:v>
                </c:pt>
                <c:pt idx="308">
                  <c:v>1367161.2134257883</c:v>
                </c:pt>
                <c:pt idx="309">
                  <c:v>1291744.796693594</c:v>
                </c:pt>
                <c:pt idx="310">
                  <c:v>1218542.4739691203</c:v>
                </c:pt>
                <c:pt idx="311">
                  <c:v>1148091.3886958784</c:v>
                </c:pt>
                <c:pt idx="312">
                  <c:v>1081920.6950398241</c:v>
                </c:pt>
                <c:pt idx="313">
                  <c:v>1018919.6994676823</c:v>
                </c:pt>
                <c:pt idx="314">
                  <c:v>957157.0872076255</c:v>
                </c:pt>
                <c:pt idx="315">
                  <c:v>898855.5429269667</c:v>
                </c:pt>
                <c:pt idx="316">
                  <c:v>841706.1567319634</c:v>
                </c:pt>
                <c:pt idx="317">
                  <c:v>786474.969137108</c:v>
                </c:pt>
                <c:pt idx="318">
                  <c:v>737184.9840764544</c:v>
                </c:pt>
                <c:pt idx="319">
                  <c:v>688560.5095503518</c:v>
                </c:pt>
                <c:pt idx="320">
                  <c:v>641883.6860728912</c:v>
                </c:pt>
                <c:pt idx="321">
                  <c:v>597852.4323090323</c:v>
                </c:pt>
                <c:pt idx="322">
                  <c:v>555127.371597769</c:v>
                </c:pt>
                <c:pt idx="323">
                  <c:v>514475.3010789721</c:v>
                </c:pt>
                <c:pt idx="324">
                  <c:v>475857.17459172214</c:v>
                </c:pt>
                <c:pt idx="325">
                  <c:v>438469.7635448511</c:v>
                </c:pt>
                <c:pt idx="326">
                  <c:v>402320.20986935555</c:v>
                </c:pt>
                <c:pt idx="327">
                  <c:v>367617.1943005017</c:v>
                </c:pt>
                <c:pt idx="328">
                  <c:v>333710.0088536775</c:v>
                </c:pt>
                <c:pt idx="329">
                  <c:v>303465.9688557509</c:v>
                </c:pt>
                <c:pt idx="330">
                  <c:v>277397.98445244494</c:v>
                </c:pt>
                <c:pt idx="331">
                  <c:v>253722.4496843462</c:v>
                </c:pt>
                <c:pt idx="332">
                  <c:v>230683.78912362427</c:v>
                </c:pt>
                <c:pt idx="333">
                  <c:v>210128.4539411476</c:v>
                </c:pt>
                <c:pt idx="334">
                  <c:v>189888.94586716502</c:v>
                </c:pt>
                <c:pt idx="335">
                  <c:v>172182.13247735254</c:v>
                </c:pt>
                <c:pt idx="336">
                  <c:v>155462.93289289618</c:v>
                </c:pt>
                <c:pt idx="337">
                  <c:v>139328.04775000652</c:v>
                </c:pt>
                <c:pt idx="338">
                  <c:v>123516.36059619306</c:v>
                </c:pt>
                <c:pt idx="339">
                  <c:v>108633.41926291566</c:v>
                </c:pt>
                <c:pt idx="340">
                  <c:v>93886.76464718016</c:v>
                </c:pt>
                <c:pt idx="341">
                  <c:v>80181.93266824972</c:v>
                </c:pt>
                <c:pt idx="342">
                  <c:v>66950.36719976968</c:v>
                </c:pt>
                <c:pt idx="343">
                  <c:v>54734.90345222286</c:v>
                </c:pt>
                <c:pt idx="344">
                  <c:v>44060.95562016747</c:v>
                </c:pt>
                <c:pt idx="345">
                  <c:v>34192.244189175486</c:v>
                </c:pt>
                <c:pt idx="346">
                  <c:v>24684.827186837887</c:v>
                </c:pt>
                <c:pt idx="347">
                  <c:v>18635.571619898164</c:v>
                </c:pt>
                <c:pt idx="348">
                  <c:v>15444.334630166648</c:v>
                </c:pt>
                <c:pt idx="349">
                  <c:v>12541.942649515111</c:v>
                </c:pt>
                <c:pt idx="350">
                  <c:v>10149.653717743948</c:v>
                </c:pt>
                <c:pt idx="351">
                  <c:v>7759.31880358707</c:v>
                </c:pt>
                <c:pt idx="352">
                  <c:v>5370.483060796378</c:v>
                </c:pt>
                <c:pt idx="353">
                  <c:v>4111.537247456847</c:v>
                </c:pt>
                <c:pt idx="354">
                  <c:v>2854.6785295730706</c:v>
                </c:pt>
                <c:pt idx="355">
                  <c:v>1599.22269269443</c:v>
                </c:pt>
                <c:pt idx="356">
                  <c:v>1199.3655749769157</c:v>
                </c:pt>
                <c:pt idx="357">
                  <c:v>799.5880236238069</c:v>
                </c:pt>
                <c:pt idx="358">
                  <c:v>399.77834413485044</c:v>
                </c:pt>
                <c:pt idx="359">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_Hidden30!$A$2:$A$361</c:f>
              <c:strCache>
                <c:ptCount val="360"/>
                <c:pt idx="0">
                  <c:v>1/01/2021</c:v>
                </c:pt>
                <c:pt idx="1">
                  <c:v>1/02/2021</c:v>
                </c:pt>
                <c:pt idx="2">
                  <c:v>1/03/2021</c:v>
                </c:pt>
                <c:pt idx="3">
                  <c:v>1/04/2021</c:v>
                </c:pt>
                <c:pt idx="4">
                  <c:v>1/05/2021</c:v>
                </c:pt>
                <c:pt idx="5">
                  <c:v>1/06/2021</c:v>
                </c:pt>
                <c:pt idx="6">
                  <c:v>1/07/2021</c:v>
                </c:pt>
                <c:pt idx="7">
                  <c:v>1/08/2021</c:v>
                </c:pt>
                <c:pt idx="8">
                  <c:v>1/09/2021</c:v>
                </c:pt>
                <c:pt idx="9">
                  <c:v>1/10/2021</c:v>
                </c:pt>
                <c:pt idx="10">
                  <c:v>1/11/2021</c:v>
                </c:pt>
                <c:pt idx="11">
                  <c:v>1/12/2021</c:v>
                </c:pt>
                <c:pt idx="12">
                  <c:v>1/01/2022</c:v>
                </c:pt>
                <c:pt idx="13">
                  <c:v>1/02/2022</c:v>
                </c:pt>
                <c:pt idx="14">
                  <c:v>1/03/2022</c:v>
                </c:pt>
                <c:pt idx="15">
                  <c:v>1/04/2022</c:v>
                </c:pt>
                <c:pt idx="16">
                  <c:v>1/05/2022</c:v>
                </c:pt>
                <c:pt idx="17">
                  <c:v>1/06/2022</c:v>
                </c:pt>
                <c:pt idx="18">
                  <c:v>1/07/2022</c:v>
                </c:pt>
                <c:pt idx="19">
                  <c:v>1/08/2022</c:v>
                </c:pt>
                <c:pt idx="20">
                  <c:v>1/09/2022</c:v>
                </c:pt>
                <c:pt idx="21">
                  <c:v>1/10/2022</c:v>
                </c:pt>
                <c:pt idx="22">
                  <c:v>1/11/2022</c:v>
                </c:pt>
                <c:pt idx="23">
                  <c:v>1/12/2022</c:v>
                </c:pt>
                <c:pt idx="24">
                  <c:v>1/01/2023</c:v>
                </c:pt>
                <c:pt idx="25">
                  <c:v>1/02/2023</c:v>
                </c:pt>
                <c:pt idx="26">
                  <c:v>1/03/2023</c:v>
                </c:pt>
                <c:pt idx="27">
                  <c:v>1/04/2023</c:v>
                </c:pt>
                <c:pt idx="28">
                  <c:v>1/05/2023</c:v>
                </c:pt>
                <c:pt idx="29">
                  <c:v>1/06/2023</c:v>
                </c:pt>
                <c:pt idx="30">
                  <c:v>1/07/2023</c:v>
                </c:pt>
                <c:pt idx="31">
                  <c:v>1/08/2023</c:v>
                </c:pt>
                <c:pt idx="32">
                  <c:v>1/09/2023</c:v>
                </c:pt>
                <c:pt idx="33">
                  <c:v>1/10/2023</c:v>
                </c:pt>
                <c:pt idx="34">
                  <c:v>1/11/2023</c:v>
                </c:pt>
                <c:pt idx="35">
                  <c:v>1/12/2023</c:v>
                </c:pt>
                <c:pt idx="36">
                  <c:v>1/01/2024</c:v>
                </c:pt>
                <c:pt idx="37">
                  <c:v>1/02/2024</c:v>
                </c:pt>
                <c:pt idx="38">
                  <c:v>1/03/2024</c:v>
                </c:pt>
                <c:pt idx="39">
                  <c:v>1/04/2024</c:v>
                </c:pt>
                <c:pt idx="40">
                  <c:v>1/05/2024</c:v>
                </c:pt>
                <c:pt idx="41">
                  <c:v>1/06/2024</c:v>
                </c:pt>
                <c:pt idx="42">
                  <c:v>1/07/2024</c:v>
                </c:pt>
                <c:pt idx="43">
                  <c:v>1/08/2024</c:v>
                </c:pt>
                <c:pt idx="44">
                  <c:v>1/09/2024</c:v>
                </c:pt>
                <c:pt idx="45">
                  <c:v>1/10/2024</c:v>
                </c:pt>
                <c:pt idx="46">
                  <c:v>1/11/2024</c:v>
                </c:pt>
                <c:pt idx="47">
                  <c:v>1/12/2024</c:v>
                </c:pt>
                <c:pt idx="48">
                  <c:v>1/01/2025</c:v>
                </c:pt>
                <c:pt idx="49">
                  <c:v>1/02/2025</c:v>
                </c:pt>
                <c:pt idx="50">
                  <c:v>1/03/2025</c:v>
                </c:pt>
                <c:pt idx="51">
                  <c:v>1/04/2025</c:v>
                </c:pt>
                <c:pt idx="52">
                  <c:v>1/05/2025</c:v>
                </c:pt>
                <c:pt idx="53">
                  <c:v>1/06/2025</c:v>
                </c:pt>
                <c:pt idx="54">
                  <c:v>1/07/2025</c:v>
                </c:pt>
                <c:pt idx="55">
                  <c:v>1/08/2025</c:v>
                </c:pt>
                <c:pt idx="56">
                  <c:v>1/09/2025</c:v>
                </c:pt>
                <c:pt idx="57">
                  <c:v>1/10/2025</c:v>
                </c:pt>
                <c:pt idx="58">
                  <c:v>1/11/2025</c:v>
                </c:pt>
                <c:pt idx="59">
                  <c:v>1/12/2025</c:v>
                </c:pt>
                <c:pt idx="60">
                  <c:v>1/01/2026</c:v>
                </c:pt>
                <c:pt idx="61">
                  <c:v>1/02/2026</c:v>
                </c:pt>
                <c:pt idx="62">
                  <c:v>1/03/2026</c:v>
                </c:pt>
                <c:pt idx="63">
                  <c:v>1/04/2026</c:v>
                </c:pt>
                <c:pt idx="64">
                  <c:v>1/05/2026</c:v>
                </c:pt>
                <c:pt idx="65">
                  <c:v>1/06/2026</c:v>
                </c:pt>
                <c:pt idx="66">
                  <c:v>1/07/2026</c:v>
                </c:pt>
                <c:pt idx="67">
                  <c:v>1/08/2026</c:v>
                </c:pt>
                <c:pt idx="68">
                  <c:v>1/09/2026</c:v>
                </c:pt>
                <c:pt idx="69">
                  <c:v>1/10/2026</c:v>
                </c:pt>
                <c:pt idx="70">
                  <c:v>1/11/2026</c:v>
                </c:pt>
                <c:pt idx="71">
                  <c:v>1/12/2026</c:v>
                </c:pt>
                <c:pt idx="72">
                  <c:v>1/01/2027</c:v>
                </c:pt>
                <c:pt idx="73">
                  <c:v>1/02/2027</c:v>
                </c:pt>
                <c:pt idx="74">
                  <c:v>1/03/2027</c:v>
                </c:pt>
                <c:pt idx="75">
                  <c:v>1/04/2027</c:v>
                </c:pt>
                <c:pt idx="76">
                  <c:v>1/05/2027</c:v>
                </c:pt>
                <c:pt idx="77">
                  <c:v>1/06/2027</c:v>
                </c:pt>
                <c:pt idx="78">
                  <c:v>1/07/2027</c:v>
                </c:pt>
                <c:pt idx="79">
                  <c:v>1/08/2027</c:v>
                </c:pt>
                <c:pt idx="80">
                  <c:v>1/09/2027</c:v>
                </c:pt>
                <c:pt idx="81">
                  <c:v>1/10/2027</c:v>
                </c:pt>
                <c:pt idx="82">
                  <c:v>1/11/2027</c:v>
                </c:pt>
                <c:pt idx="83">
                  <c:v>1/12/2027</c:v>
                </c:pt>
                <c:pt idx="84">
                  <c:v>1/01/2028</c:v>
                </c:pt>
                <c:pt idx="85">
                  <c:v>1/02/2028</c:v>
                </c:pt>
                <c:pt idx="86">
                  <c:v>1/03/2028</c:v>
                </c:pt>
                <c:pt idx="87">
                  <c:v>1/04/2028</c:v>
                </c:pt>
                <c:pt idx="88">
                  <c:v>1/05/2028</c:v>
                </c:pt>
                <c:pt idx="89">
                  <c:v>1/06/2028</c:v>
                </c:pt>
                <c:pt idx="90">
                  <c:v>1/07/2028</c:v>
                </c:pt>
                <c:pt idx="91">
                  <c:v>1/08/2028</c:v>
                </c:pt>
                <c:pt idx="92">
                  <c:v>1/09/2028</c:v>
                </c:pt>
                <c:pt idx="93">
                  <c:v>1/10/2028</c:v>
                </c:pt>
                <c:pt idx="94">
                  <c:v>1/11/2028</c:v>
                </c:pt>
                <c:pt idx="95">
                  <c:v>1/12/2028</c:v>
                </c:pt>
                <c:pt idx="96">
                  <c:v>1/01/2029</c:v>
                </c:pt>
                <c:pt idx="97">
                  <c:v>1/02/2029</c:v>
                </c:pt>
                <c:pt idx="98">
                  <c:v>1/03/2029</c:v>
                </c:pt>
                <c:pt idx="99">
                  <c:v>1/04/2029</c:v>
                </c:pt>
                <c:pt idx="100">
                  <c:v>1/05/2029</c:v>
                </c:pt>
                <c:pt idx="101">
                  <c:v>1/06/2029</c:v>
                </c:pt>
                <c:pt idx="102">
                  <c:v>1/07/2029</c:v>
                </c:pt>
                <c:pt idx="103">
                  <c:v>1/08/2029</c:v>
                </c:pt>
                <c:pt idx="104">
                  <c:v>1/09/2029</c:v>
                </c:pt>
                <c:pt idx="105">
                  <c:v>1/10/2029</c:v>
                </c:pt>
                <c:pt idx="106">
                  <c:v>1/11/2029</c:v>
                </c:pt>
                <c:pt idx="107">
                  <c:v>1/12/2029</c:v>
                </c:pt>
                <c:pt idx="108">
                  <c:v>1/01/2030</c:v>
                </c:pt>
                <c:pt idx="109">
                  <c:v>1/02/2030</c:v>
                </c:pt>
                <c:pt idx="110">
                  <c:v>1/03/2030</c:v>
                </c:pt>
                <c:pt idx="111">
                  <c:v>1/04/2030</c:v>
                </c:pt>
                <c:pt idx="112">
                  <c:v>1/05/2030</c:v>
                </c:pt>
                <c:pt idx="113">
                  <c:v>1/06/2030</c:v>
                </c:pt>
                <c:pt idx="114">
                  <c:v>1/07/2030</c:v>
                </c:pt>
                <c:pt idx="115">
                  <c:v>1/08/2030</c:v>
                </c:pt>
                <c:pt idx="116">
                  <c:v>1/09/2030</c:v>
                </c:pt>
                <c:pt idx="117">
                  <c:v>1/10/2030</c:v>
                </c:pt>
                <c:pt idx="118">
                  <c:v>1/11/2030</c:v>
                </c:pt>
                <c:pt idx="119">
                  <c:v>1/12/2030</c:v>
                </c:pt>
                <c:pt idx="120">
                  <c:v>1/01/2031</c:v>
                </c:pt>
                <c:pt idx="121">
                  <c:v>1/02/2031</c:v>
                </c:pt>
                <c:pt idx="122">
                  <c:v>1/03/2031</c:v>
                </c:pt>
                <c:pt idx="123">
                  <c:v>1/04/2031</c:v>
                </c:pt>
                <c:pt idx="124">
                  <c:v>1/05/2031</c:v>
                </c:pt>
                <c:pt idx="125">
                  <c:v>1/06/2031</c:v>
                </c:pt>
                <c:pt idx="126">
                  <c:v>1/07/2031</c:v>
                </c:pt>
                <c:pt idx="127">
                  <c:v>1/08/2031</c:v>
                </c:pt>
                <c:pt idx="128">
                  <c:v>1/09/2031</c:v>
                </c:pt>
                <c:pt idx="129">
                  <c:v>1/10/2031</c:v>
                </c:pt>
                <c:pt idx="130">
                  <c:v>1/11/2031</c:v>
                </c:pt>
                <c:pt idx="131">
                  <c:v>1/12/2031</c:v>
                </c:pt>
                <c:pt idx="132">
                  <c:v>1/01/2032</c:v>
                </c:pt>
                <c:pt idx="133">
                  <c:v>1/02/2032</c:v>
                </c:pt>
                <c:pt idx="134">
                  <c:v>1/03/2032</c:v>
                </c:pt>
                <c:pt idx="135">
                  <c:v>1/04/2032</c:v>
                </c:pt>
                <c:pt idx="136">
                  <c:v>1/05/2032</c:v>
                </c:pt>
                <c:pt idx="137">
                  <c:v>1/06/2032</c:v>
                </c:pt>
                <c:pt idx="138">
                  <c:v>1/07/2032</c:v>
                </c:pt>
                <c:pt idx="139">
                  <c:v>1/08/2032</c:v>
                </c:pt>
                <c:pt idx="140">
                  <c:v>1/09/2032</c:v>
                </c:pt>
                <c:pt idx="141">
                  <c:v>1/10/2032</c:v>
                </c:pt>
                <c:pt idx="142">
                  <c:v>1/11/2032</c:v>
                </c:pt>
                <c:pt idx="143">
                  <c:v>1/12/2032</c:v>
                </c:pt>
                <c:pt idx="144">
                  <c:v>1/01/2033</c:v>
                </c:pt>
                <c:pt idx="145">
                  <c:v>1/02/2033</c:v>
                </c:pt>
                <c:pt idx="146">
                  <c:v>1/03/2033</c:v>
                </c:pt>
                <c:pt idx="147">
                  <c:v>1/04/2033</c:v>
                </c:pt>
                <c:pt idx="148">
                  <c:v>1/05/2033</c:v>
                </c:pt>
                <c:pt idx="149">
                  <c:v>1/06/2033</c:v>
                </c:pt>
                <c:pt idx="150">
                  <c:v>1/07/2033</c:v>
                </c:pt>
                <c:pt idx="151">
                  <c:v>1/08/2033</c:v>
                </c:pt>
                <c:pt idx="152">
                  <c:v>1/09/2033</c:v>
                </c:pt>
                <c:pt idx="153">
                  <c:v>1/10/2033</c:v>
                </c:pt>
                <c:pt idx="154">
                  <c:v>1/11/2033</c:v>
                </c:pt>
                <c:pt idx="155">
                  <c:v>1/12/2033</c:v>
                </c:pt>
                <c:pt idx="156">
                  <c:v>1/01/2034</c:v>
                </c:pt>
                <c:pt idx="157">
                  <c:v>1/02/2034</c:v>
                </c:pt>
                <c:pt idx="158">
                  <c:v>1/03/2034</c:v>
                </c:pt>
                <c:pt idx="159">
                  <c:v>1/04/2034</c:v>
                </c:pt>
                <c:pt idx="160">
                  <c:v>1/05/2034</c:v>
                </c:pt>
                <c:pt idx="161">
                  <c:v>1/06/2034</c:v>
                </c:pt>
                <c:pt idx="162">
                  <c:v>1/07/2034</c:v>
                </c:pt>
                <c:pt idx="163">
                  <c:v>1/08/2034</c:v>
                </c:pt>
                <c:pt idx="164">
                  <c:v>1/09/2034</c:v>
                </c:pt>
                <c:pt idx="165">
                  <c:v>1/10/2034</c:v>
                </c:pt>
                <c:pt idx="166">
                  <c:v>1/11/2034</c:v>
                </c:pt>
                <c:pt idx="167">
                  <c:v>1/12/2034</c:v>
                </c:pt>
                <c:pt idx="168">
                  <c:v>1/01/2035</c:v>
                </c:pt>
                <c:pt idx="169">
                  <c:v>1/02/2035</c:v>
                </c:pt>
                <c:pt idx="170">
                  <c:v>1/03/2035</c:v>
                </c:pt>
                <c:pt idx="171">
                  <c:v>1/04/2035</c:v>
                </c:pt>
                <c:pt idx="172">
                  <c:v>1/05/2035</c:v>
                </c:pt>
                <c:pt idx="173">
                  <c:v>1/06/2035</c:v>
                </c:pt>
                <c:pt idx="174">
                  <c:v>1/07/2035</c:v>
                </c:pt>
                <c:pt idx="175">
                  <c:v>1/08/2035</c:v>
                </c:pt>
                <c:pt idx="176">
                  <c:v>1/09/2035</c:v>
                </c:pt>
                <c:pt idx="177">
                  <c:v>1/10/2035</c:v>
                </c:pt>
                <c:pt idx="178">
                  <c:v>1/11/2035</c:v>
                </c:pt>
                <c:pt idx="179">
                  <c:v>1/12/2035</c:v>
                </c:pt>
                <c:pt idx="180">
                  <c:v>1/01/2036</c:v>
                </c:pt>
                <c:pt idx="181">
                  <c:v>1/02/2036</c:v>
                </c:pt>
                <c:pt idx="182">
                  <c:v>1/03/2036</c:v>
                </c:pt>
                <c:pt idx="183">
                  <c:v>1/04/2036</c:v>
                </c:pt>
                <c:pt idx="184">
                  <c:v>1/05/2036</c:v>
                </c:pt>
                <c:pt idx="185">
                  <c:v>1/06/2036</c:v>
                </c:pt>
                <c:pt idx="186">
                  <c:v>1/07/2036</c:v>
                </c:pt>
                <c:pt idx="187">
                  <c:v>1/08/2036</c:v>
                </c:pt>
                <c:pt idx="188">
                  <c:v>1/09/2036</c:v>
                </c:pt>
                <c:pt idx="189">
                  <c:v>1/10/2036</c:v>
                </c:pt>
                <c:pt idx="190">
                  <c:v>1/11/2036</c:v>
                </c:pt>
                <c:pt idx="191">
                  <c:v>1/12/2036</c:v>
                </c:pt>
                <c:pt idx="192">
                  <c:v>1/01/2037</c:v>
                </c:pt>
                <c:pt idx="193">
                  <c:v>1/02/2037</c:v>
                </c:pt>
                <c:pt idx="194">
                  <c:v>1/03/2037</c:v>
                </c:pt>
                <c:pt idx="195">
                  <c:v>1/04/2037</c:v>
                </c:pt>
                <c:pt idx="196">
                  <c:v>1/05/2037</c:v>
                </c:pt>
                <c:pt idx="197">
                  <c:v>1/06/2037</c:v>
                </c:pt>
                <c:pt idx="198">
                  <c:v>1/07/2037</c:v>
                </c:pt>
                <c:pt idx="199">
                  <c:v>1/08/2037</c:v>
                </c:pt>
                <c:pt idx="200">
                  <c:v>1/09/2037</c:v>
                </c:pt>
                <c:pt idx="201">
                  <c:v>1/10/2037</c:v>
                </c:pt>
                <c:pt idx="202">
                  <c:v>1/11/2037</c:v>
                </c:pt>
                <c:pt idx="203">
                  <c:v>1/12/2037</c:v>
                </c:pt>
                <c:pt idx="204">
                  <c:v>1/01/2038</c:v>
                </c:pt>
                <c:pt idx="205">
                  <c:v>1/02/2038</c:v>
                </c:pt>
                <c:pt idx="206">
                  <c:v>1/03/2038</c:v>
                </c:pt>
                <c:pt idx="207">
                  <c:v>1/04/2038</c:v>
                </c:pt>
                <c:pt idx="208">
                  <c:v>1/05/2038</c:v>
                </c:pt>
                <c:pt idx="209">
                  <c:v>1/06/2038</c:v>
                </c:pt>
                <c:pt idx="210">
                  <c:v>1/07/2038</c:v>
                </c:pt>
                <c:pt idx="211">
                  <c:v>1/08/2038</c:v>
                </c:pt>
                <c:pt idx="212">
                  <c:v>1/09/2038</c:v>
                </c:pt>
                <c:pt idx="213">
                  <c:v>1/10/2038</c:v>
                </c:pt>
                <c:pt idx="214">
                  <c:v>1/11/2038</c:v>
                </c:pt>
                <c:pt idx="215">
                  <c:v>1/12/2038</c:v>
                </c:pt>
                <c:pt idx="216">
                  <c:v>1/01/2039</c:v>
                </c:pt>
                <c:pt idx="217">
                  <c:v>1/02/2039</c:v>
                </c:pt>
                <c:pt idx="218">
                  <c:v>1/03/2039</c:v>
                </c:pt>
                <c:pt idx="219">
                  <c:v>1/04/2039</c:v>
                </c:pt>
                <c:pt idx="220">
                  <c:v>1/05/2039</c:v>
                </c:pt>
                <c:pt idx="221">
                  <c:v>1/06/2039</c:v>
                </c:pt>
                <c:pt idx="222">
                  <c:v>1/07/2039</c:v>
                </c:pt>
                <c:pt idx="223">
                  <c:v>1/08/2039</c:v>
                </c:pt>
                <c:pt idx="224">
                  <c:v>1/09/2039</c:v>
                </c:pt>
                <c:pt idx="225">
                  <c:v>1/10/2039</c:v>
                </c:pt>
                <c:pt idx="226">
                  <c:v>1/11/2039</c:v>
                </c:pt>
                <c:pt idx="227">
                  <c:v>1/12/2039</c:v>
                </c:pt>
                <c:pt idx="228">
                  <c:v>1/01/2040</c:v>
                </c:pt>
                <c:pt idx="229">
                  <c:v>1/02/2040</c:v>
                </c:pt>
                <c:pt idx="230">
                  <c:v>1/03/2040</c:v>
                </c:pt>
                <c:pt idx="231">
                  <c:v>1/04/2040</c:v>
                </c:pt>
                <c:pt idx="232">
                  <c:v>1/05/2040</c:v>
                </c:pt>
                <c:pt idx="233">
                  <c:v>1/06/2040</c:v>
                </c:pt>
                <c:pt idx="234">
                  <c:v>1/07/2040</c:v>
                </c:pt>
                <c:pt idx="235">
                  <c:v>1/08/2040</c:v>
                </c:pt>
                <c:pt idx="236">
                  <c:v>1/09/2040</c:v>
                </c:pt>
                <c:pt idx="237">
                  <c:v>1/10/2040</c:v>
                </c:pt>
                <c:pt idx="238">
                  <c:v>1/11/2040</c:v>
                </c:pt>
                <c:pt idx="239">
                  <c:v>1/12/2040</c:v>
                </c:pt>
                <c:pt idx="240">
                  <c:v>1/01/2041</c:v>
                </c:pt>
                <c:pt idx="241">
                  <c:v>1/02/2041</c:v>
                </c:pt>
                <c:pt idx="242">
                  <c:v>1/03/2041</c:v>
                </c:pt>
                <c:pt idx="243">
                  <c:v>1/04/2041</c:v>
                </c:pt>
                <c:pt idx="244">
                  <c:v>1/05/2041</c:v>
                </c:pt>
                <c:pt idx="245">
                  <c:v>1/06/2041</c:v>
                </c:pt>
                <c:pt idx="246">
                  <c:v>1/07/2041</c:v>
                </c:pt>
                <c:pt idx="247">
                  <c:v>1/08/2041</c:v>
                </c:pt>
                <c:pt idx="248">
                  <c:v>1/09/2041</c:v>
                </c:pt>
                <c:pt idx="249">
                  <c:v>1/10/2041</c:v>
                </c:pt>
                <c:pt idx="250">
                  <c:v>1/11/2041</c:v>
                </c:pt>
                <c:pt idx="251">
                  <c:v>1/12/2041</c:v>
                </c:pt>
                <c:pt idx="252">
                  <c:v>1/01/2042</c:v>
                </c:pt>
                <c:pt idx="253">
                  <c:v>1/02/2042</c:v>
                </c:pt>
                <c:pt idx="254">
                  <c:v>1/03/2042</c:v>
                </c:pt>
                <c:pt idx="255">
                  <c:v>1/04/2042</c:v>
                </c:pt>
                <c:pt idx="256">
                  <c:v>1/05/2042</c:v>
                </c:pt>
                <c:pt idx="257">
                  <c:v>1/06/2042</c:v>
                </c:pt>
                <c:pt idx="258">
                  <c:v>1/07/2042</c:v>
                </c:pt>
                <c:pt idx="259">
                  <c:v>1/08/2042</c:v>
                </c:pt>
                <c:pt idx="260">
                  <c:v>1/09/2042</c:v>
                </c:pt>
                <c:pt idx="261">
                  <c:v>1/10/2042</c:v>
                </c:pt>
                <c:pt idx="262">
                  <c:v>1/11/2042</c:v>
                </c:pt>
                <c:pt idx="263">
                  <c:v>1/12/2042</c:v>
                </c:pt>
                <c:pt idx="264">
                  <c:v>1/01/2043</c:v>
                </c:pt>
                <c:pt idx="265">
                  <c:v>1/02/2043</c:v>
                </c:pt>
                <c:pt idx="266">
                  <c:v>1/03/2043</c:v>
                </c:pt>
                <c:pt idx="267">
                  <c:v>1/04/2043</c:v>
                </c:pt>
                <c:pt idx="268">
                  <c:v>1/05/2043</c:v>
                </c:pt>
                <c:pt idx="269">
                  <c:v>1/06/2043</c:v>
                </c:pt>
                <c:pt idx="270">
                  <c:v>1/07/2043</c:v>
                </c:pt>
                <c:pt idx="271">
                  <c:v>1/08/2043</c:v>
                </c:pt>
                <c:pt idx="272">
                  <c:v>1/09/2043</c:v>
                </c:pt>
                <c:pt idx="273">
                  <c:v>1/10/2043</c:v>
                </c:pt>
                <c:pt idx="274">
                  <c:v>1/11/2043</c:v>
                </c:pt>
                <c:pt idx="275">
                  <c:v>1/12/2043</c:v>
                </c:pt>
                <c:pt idx="276">
                  <c:v>1/01/2044</c:v>
                </c:pt>
                <c:pt idx="277">
                  <c:v>1/02/2044</c:v>
                </c:pt>
                <c:pt idx="278">
                  <c:v>1/03/2044</c:v>
                </c:pt>
                <c:pt idx="279">
                  <c:v>1/04/2044</c:v>
                </c:pt>
                <c:pt idx="280">
                  <c:v>1/05/2044</c:v>
                </c:pt>
                <c:pt idx="281">
                  <c:v>1/06/2044</c:v>
                </c:pt>
                <c:pt idx="282">
                  <c:v>1/07/2044</c:v>
                </c:pt>
                <c:pt idx="283">
                  <c:v>1/08/2044</c:v>
                </c:pt>
                <c:pt idx="284">
                  <c:v>1/09/2044</c:v>
                </c:pt>
                <c:pt idx="285">
                  <c:v>1/10/2044</c:v>
                </c:pt>
                <c:pt idx="286">
                  <c:v>1/11/2044</c:v>
                </c:pt>
                <c:pt idx="287">
                  <c:v>1/12/2044</c:v>
                </c:pt>
                <c:pt idx="288">
                  <c:v>1/01/2045</c:v>
                </c:pt>
                <c:pt idx="289">
                  <c:v>1/02/2045</c:v>
                </c:pt>
                <c:pt idx="290">
                  <c:v>1/03/2045</c:v>
                </c:pt>
                <c:pt idx="291">
                  <c:v>1/04/2045</c:v>
                </c:pt>
                <c:pt idx="292">
                  <c:v>1/05/2045</c:v>
                </c:pt>
                <c:pt idx="293">
                  <c:v>1/06/2045</c:v>
                </c:pt>
                <c:pt idx="294">
                  <c:v>1/07/2045</c:v>
                </c:pt>
                <c:pt idx="295">
                  <c:v>1/08/2045</c:v>
                </c:pt>
                <c:pt idx="296">
                  <c:v>1/09/2045</c:v>
                </c:pt>
                <c:pt idx="297">
                  <c:v>1/10/2045</c:v>
                </c:pt>
                <c:pt idx="298">
                  <c:v>1/11/2045</c:v>
                </c:pt>
                <c:pt idx="299">
                  <c:v>1/12/2045</c:v>
                </c:pt>
                <c:pt idx="300">
                  <c:v>1/01/2046</c:v>
                </c:pt>
                <c:pt idx="301">
                  <c:v>1/02/2046</c:v>
                </c:pt>
                <c:pt idx="302">
                  <c:v>1/03/2046</c:v>
                </c:pt>
                <c:pt idx="303">
                  <c:v>1/04/2046</c:v>
                </c:pt>
                <c:pt idx="304">
                  <c:v>1/05/2046</c:v>
                </c:pt>
                <c:pt idx="305">
                  <c:v>1/06/2046</c:v>
                </c:pt>
                <c:pt idx="306">
                  <c:v>1/07/2046</c:v>
                </c:pt>
                <c:pt idx="307">
                  <c:v>1/08/2046</c:v>
                </c:pt>
                <c:pt idx="308">
                  <c:v>1/09/2046</c:v>
                </c:pt>
                <c:pt idx="309">
                  <c:v>1/10/2046</c:v>
                </c:pt>
                <c:pt idx="310">
                  <c:v>1/11/2046</c:v>
                </c:pt>
                <c:pt idx="311">
                  <c:v>1/12/2046</c:v>
                </c:pt>
                <c:pt idx="312">
                  <c:v>1/01/2047</c:v>
                </c:pt>
                <c:pt idx="313">
                  <c:v>1/02/2047</c:v>
                </c:pt>
                <c:pt idx="314">
                  <c:v>1/03/2047</c:v>
                </c:pt>
                <c:pt idx="315">
                  <c:v>1/04/2047</c:v>
                </c:pt>
                <c:pt idx="316">
                  <c:v>1/05/2047</c:v>
                </c:pt>
                <c:pt idx="317">
                  <c:v>1/06/2047</c:v>
                </c:pt>
                <c:pt idx="318">
                  <c:v>1/07/2047</c:v>
                </c:pt>
                <c:pt idx="319">
                  <c:v>1/08/2047</c:v>
                </c:pt>
                <c:pt idx="320">
                  <c:v>1/09/2047</c:v>
                </c:pt>
                <c:pt idx="321">
                  <c:v>1/10/2047</c:v>
                </c:pt>
                <c:pt idx="322">
                  <c:v>1/11/2047</c:v>
                </c:pt>
                <c:pt idx="323">
                  <c:v>1/12/2047</c:v>
                </c:pt>
                <c:pt idx="324">
                  <c:v>1/01/2048</c:v>
                </c:pt>
                <c:pt idx="325">
                  <c:v>1/02/2048</c:v>
                </c:pt>
                <c:pt idx="326">
                  <c:v>1/03/2048</c:v>
                </c:pt>
                <c:pt idx="327">
                  <c:v>1/04/2048</c:v>
                </c:pt>
                <c:pt idx="328">
                  <c:v>1/05/2048</c:v>
                </c:pt>
                <c:pt idx="329">
                  <c:v>1/06/2048</c:v>
                </c:pt>
                <c:pt idx="330">
                  <c:v>1/07/2048</c:v>
                </c:pt>
                <c:pt idx="331">
                  <c:v>1/08/2048</c:v>
                </c:pt>
                <c:pt idx="332">
                  <c:v>1/09/2048</c:v>
                </c:pt>
                <c:pt idx="333">
                  <c:v>1/10/2048</c:v>
                </c:pt>
                <c:pt idx="334">
                  <c:v>1/11/2048</c:v>
                </c:pt>
                <c:pt idx="335">
                  <c:v>1/12/2048</c:v>
                </c:pt>
                <c:pt idx="336">
                  <c:v>1/01/2049</c:v>
                </c:pt>
                <c:pt idx="337">
                  <c:v>1/02/2049</c:v>
                </c:pt>
                <c:pt idx="338">
                  <c:v>1/03/2049</c:v>
                </c:pt>
                <c:pt idx="339">
                  <c:v>1/04/2049</c:v>
                </c:pt>
                <c:pt idx="340">
                  <c:v>1/05/2049</c:v>
                </c:pt>
                <c:pt idx="341">
                  <c:v>1/06/2049</c:v>
                </c:pt>
                <c:pt idx="342">
                  <c:v>1/07/2049</c:v>
                </c:pt>
                <c:pt idx="343">
                  <c:v>1/08/2049</c:v>
                </c:pt>
                <c:pt idx="344">
                  <c:v>1/09/2049</c:v>
                </c:pt>
                <c:pt idx="345">
                  <c:v>1/10/2049</c:v>
                </c:pt>
                <c:pt idx="346">
                  <c:v>1/11/2049</c:v>
                </c:pt>
                <c:pt idx="347">
                  <c:v>1/12/2049</c:v>
                </c:pt>
                <c:pt idx="348">
                  <c:v>1/01/2050</c:v>
                </c:pt>
                <c:pt idx="349">
                  <c:v>1/02/2050</c:v>
                </c:pt>
                <c:pt idx="350">
                  <c:v>1/03/2050</c:v>
                </c:pt>
                <c:pt idx="351">
                  <c:v>1/04/2050</c:v>
                </c:pt>
                <c:pt idx="352">
                  <c:v>1/05/2050</c:v>
                </c:pt>
                <c:pt idx="353">
                  <c:v>1/06/2050</c:v>
                </c:pt>
                <c:pt idx="354">
                  <c:v>1/07/2050</c:v>
                </c:pt>
                <c:pt idx="355">
                  <c:v>1/08/2050</c:v>
                </c:pt>
                <c:pt idx="356">
                  <c:v>1/09/2050</c:v>
                </c:pt>
                <c:pt idx="357">
                  <c:v>1/10/2050</c:v>
                </c:pt>
                <c:pt idx="358">
                  <c:v>1/11/2050</c:v>
                </c:pt>
                <c:pt idx="359">
                  <c:v>1/12/2050</c:v>
                </c:pt>
              </c:strCache>
            </c:strRef>
          </c:cat>
          <c:val>
            <c:numRef>
              <c:f>_Hidden30!$D$2:$D$361</c:f>
              <c:numCache>
                <c:ptCount val="360"/>
                <c:pt idx="0">
                  <c:v>15906567238.184937</c:v>
                </c:pt>
                <c:pt idx="1">
                  <c:v>15741511568.660322</c:v>
                </c:pt>
                <c:pt idx="2">
                  <c:v>15579735940.200336</c:v>
                </c:pt>
                <c:pt idx="3">
                  <c:v>15416961928.716475</c:v>
                </c:pt>
                <c:pt idx="4">
                  <c:v>15257843234.455349</c:v>
                </c:pt>
                <c:pt idx="5">
                  <c:v>15095110127.684557</c:v>
                </c:pt>
                <c:pt idx="6">
                  <c:v>14935069056.97322</c:v>
                </c:pt>
                <c:pt idx="7">
                  <c:v>14775911860.989014</c:v>
                </c:pt>
                <c:pt idx="8">
                  <c:v>14618758094.747429</c:v>
                </c:pt>
                <c:pt idx="9">
                  <c:v>14463574675.06157</c:v>
                </c:pt>
                <c:pt idx="10">
                  <c:v>14305834582.619696</c:v>
                </c:pt>
                <c:pt idx="11">
                  <c:v>14152857706.111727</c:v>
                </c:pt>
                <c:pt idx="12">
                  <c:v>14000958598.827074</c:v>
                </c:pt>
                <c:pt idx="13">
                  <c:v>13848498230.276806</c:v>
                </c:pt>
                <c:pt idx="14">
                  <c:v>13702125474.951838</c:v>
                </c:pt>
                <c:pt idx="15">
                  <c:v>13549971904.64339</c:v>
                </c:pt>
                <c:pt idx="16">
                  <c:v>13404905802.488749</c:v>
                </c:pt>
                <c:pt idx="17">
                  <c:v>13257676870.858213</c:v>
                </c:pt>
                <c:pt idx="18">
                  <c:v>13112735614.99646</c:v>
                </c:pt>
                <c:pt idx="19">
                  <c:v>12966024370.829283</c:v>
                </c:pt>
                <c:pt idx="20">
                  <c:v>12820714516.73227</c:v>
                </c:pt>
                <c:pt idx="21">
                  <c:v>12679413481.496836</c:v>
                </c:pt>
                <c:pt idx="22">
                  <c:v>12536695703.58068</c:v>
                </c:pt>
                <c:pt idx="23">
                  <c:v>12396669360.87808</c:v>
                </c:pt>
                <c:pt idx="24">
                  <c:v>12257051646.811373</c:v>
                </c:pt>
                <c:pt idx="25">
                  <c:v>12117293147.694948</c:v>
                </c:pt>
                <c:pt idx="26">
                  <c:v>11982649565.67086</c:v>
                </c:pt>
                <c:pt idx="27">
                  <c:v>11846981666.679068</c:v>
                </c:pt>
                <c:pt idx="28">
                  <c:v>11709394287.950396</c:v>
                </c:pt>
                <c:pt idx="29">
                  <c:v>11572343247.259783</c:v>
                </c:pt>
                <c:pt idx="30">
                  <c:v>11438089260.573923</c:v>
                </c:pt>
                <c:pt idx="31">
                  <c:v>11304626717.018</c:v>
                </c:pt>
                <c:pt idx="32">
                  <c:v>11169925339.341204</c:v>
                </c:pt>
                <c:pt idx="33">
                  <c:v>11040879298.874447</c:v>
                </c:pt>
                <c:pt idx="34">
                  <c:v>10908417992.089785</c:v>
                </c:pt>
                <c:pt idx="35">
                  <c:v>10776870468.961357</c:v>
                </c:pt>
                <c:pt idx="36">
                  <c:v>10648031329.737576</c:v>
                </c:pt>
                <c:pt idx="37">
                  <c:v>10519724868.71005</c:v>
                </c:pt>
                <c:pt idx="38">
                  <c:v>10395353573.486906</c:v>
                </c:pt>
                <c:pt idx="39">
                  <c:v>10269858522.599218</c:v>
                </c:pt>
                <c:pt idx="40">
                  <c:v>10145513849.45459</c:v>
                </c:pt>
                <c:pt idx="41">
                  <c:v>10015877641.85814</c:v>
                </c:pt>
                <c:pt idx="42">
                  <c:v>9889887786.304821</c:v>
                </c:pt>
                <c:pt idx="43">
                  <c:v>9768719560.712805</c:v>
                </c:pt>
                <c:pt idx="44">
                  <c:v>9645063797.781641</c:v>
                </c:pt>
                <c:pt idx="45">
                  <c:v>9519585058.810415</c:v>
                </c:pt>
                <c:pt idx="46">
                  <c:v>9395929926.014757</c:v>
                </c:pt>
                <c:pt idx="47">
                  <c:v>9273359317.57955</c:v>
                </c:pt>
                <c:pt idx="48">
                  <c:v>9153307929.737177</c:v>
                </c:pt>
                <c:pt idx="49">
                  <c:v>9033970424.485157</c:v>
                </c:pt>
                <c:pt idx="50">
                  <c:v>8921754472.969372</c:v>
                </c:pt>
                <c:pt idx="51">
                  <c:v>8808155875.363665</c:v>
                </c:pt>
                <c:pt idx="52">
                  <c:v>8693866360.338879</c:v>
                </c:pt>
                <c:pt idx="53">
                  <c:v>8578651909.584826</c:v>
                </c:pt>
                <c:pt idx="54">
                  <c:v>8467297600.934058</c:v>
                </c:pt>
                <c:pt idx="55">
                  <c:v>8358422434.257458</c:v>
                </c:pt>
                <c:pt idx="56">
                  <c:v>8247858838.551358</c:v>
                </c:pt>
                <c:pt idx="57">
                  <c:v>8145128021.09477</c:v>
                </c:pt>
                <c:pt idx="58">
                  <c:v>8042426121.469834</c:v>
                </c:pt>
                <c:pt idx="59">
                  <c:v>7931760487.722092</c:v>
                </c:pt>
                <c:pt idx="60">
                  <c:v>7829610334.249459</c:v>
                </c:pt>
                <c:pt idx="61">
                  <c:v>7728589465.525975</c:v>
                </c:pt>
                <c:pt idx="62">
                  <c:v>7631439356.611549</c:v>
                </c:pt>
                <c:pt idx="63">
                  <c:v>7532536761.355989</c:v>
                </c:pt>
                <c:pt idx="64">
                  <c:v>7435484803.425969</c:v>
                </c:pt>
                <c:pt idx="65">
                  <c:v>7337007176.538229</c:v>
                </c:pt>
                <c:pt idx="66">
                  <c:v>7241325850.195605</c:v>
                </c:pt>
                <c:pt idx="67">
                  <c:v>7145305461.663425</c:v>
                </c:pt>
                <c:pt idx="68">
                  <c:v>7050598903.204131</c:v>
                </c:pt>
                <c:pt idx="69">
                  <c:v>6957751873.843672</c:v>
                </c:pt>
                <c:pt idx="70">
                  <c:v>6862558359.666254</c:v>
                </c:pt>
                <c:pt idx="71">
                  <c:v>6769639303.419741</c:v>
                </c:pt>
                <c:pt idx="72">
                  <c:v>6678092685.67624</c:v>
                </c:pt>
                <c:pt idx="73">
                  <c:v>6587774817.736384</c:v>
                </c:pt>
                <c:pt idx="74">
                  <c:v>6501435203.624123</c:v>
                </c:pt>
                <c:pt idx="75">
                  <c:v>6413058255.987918</c:v>
                </c:pt>
                <c:pt idx="76">
                  <c:v>6325974135.750175</c:v>
                </c:pt>
                <c:pt idx="77">
                  <c:v>6239390208.698153</c:v>
                </c:pt>
                <c:pt idx="78">
                  <c:v>6154913971.171626</c:v>
                </c:pt>
                <c:pt idx="79">
                  <c:v>6069737953.536638</c:v>
                </c:pt>
                <c:pt idx="80">
                  <c:v>5985526348.678525</c:v>
                </c:pt>
                <c:pt idx="81">
                  <c:v>5902375939.046422</c:v>
                </c:pt>
                <c:pt idx="82">
                  <c:v>5818478341.615824</c:v>
                </c:pt>
                <c:pt idx="83">
                  <c:v>5737078041.732483</c:v>
                </c:pt>
                <c:pt idx="84">
                  <c:v>5655476402.642764</c:v>
                </c:pt>
                <c:pt idx="85">
                  <c:v>5574467977.62051</c:v>
                </c:pt>
                <c:pt idx="86">
                  <c:v>5495249639.59748</c:v>
                </c:pt>
                <c:pt idx="87">
                  <c:v>5415332202.082591</c:v>
                </c:pt>
                <c:pt idx="88">
                  <c:v>5336974984.426737</c:v>
                </c:pt>
                <c:pt idx="89">
                  <c:v>5258208457.46301</c:v>
                </c:pt>
                <c:pt idx="90">
                  <c:v>5182929512.060495</c:v>
                </c:pt>
                <c:pt idx="91">
                  <c:v>5106852644.828407</c:v>
                </c:pt>
                <c:pt idx="92">
                  <c:v>5031569321.26358</c:v>
                </c:pt>
                <c:pt idx="93">
                  <c:v>4958649922.283779</c:v>
                </c:pt>
                <c:pt idx="94">
                  <c:v>4886744799.726454</c:v>
                </c:pt>
                <c:pt idx="95">
                  <c:v>4815498703.715043</c:v>
                </c:pt>
                <c:pt idx="96">
                  <c:v>4744238668.844812</c:v>
                </c:pt>
                <c:pt idx="97">
                  <c:v>4673061148.648652</c:v>
                </c:pt>
                <c:pt idx="98">
                  <c:v>4605343028.777451</c:v>
                </c:pt>
                <c:pt idx="99">
                  <c:v>4537283918.109565</c:v>
                </c:pt>
                <c:pt idx="100">
                  <c:v>4467758981.567579</c:v>
                </c:pt>
                <c:pt idx="101">
                  <c:v>4399305129.087834</c:v>
                </c:pt>
                <c:pt idx="102">
                  <c:v>4333477050.36378</c:v>
                </c:pt>
                <c:pt idx="103">
                  <c:v>4268248683.62219</c:v>
                </c:pt>
                <c:pt idx="104">
                  <c:v>4200984387.545523</c:v>
                </c:pt>
                <c:pt idx="105">
                  <c:v>4138184502.7774177</c:v>
                </c:pt>
                <c:pt idx="106">
                  <c:v>4074324149.0485487</c:v>
                </c:pt>
                <c:pt idx="107">
                  <c:v>4011953669.8212423</c:v>
                </c:pt>
                <c:pt idx="108">
                  <c:v>3951012144.9608555</c:v>
                </c:pt>
                <c:pt idx="109">
                  <c:v>3891077418.2497945</c:v>
                </c:pt>
                <c:pt idx="110">
                  <c:v>3832352746.5352387</c:v>
                </c:pt>
                <c:pt idx="111">
                  <c:v>3773989925.219801</c:v>
                </c:pt>
                <c:pt idx="112">
                  <c:v>3714794285.129236</c:v>
                </c:pt>
                <c:pt idx="113">
                  <c:v>3658027351.4666657</c:v>
                </c:pt>
                <c:pt idx="114">
                  <c:v>3602115294.934028</c:v>
                </c:pt>
                <c:pt idx="115">
                  <c:v>3546029942.4135194</c:v>
                </c:pt>
                <c:pt idx="116">
                  <c:v>3491135864.5438952</c:v>
                </c:pt>
                <c:pt idx="117">
                  <c:v>3437050904.9843216</c:v>
                </c:pt>
                <c:pt idx="118">
                  <c:v>3383374789.5925093</c:v>
                </c:pt>
                <c:pt idx="119">
                  <c:v>3330518035.086592</c:v>
                </c:pt>
                <c:pt idx="120">
                  <c:v>3277573406.452969</c:v>
                </c:pt>
                <c:pt idx="121">
                  <c:v>3225449151.6232505</c:v>
                </c:pt>
                <c:pt idx="122">
                  <c:v>3174852403.239661</c:v>
                </c:pt>
                <c:pt idx="123">
                  <c:v>3123679256.9190216</c:v>
                </c:pt>
                <c:pt idx="124">
                  <c:v>3073504836.521571</c:v>
                </c:pt>
                <c:pt idx="125">
                  <c:v>3023525716.896726</c:v>
                </c:pt>
                <c:pt idx="126">
                  <c:v>2974462107.145375</c:v>
                </c:pt>
                <c:pt idx="127">
                  <c:v>2926017088.096836</c:v>
                </c:pt>
                <c:pt idx="128">
                  <c:v>2877716199.0197954</c:v>
                </c:pt>
                <c:pt idx="129">
                  <c:v>2830146091.67078</c:v>
                </c:pt>
                <c:pt idx="130">
                  <c:v>2783209862.4725842</c:v>
                </c:pt>
                <c:pt idx="131">
                  <c:v>2737341572.1063614</c:v>
                </c:pt>
                <c:pt idx="132">
                  <c:v>2691712689.4604316</c:v>
                </c:pt>
                <c:pt idx="133">
                  <c:v>2646263855.7216744</c:v>
                </c:pt>
                <c:pt idx="134">
                  <c:v>2601762949.4772224</c:v>
                </c:pt>
                <c:pt idx="135">
                  <c:v>2557590327.0389338</c:v>
                </c:pt>
                <c:pt idx="136">
                  <c:v>2514234374.466511</c:v>
                </c:pt>
                <c:pt idx="137">
                  <c:v>2470913666.8236184</c:v>
                </c:pt>
                <c:pt idx="138">
                  <c:v>2428444531.9061785</c:v>
                </c:pt>
                <c:pt idx="139">
                  <c:v>2385782494.069412</c:v>
                </c:pt>
                <c:pt idx="140">
                  <c:v>2343515880.857528</c:v>
                </c:pt>
                <c:pt idx="141">
                  <c:v>2302439646.4173703</c:v>
                </c:pt>
                <c:pt idx="142">
                  <c:v>2261747812.8838596</c:v>
                </c:pt>
                <c:pt idx="143">
                  <c:v>2221852430.433956</c:v>
                </c:pt>
                <c:pt idx="144">
                  <c:v>2181970192.1793623</c:v>
                </c:pt>
                <c:pt idx="145">
                  <c:v>2142544989.2777598</c:v>
                </c:pt>
                <c:pt idx="146">
                  <c:v>2104826666.8548746</c:v>
                </c:pt>
                <c:pt idx="147">
                  <c:v>2065915553.100003</c:v>
                </c:pt>
                <c:pt idx="148">
                  <c:v>2028559879.0312905</c:v>
                </c:pt>
                <c:pt idx="149">
                  <c:v>1991369491.6864765</c:v>
                </c:pt>
                <c:pt idx="150">
                  <c:v>1954555862.4941556</c:v>
                </c:pt>
                <c:pt idx="151">
                  <c:v>1918468418.954049</c:v>
                </c:pt>
                <c:pt idx="152">
                  <c:v>1882725519.8648803</c:v>
                </c:pt>
                <c:pt idx="153">
                  <c:v>1847288881.8520453</c:v>
                </c:pt>
                <c:pt idx="154">
                  <c:v>1812497649.7227802</c:v>
                </c:pt>
                <c:pt idx="155">
                  <c:v>1778367521.445335</c:v>
                </c:pt>
                <c:pt idx="156">
                  <c:v>1744454466.5782182</c:v>
                </c:pt>
                <c:pt idx="157">
                  <c:v>1710644865.8386462</c:v>
                </c:pt>
                <c:pt idx="158">
                  <c:v>1678098572.1778529</c:v>
                </c:pt>
                <c:pt idx="159">
                  <c:v>1645289287.0539618</c:v>
                </c:pt>
                <c:pt idx="160">
                  <c:v>1612918759.9695518</c:v>
                </c:pt>
                <c:pt idx="161">
                  <c:v>1580948663.460317</c:v>
                </c:pt>
                <c:pt idx="162">
                  <c:v>1549858946.946168</c:v>
                </c:pt>
                <c:pt idx="163">
                  <c:v>1518902349.9569013</c:v>
                </c:pt>
                <c:pt idx="164">
                  <c:v>1488585070.7314737</c:v>
                </c:pt>
                <c:pt idx="165">
                  <c:v>1459107686.4241672</c:v>
                </c:pt>
                <c:pt idx="166">
                  <c:v>1429693198.2696722</c:v>
                </c:pt>
                <c:pt idx="167">
                  <c:v>1401248385.373712</c:v>
                </c:pt>
                <c:pt idx="168">
                  <c:v>1372817681.2751324</c:v>
                </c:pt>
                <c:pt idx="169">
                  <c:v>1345257794.2855833</c:v>
                </c:pt>
                <c:pt idx="170">
                  <c:v>1318781413.573175</c:v>
                </c:pt>
                <c:pt idx="171">
                  <c:v>1292006381.4833832</c:v>
                </c:pt>
                <c:pt idx="172">
                  <c:v>1265871711.650137</c:v>
                </c:pt>
                <c:pt idx="173">
                  <c:v>1239766936.2279751</c:v>
                </c:pt>
                <c:pt idx="174">
                  <c:v>1214217323.1548579</c:v>
                </c:pt>
                <c:pt idx="175">
                  <c:v>1188851302.5635307</c:v>
                </c:pt>
                <c:pt idx="176">
                  <c:v>1163774958.7066455</c:v>
                </c:pt>
                <c:pt idx="177">
                  <c:v>1139303960.9629865</c:v>
                </c:pt>
                <c:pt idx="178">
                  <c:v>1114902861.4286335</c:v>
                </c:pt>
                <c:pt idx="179">
                  <c:v>1091052794.879396</c:v>
                </c:pt>
                <c:pt idx="180">
                  <c:v>1067389989.012115</c:v>
                </c:pt>
                <c:pt idx="181">
                  <c:v>1044005928.2045406</c:v>
                </c:pt>
                <c:pt idx="182">
                  <c:v>1020774733.0875452</c:v>
                </c:pt>
                <c:pt idx="183">
                  <c:v>997812821.3407822</c:v>
                </c:pt>
                <c:pt idx="184">
                  <c:v>974792477.077317</c:v>
                </c:pt>
                <c:pt idx="185">
                  <c:v>952519793.8087581</c:v>
                </c:pt>
                <c:pt idx="186">
                  <c:v>930607453.4372572</c:v>
                </c:pt>
                <c:pt idx="187">
                  <c:v>909121149.9431417</c:v>
                </c:pt>
                <c:pt idx="188">
                  <c:v>887970892.0649934</c:v>
                </c:pt>
                <c:pt idx="189">
                  <c:v>867150331.439754</c:v>
                </c:pt>
                <c:pt idx="190">
                  <c:v>846593122.3724649</c:v>
                </c:pt>
                <c:pt idx="191">
                  <c:v>826436873.2472742</c:v>
                </c:pt>
                <c:pt idx="192">
                  <c:v>806659651.8829335</c:v>
                </c:pt>
                <c:pt idx="193">
                  <c:v>787211625.0427788</c:v>
                </c:pt>
                <c:pt idx="194">
                  <c:v>768320976.2658198</c:v>
                </c:pt>
                <c:pt idx="195">
                  <c:v>749345580.1196146</c:v>
                </c:pt>
                <c:pt idx="196">
                  <c:v>730843220.5784204</c:v>
                </c:pt>
                <c:pt idx="197">
                  <c:v>712431578.1010244</c:v>
                </c:pt>
                <c:pt idx="198">
                  <c:v>694413523.7930852</c:v>
                </c:pt>
                <c:pt idx="199">
                  <c:v>676369180.8298476</c:v>
                </c:pt>
                <c:pt idx="200">
                  <c:v>658821830.3847901</c:v>
                </c:pt>
                <c:pt idx="201">
                  <c:v>641541210.2601542</c:v>
                </c:pt>
                <c:pt idx="202">
                  <c:v>624534062.4231651</c:v>
                </c:pt>
                <c:pt idx="203">
                  <c:v>607823919.5134653</c:v>
                </c:pt>
                <c:pt idx="204">
                  <c:v>591111548.3318669</c:v>
                </c:pt>
                <c:pt idx="205">
                  <c:v>575063111.4754208</c:v>
                </c:pt>
                <c:pt idx="206">
                  <c:v>559470322.3238947</c:v>
                </c:pt>
                <c:pt idx="207">
                  <c:v>544013051.815098</c:v>
                </c:pt>
                <c:pt idx="208">
                  <c:v>528485181.13254094</c:v>
                </c:pt>
                <c:pt idx="209">
                  <c:v>513486727.0451285</c:v>
                </c:pt>
                <c:pt idx="210">
                  <c:v>498990944.34554183</c:v>
                </c:pt>
                <c:pt idx="211">
                  <c:v>484732526.1564391</c:v>
                </c:pt>
                <c:pt idx="212">
                  <c:v>470650803.8433124</c:v>
                </c:pt>
                <c:pt idx="213">
                  <c:v>457034588.7649542</c:v>
                </c:pt>
                <c:pt idx="214">
                  <c:v>443514154.53284574</c:v>
                </c:pt>
                <c:pt idx="215">
                  <c:v>430209054.5944159</c:v>
                </c:pt>
                <c:pt idx="216">
                  <c:v>417104948.03886026</c:v>
                </c:pt>
                <c:pt idx="217">
                  <c:v>404344245.89637464</c:v>
                </c:pt>
                <c:pt idx="218">
                  <c:v>391943591.0989889</c:v>
                </c:pt>
                <c:pt idx="219">
                  <c:v>379581431.99695444</c:v>
                </c:pt>
                <c:pt idx="220">
                  <c:v>367351055.21798414</c:v>
                </c:pt>
                <c:pt idx="221">
                  <c:v>355474017.7514854</c:v>
                </c:pt>
                <c:pt idx="222">
                  <c:v>343614370.7594627</c:v>
                </c:pt>
                <c:pt idx="223">
                  <c:v>332239493.6373092</c:v>
                </c:pt>
                <c:pt idx="224">
                  <c:v>320844923.62009</c:v>
                </c:pt>
                <c:pt idx="225">
                  <c:v>310254708.80496246</c:v>
                </c:pt>
                <c:pt idx="226">
                  <c:v>300114616.93655515</c:v>
                </c:pt>
                <c:pt idx="227">
                  <c:v>290356829.8397958</c:v>
                </c:pt>
                <c:pt idx="228">
                  <c:v>281369735.57283735</c:v>
                </c:pt>
                <c:pt idx="229">
                  <c:v>272635509.48998153</c:v>
                </c:pt>
                <c:pt idx="230">
                  <c:v>264108102.31459317</c:v>
                </c:pt>
                <c:pt idx="231">
                  <c:v>255899413.32444933</c:v>
                </c:pt>
                <c:pt idx="232">
                  <c:v>247950042.86901957</c:v>
                </c:pt>
                <c:pt idx="233">
                  <c:v>240162333.24663475</c:v>
                </c:pt>
                <c:pt idx="234">
                  <c:v>232661475.12813798</c:v>
                </c:pt>
                <c:pt idx="235">
                  <c:v>225355805.70607197</c:v>
                </c:pt>
                <c:pt idx="236">
                  <c:v>218350762.14760908</c:v>
                </c:pt>
                <c:pt idx="237">
                  <c:v>211464403.8858194</c:v>
                </c:pt>
                <c:pt idx="238">
                  <c:v>204667341.1648198</c:v>
                </c:pt>
                <c:pt idx="239">
                  <c:v>198014639.78849816</c:v>
                </c:pt>
                <c:pt idx="240">
                  <c:v>191433877.8308553</c:v>
                </c:pt>
                <c:pt idx="241">
                  <c:v>184925083.09904853</c:v>
                </c:pt>
                <c:pt idx="242">
                  <c:v>178503384.7543216</c:v>
                </c:pt>
                <c:pt idx="243">
                  <c:v>172163860.21708074</c:v>
                </c:pt>
                <c:pt idx="244">
                  <c:v>165903970.15892717</c:v>
                </c:pt>
                <c:pt idx="245">
                  <c:v>159782851.7485061</c:v>
                </c:pt>
                <c:pt idx="246">
                  <c:v>153809623.3254246</c:v>
                </c:pt>
                <c:pt idx="247">
                  <c:v>148015119.499304</c:v>
                </c:pt>
                <c:pt idx="248">
                  <c:v>142319774.97090384</c:v>
                </c:pt>
                <c:pt idx="249">
                  <c:v>136727618.07802466</c:v>
                </c:pt>
                <c:pt idx="250">
                  <c:v>131315498.77231497</c:v>
                </c:pt>
                <c:pt idx="251">
                  <c:v>126019367.24078506</c:v>
                </c:pt>
                <c:pt idx="252">
                  <c:v>120843787.5806741</c:v>
                </c:pt>
                <c:pt idx="253">
                  <c:v>115877342.1236937</c:v>
                </c:pt>
                <c:pt idx="254">
                  <c:v>111095701.92999516</c:v>
                </c:pt>
                <c:pt idx="255">
                  <c:v>106255332.02298248</c:v>
                </c:pt>
                <c:pt idx="256">
                  <c:v>101573962.45620666</c:v>
                </c:pt>
                <c:pt idx="257">
                  <c:v>97026858.56945676</c:v>
                </c:pt>
                <c:pt idx="258">
                  <c:v>92634051.89373924</c:v>
                </c:pt>
                <c:pt idx="259">
                  <c:v>88247301.77654897</c:v>
                </c:pt>
                <c:pt idx="260">
                  <c:v>84007573.03678109</c:v>
                </c:pt>
                <c:pt idx="261">
                  <c:v>79812010.9611411</c:v>
                </c:pt>
                <c:pt idx="262">
                  <c:v>75759249.7467811</c:v>
                </c:pt>
                <c:pt idx="263">
                  <c:v>71806125.00428623</c:v>
                </c:pt>
                <c:pt idx="264">
                  <c:v>67909478.04263775</c:v>
                </c:pt>
                <c:pt idx="265">
                  <c:v>64071922.93314612</c:v>
                </c:pt>
                <c:pt idx="266">
                  <c:v>60400536.601594925</c:v>
                </c:pt>
                <c:pt idx="267">
                  <c:v>56797786.53934095</c:v>
                </c:pt>
                <c:pt idx="268">
                  <c:v>53284600.674735926</c:v>
                </c:pt>
                <c:pt idx="269">
                  <c:v>49855650.01278729</c:v>
                </c:pt>
                <c:pt idx="270">
                  <c:v>46534537.41201384</c:v>
                </c:pt>
                <c:pt idx="271">
                  <c:v>43310431.78459473</c:v>
                </c:pt>
                <c:pt idx="272">
                  <c:v>40199559.8571113</c:v>
                </c:pt>
                <c:pt idx="273">
                  <c:v>37107388.95277036</c:v>
                </c:pt>
                <c:pt idx="274">
                  <c:v>34245501.99820362</c:v>
                </c:pt>
                <c:pt idx="275">
                  <c:v>31481870.976758104</c:v>
                </c:pt>
                <c:pt idx="276">
                  <c:v>28798329.953648403</c:v>
                </c:pt>
                <c:pt idx="277">
                  <c:v>26184403.266991217</c:v>
                </c:pt>
                <c:pt idx="278">
                  <c:v>23648559.514910564</c:v>
                </c:pt>
                <c:pt idx="279">
                  <c:v>21181690.697377965</c:v>
                </c:pt>
                <c:pt idx="280">
                  <c:v>18773358.971921485</c:v>
                </c:pt>
                <c:pt idx="281">
                  <c:v>16468376.349707054</c:v>
                </c:pt>
                <c:pt idx="282">
                  <c:v>14283525.759739364</c:v>
                </c:pt>
                <c:pt idx="283">
                  <c:v>12227547.315533267</c:v>
                </c:pt>
                <c:pt idx="284">
                  <c:v>10305120.992100125</c:v>
                </c:pt>
                <c:pt idx="285">
                  <c:v>8529780.406581344</c:v>
                </c:pt>
                <c:pt idx="286">
                  <c:v>6942709.18810421</c:v>
                </c:pt>
                <c:pt idx="287">
                  <c:v>5596929.836584316</c:v>
                </c:pt>
                <c:pt idx="288">
                  <c:v>4760852.558368473</c:v>
                </c:pt>
                <c:pt idx="289">
                  <c:v>3997759.0843663355</c:v>
                </c:pt>
                <c:pt idx="290">
                  <c:v>3318453.705680041</c:v>
                </c:pt>
                <c:pt idx="291">
                  <c:v>2720710.434695446</c:v>
                </c:pt>
                <c:pt idx="292">
                  <c:v>2177763.716381038</c:v>
                </c:pt>
                <c:pt idx="293">
                  <c:v>1718484.2306434372</c:v>
                </c:pt>
                <c:pt idx="294">
                  <c:v>1454489.9748909594</c:v>
                </c:pt>
                <c:pt idx="295">
                  <c:v>1294014.5405129506</c:v>
                </c:pt>
                <c:pt idx="296">
                  <c:v>1217285.9243430248</c:v>
                </c:pt>
                <c:pt idx="297">
                  <c:v>1157603.6232976972</c:v>
                </c:pt>
                <c:pt idx="298">
                  <c:v>1105678.8413631725</c:v>
                </c:pt>
                <c:pt idx="299">
                  <c:v>1055406.2963717284</c:v>
                </c:pt>
                <c:pt idx="300">
                  <c:v>990276.059178978</c:v>
                </c:pt>
                <c:pt idx="301">
                  <c:v>943555.6482253781</c:v>
                </c:pt>
                <c:pt idx="302">
                  <c:v>898110.272293508</c:v>
                </c:pt>
                <c:pt idx="303">
                  <c:v>852793.8249378875</c:v>
                </c:pt>
                <c:pt idx="304">
                  <c:v>808893.3669522777</c:v>
                </c:pt>
                <c:pt idx="305">
                  <c:v>766182.9521010156</c:v>
                </c:pt>
                <c:pt idx="306">
                  <c:v>725769.3036242571</c:v>
                </c:pt>
                <c:pt idx="307">
                  <c:v>668734.3714621917</c:v>
                </c:pt>
                <c:pt idx="308">
                  <c:v>631395.9310465901</c:v>
                </c:pt>
                <c:pt idx="309">
                  <c:v>595098.0648979774</c:v>
                </c:pt>
                <c:pt idx="310">
                  <c:v>559946.5611540241</c:v>
                </c:pt>
                <c:pt idx="311">
                  <c:v>526274.2692952746</c:v>
                </c:pt>
                <c:pt idx="312">
                  <c:v>494680.9639258247</c:v>
                </c:pt>
                <c:pt idx="313">
                  <c:v>464690.5299911632</c:v>
                </c:pt>
                <c:pt idx="314">
                  <c:v>435520.09546553955</c:v>
                </c:pt>
                <c:pt idx="315">
                  <c:v>407951.91217096144</c:v>
                </c:pt>
                <c:pt idx="316">
                  <c:v>381074.0217063691</c:v>
                </c:pt>
                <c:pt idx="317">
                  <c:v>355163.09951811173</c:v>
                </c:pt>
                <c:pt idx="318">
                  <c:v>332084.9393968118</c:v>
                </c:pt>
                <c:pt idx="319">
                  <c:v>309391.874644554</c:v>
                </c:pt>
                <c:pt idx="320">
                  <c:v>287685.003426524</c:v>
                </c:pt>
                <c:pt idx="321">
                  <c:v>267291.19536837394</c:v>
                </c:pt>
                <c:pt idx="322">
                  <c:v>247558.24043713466</c:v>
                </c:pt>
                <c:pt idx="323">
                  <c:v>228864.82147594792</c:v>
                </c:pt>
                <c:pt idx="324">
                  <c:v>211147.15177139957</c:v>
                </c:pt>
                <c:pt idx="325">
                  <c:v>194062.82488229775</c:v>
                </c:pt>
                <c:pt idx="326">
                  <c:v>177639.68304123357</c:v>
                </c:pt>
                <c:pt idx="327">
                  <c:v>161904.17554835277</c:v>
                </c:pt>
                <c:pt idx="328">
                  <c:v>146609.20309815995</c:v>
                </c:pt>
                <c:pt idx="329">
                  <c:v>132982.98869980723</c:v>
                </c:pt>
                <c:pt idx="330">
                  <c:v>121260.44621325239</c:v>
                </c:pt>
                <c:pt idx="331">
                  <c:v>110628.96505424842</c:v>
                </c:pt>
                <c:pt idx="332">
                  <c:v>100327.76161359412</c:v>
                </c:pt>
                <c:pt idx="333">
                  <c:v>91163.01479024881</c:v>
                </c:pt>
                <c:pt idx="334">
                  <c:v>82172.70629292334</c:v>
                </c:pt>
                <c:pt idx="335">
                  <c:v>74326.85491002322</c:v>
                </c:pt>
                <c:pt idx="336">
                  <c:v>66938.908049922</c:v>
                </c:pt>
                <c:pt idx="337">
                  <c:v>59839.011641135396</c:v>
                </c:pt>
                <c:pt idx="338">
                  <c:v>52926.29128965919</c:v>
                </c:pt>
                <c:pt idx="339">
                  <c:v>46430.62376110821</c:v>
                </c:pt>
                <c:pt idx="340">
                  <c:v>40029.043216456965</c:v>
                </c:pt>
                <c:pt idx="341">
                  <c:v>34098.984785082415</c:v>
                </c:pt>
                <c:pt idx="342">
                  <c:v>28401.91737415997</c:v>
                </c:pt>
                <c:pt idx="343">
                  <c:v>23160.778095163558</c:v>
                </c:pt>
                <c:pt idx="344">
                  <c:v>18596.738929286996</c:v>
                </c:pt>
                <c:pt idx="345">
                  <c:v>14395.947554756</c:v>
                </c:pt>
                <c:pt idx="346">
                  <c:v>10366.611745234286</c:v>
                </c:pt>
                <c:pt idx="347">
                  <c:v>7806.910998118854</c:v>
                </c:pt>
                <c:pt idx="348">
                  <c:v>6453.566734486352</c:v>
                </c:pt>
                <c:pt idx="349">
                  <c:v>5227.4454065606715</c:v>
                </c:pt>
                <c:pt idx="350">
                  <c:v>4220.627622450751</c:v>
                </c:pt>
                <c:pt idx="351">
                  <c:v>3218.425794487706</c:v>
                </c:pt>
                <c:pt idx="352">
                  <c:v>2222.0970499188275</c:v>
                </c:pt>
                <c:pt idx="353">
                  <c:v>1696.8677416344842</c:v>
                </c:pt>
                <c:pt idx="354">
                  <c:v>1175.2513007845503</c:v>
                </c:pt>
                <c:pt idx="355">
                  <c:v>656.714444103827</c:v>
                </c:pt>
                <c:pt idx="356">
                  <c:v>491.26214131717154</c:v>
                </c:pt>
                <c:pt idx="357">
                  <c:v>326.70649279317104</c:v>
                </c:pt>
                <c:pt idx="358">
                  <c:v>162.9314200415537</c:v>
                </c:pt>
                <c:pt idx="359">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_Hidden30!$A$2:$A$361</c:f>
              <c:strCache>
                <c:ptCount val="360"/>
                <c:pt idx="0">
                  <c:v>1/01/2021</c:v>
                </c:pt>
                <c:pt idx="1">
                  <c:v>1/02/2021</c:v>
                </c:pt>
                <c:pt idx="2">
                  <c:v>1/03/2021</c:v>
                </c:pt>
                <c:pt idx="3">
                  <c:v>1/04/2021</c:v>
                </c:pt>
                <c:pt idx="4">
                  <c:v>1/05/2021</c:v>
                </c:pt>
                <c:pt idx="5">
                  <c:v>1/06/2021</c:v>
                </c:pt>
                <c:pt idx="6">
                  <c:v>1/07/2021</c:v>
                </c:pt>
                <c:pt idx="7">
                  <c:v>1/08/2021</c:v>
                </c:pt>
                <c:pt idx="8">
                  <c:v>1/09/2021</c:v>
                </c:pt>
                <c:pt idx="9">
                  <c:v>1/10/2021</c:v>
                </c:pt>
                <c:pt idx="10">
                  <c:v>1/11/2021</c:v>
                </c:pt>
                <c:pt idx="11">
                  <c:v>1/12/2021</c:v>
                </c:pt>
                <c:pt idx="12">
                  <c:v>1/01/2022</c:v>
                </c:pt>
                <c:pt idx="13">
                  <c:v>1/02/2022</c:v>
                </c:pt>
                <c:pt idx="14">
                  <c:v>1/03/2022</c:v>
                </c:pt>
                <c:pt idx="15">
                  <c:v>1/04/2022</c:v>
                </c:pt>
                <c:pt idx="16">
                  <c:v>1/05/2022</c:v>
                </c:pt>
                <c:pt idx="17">
                  <c:v>1/06/2022</c:v>
                </c:pt>
                <c:pt idx="18">
                  <c:v>1/07/2022</c:v>
                </c:pt>
                <c:pt idx="19">
                  <c:v>1/08/2022</c:v>
                </c:pt>
                <c:pt idx="20">
                  <c:v>1/09/2022</c:v>
                </c:pt>
                <c:pt idx="21">
                  <c:v>1/10/2022</c:v>
                </c:pt>
                <c:pt idx="22">
                  <c:v>1/11/2022</c:v>
                </c:pt>
                <c:pt idx="23">
                  <c:v>1/12/2022</c:v>
                </c:pt>
                <c:pt idx="24">
                  <c:v>1/01/2023</c:v>
                </c:pt>
                <c:pt idx="25">
                  <c:v>1/02/2023</c:v>
                </c:pt>
                <c:pt idx="26">
                  <c:v>1/03/2023</c:v>
                </c:pt>
                <c:pt idx="27">
                  <c:v>1/04/2023</c:v>
                </c:pt>
                <c:pt idx="28">
                  <c:v>1/05/2023</c:v>
                </c:pt>
                <c:pt idx="29">
                  <c:v>1/06/2023</c:v>
                </c:pt>
                <c:pt idx="30">
                  <c:v>1/07/2023</c:v>
                </c:pt>
                <c:pt idx="31">
                  <c:v>1/08/2023</c:v>
                </c:pt>
                <c:pt idx="32">
                  <c:v>1/09/2023</c:v>
                </c:pt>
                <c:pt idx="33">
                  <c:v>1/10/2023</c:v>
                </c:pt>
                <c:pt idx="34">
                  <c:v>1/11/2023</c:v>
                </c:pt>
                <c:pt idx="35">
                  <c:v>1/12/2023</c:v>
                </c:pt>
                <c:pt idx="36">
                  <c:v>1/01/2024</c:v>
                </c:pt>
                <c:pt idx="37">
                  <c:v>1/02/2024</c:v>
                </c:pt>
                <c:pt idx="38">
                  <c:v>1/03/2024</c:v>
                </c:pt>
                <c:pt idx="39">
                  <c:v>1/04/2024</c:v>
                </c:pt>
                <c:pt idx="40">
                  <c:v>1/05/2024</c:v>
                </c:pt>
                <c:pt idx="41">
                  <c:v>1/06/2024</c:v>
                </c:pt>
                <c:pt idx="42">
                  <c:v>1/07/2024</c:v>
                </c:pt>
                <c:pt idx="43">
                  <c:v>1/08/2024</c:v>
                </c:pt>
                <c:pt idx="44">
                  <c:v>1/09/2024</c:v>
                </c:pt>
                <c:pt idx="45">
                  <c:v>1/10/2024</c:v>
                </c:pt>
                <c:pt idx="46">
                  <c:v>1/11/2024</c:v>
                </c:pt>
                <c:pt idx="47">
                  <c:v>1/12/2024</c:v>
                </c:pt>
                <c:pt idx="48">
                  <c:v>1/01/2025</c:v>
                </c:pt>
                <c:pt idx="49">
                  <c:v>1/02/2025</c:v>
                </c:pt>
                <c:pt idx="50">
                  <c:v>1/03/2025</c:v>
                </c:pt>
                <c:pt idx="51">
                  <c:v>1/04/2025</c:v>
                </c:pt>
                <c:pt idx="52">
                  <c:v>1/05/2025</c:v>
                </c:pt>
                <c:pt idx="53">
                  <c:v>1/06/2025</c:v>
                </c:pt>
                <c:pt idx="54">
                  <c:v>1/07/2025</c:v>
                </c:pt>
                <c:pt idx="55">
                  <c:v>1/08/2025</c:v>
                </c:pt>
                <c:pt idx="56">
                  <c:v>1/09/2025</c:v>
                </c:pt>
                <c:pt idx="57">
                  <c:v>1/10/2025</c:v>
                </c:pt>
                <c:pt idx="58">
                  <c:v>1/11/2025</c:v>
                </c:pt>
                <c:pt idx="59">
                  <c:v>1/12/2025</c:v>
                </c:pt>
                <c:pt idx="60">
                  <c:v>1/01/2026</c:v>
                </c:pt>
                <c:pt idx="61">
                  <c:v>1/02/2026</c:v>
                </c:pt>
                <c:pt idx="62">
                  <c:v>1/03/2026</c:v>
                </c:pt>
                <c:pt idx="63">
                  <c:v>1/04/2026</c:v>
                </c:pt>
                <c:pt idx="64">
                  <c:v>1/05/2026</c:v>
                </c:pt>
                <c:pt idx="65">
                  <c:v>1/06/2026</c:v>
                </c:pt>
                <c:pt idx="66">
                  <c:v>1/07/2026</c:v>
                </c:pt>
                <c:pt idx="67">
                  <c:v>1/08/2026</c:v>
                </c:pt>
                <c:pt idx="68">
                  <c:v>1/09/2026</c:v>
                </c:pt>
                <c:pt idx="69">
                  <c:v>1/10/2026</c:v>
                </c:pt>
                <c:pt idx="70">
                  <c:v>1/11/2026</c:v>
                </c:pt>
                <c:pt idx="71">
                  <c:v>1/12/2026</c:v>
                </c:pt>
                <c:pt idx="72">
                  <c:v>1/01/2027</c:v>
                </c:pt>
                <c:pt idx="73">
                  <c:v>1/02/2027</c:v>
                </c:pt>
                <c:pt idx="74">
                  <c:v>1/03/2027</c:v>
                </c:pt>
                <c:pt idx="75">
                  <c:v>1/04/2027</c:v>
                </c:pt>
                <c:pt idx="76">
                  <c:v>1/05/2027</c:v>
                </c:pt>
                <c:pt idx="77">
                  <c:v>1/06/2027</c:v>
                </c:pt>
                <c:pt idx="78">
                  <c:v>1/07/2027</c:v>
                </c:pt>
                <c:pt idx="79">
                  <c:v>1/08/2027</c:v>
                </c:pt>
                <c:pt idx="80">
                  <c:v>1/09/2027</c:v>
                </c:pt>
                <c:pt idx="81">
                  <c:v>1/10/2027</c:v>
                </c:pt>
                <c:pt idx="82">
                  <c:v>1/11/2027</c:v>
                </c:pt>
                <c:pt idx="83">
                  <c:v>1/12/2027</c:v>
                </c:pt>
                <c:pt idx="84">
                  <c:v>1/01/2028</c:v>
                </c:pt>
                <c:pt idx="85">
                  <c:v>1/02/2028</c:v>
                </c:pt>
                <c:pt idx="86">
                  <c:v>1/03/2028</c:v>
                </c:pt>
                <c:pt idx="87">
                  <c:v>1/04/2028</c:v>
                </c:pt>
                <c:pt idx="88">
                  <c:v>1/05/2028</c:v>
                </c:pt>
                <c:pt idx="89">
                  <c:v>1/06/2028</c:v>
                </c:pt>
                <c:pt idx="90">
                  <c:v>1/07/2028</c:v>
                </c:pt>
                <c:pt idx="91">
                  <c:v>1/08/2028</c:v>
                </c:pt>
                <c:pt idx="92">
                  <c:v>1/09/2028</c:v>
                </c:pt>
                <c:pt idx="93">
                  <c:v>1/10/2028</c:v>
                </c:pt>
                <c:pt idx="94">
                  <c:v>1/11/2028</c:v>
                </c:pt>
                <c:pt idx="95">
                  <c:v>1/12/2028</c:v>
                </c:pt>
                <c:pt idx="96">
                  <c:v>1/01/2029</c:v>
                </c:pt>
                <c:pt idx="97">
                  <c:v>1/02/2029</c:v>
                </c:pt>
                <c:pt idx="98">
                  <c:v>1/03/2029</c:v>
                </c:pt>
                <c:pt idx="99">
                  <c:v>1/04/2029</c:v>
                </c:pt>
                <c:pt idx="100">
                  <c:v>1/05/2029</c:v>
                </c:pt>
                <c:pt idx="101">
                  <c:v>1/06/2029</c:v>
                </c:pt>
                <c:pt idx="102">
                  <c:v>1/07/2029</c:v>
                </c:pt>
                <c:pt idx="103">
                  <c:v>1/08/2029</c:v>
                </c:pt>
                <c:pt idx="104">
                  <c:v>1/09/2029</c:v>
                </c:pt>
                <c:pt idx="105">
                  <c:v>1/10/2029</c:v>
                </c:pt>
                <c:pt idx="106">
                  <c:v>1/11/2029</c:v>
                </c:pt>
                <c:pt idx="107">
                  <c:v>1/12/2029</c:v>
                </c:pt>
                <c:pt idx="108">
                  <c:v>1/01/2030</c:v>
                </c:pt>
                <c:pt idx="109">
                  <c:v>1/02/2030</c:v>
                </c:pt>
                <c:pt idx="110">
                  <c:v>1/03/2030</c:v>
                </c:pt>
                <c:pt idx="111">
                  <c:v>1/04/2030</c:v>
                </c:pt>
                <c:pt idx="112">
                  <c:v>1/05/2030</c:v>
                </c:pt>
                <c:pt idx="113">
                  <c:v>1/06/2030</c:v>
                </c:pt>
                <c:pt idx="114">
                  <c:v>1/07/2030</c:v>
                </c:pt>
                <c:pt idx="115">
                  <c:v>1/08/2030</c:v>
                </c:pt>
                <c:pt idx="116">
                  <c:v>1/09/2030</c:v>
                </c:pt>
                <c:pt idx="117">
                  <c:v>1/10/2030</c:v>
                </c:pt>
                <c:pt idx="118">
                  <c:v>1/11/2030</c:v>
                </c:pt>
                <c:pt idx="119">
                  <c:v>1/12/2030</c:v>
                </c:pt>
                <c:pt idx="120">
                  <c:v>1/01/2031</c:v>
                </c:pt>
                <c:pt idx="121">
                  <c:v>1/02/2031</c:v>
                </c:pt>
                <c:pt idx="122">
                  <c:v>1/03/2031</c:v>
                </c:pt>
                <c:pt idx="123">
                  <c:v>1/04/2031</c:v>
                </c:pt>
                <c:pt idx="124">
                  <c:v>1/05/2031</c:v>
                </c:pt>
                <c:pt idx="125">
                  <c:v>1/06/2031</c:v>
                </c:pt>
                <c:pt idx="126">
                  <c:v>1/07/2031</c:v>
                </c:pt>
                <c:pt idx="127">
                  <c:v>1/08/2031</c:v>
                </c:pt>
                <c:pt idx="128">
                  <c:v>1/09/2031</c:v>
                </c:pt>
                <c:pt idx="129">
                  <c:v>1/10/2031</c:v>
                </c:pt>
                <c:pt idx="130">
                  <c:v>1/11/2031</c:v>
                </c:pt>
                <c:pt idx="131">
                  <c:v>1/12/2031</c:v>
                </c:pt>
                <c:pt idx="132">
                  <c:v>1/01/2032</c:v>
                </c:pt>
                <c:pt idx="133">
                  <c:v>1/02/2032</c:v>
                </c:pt>
                <c:pt idx="134">
                  <c:v>1/03/2032</c:v>
                </c:pt>
                <c:pt idx="135">
                  <c:v>1/04/2032</c:v>
                </c:pt>
                <c:pt idx="136">
                  <c:v>1/05/2032</c:v>
                </c:pt>
                <c:pt idx="137">
                  <c:v>1/06/2032</c:v>
                </c:pt>
                <c:pt idx="138">
                  <c:v>1/07/2032</c:v>
                </c:pt>
                <c:pt idx="139">
                  <c:v>1/08/2032</c:v>
                </c:pt>
                <c:pt idx="140">
                  <c:v>1/09/2032</c:v>
                </c:pt>
                <c:pt idx="141">
                  <c:v>1/10/2032</c:v>
                </c:pt>
                <c:pt idx="142">
                  <c:v>1/11/2032</c:v>
                </c:pt>
                <c:pt idx="143">
                  <c:v>1/12/2032</c:v>
                </c:pt>
                <c:pt idx="144">
                  <c:v>1/01/2033</c:v>
                </c:pt>
                <c:pt idx="145">
                  <c:v>1/02/2033</c:v>
                </c:pt>
                <c:pt idx="146">
                  <c:v>1/03/2033</c:v>
                </c:pt>
                <c:pt idx="147">
                  <c:v>1/04/2033</c:v>
                </c:pt>
                <c:pt idx="148">
                  <c:v>1/05/2033</c:v>
                </c:pt>
                <c:pt idx="149">
                  <c:v>1/06/2033</c:v>
                </c:pt>
                <c:pt idx="150">
                  <c:v>1/07/2033</c:v>
                </c:pt>
                <c:pt idx="151">
                  <c:v>1/08/2033</c:v>
                </c:pt>
                <c:pt idx="152">
                  <c:v>1/09/2033</c:v>
                </c:pt>
                <c:pt idx="153">
                  <c:v>1/10/2033</c:v>
                </c:pt>
                <c:pt idx="154">
                  <c:v>1/11/2033</c:v>
                </c:pt>
                <c:pt idx="155">
                  <c:v>1/12/2033</c:v>
                </c:pt>
                <c:pt idx="156">
                  <c:v>1/01/2034</c:v>
                </c:pt>
                <c:pt idx="157">
                  <c:v>1/02/2034</c:v>
                </c:pt>
                <c:pt idx="158">
                  <c:v>1/03/2034</c:v>
                </c:pt>
                <c:pt idx="159">
                  <c:v>1/04/2034</c:v>
                </c:pt>
                <c:pt idx="160">
                  <c:v>1/05/2034</c:v>
                </c:pt>
                <c:pt idx="161">
                  <c:v>1/06/2034</c:v>
                </c:pt>
                <c:pt idx="162">
                  <c:v>1/07/2034</c:v>
                </c:pt>
                <c:pt idx="163">
                  <c:v>1/08/2034</c:v>
                </c:pt>
                <c:pt idx="164">
                  <c:v>1/09/2034</c:v>
                </c:pt>
                <c:pt idx="165">
                  <c:v>1/10/2034</c:v>
                </c:pt>
                <c:pt idx="166">
                  <c:v>1/11/2034</c:v>
                </c:pt>
                <c:pt idx="167">
                  <c:v>1/12/2034</c:v>
                </c:pt>
                <c:pt idx="168">
                  <c:v>1/01/2035</c:v>
                </c:pt>
                <c:pt idx="169">
                  <c:v>1/02/2035</c:v>
                </c:pt>
                <c:pt idx="170">
                  <c:v>1/03/2035</c:v>
                </c:pt>
                <c:pt idx="171">
                  <c:v>1/04/2035</c:v>
                </c:pt>
                <c:pt idx="172">
                  <c:v>1/05/2035</c:v>
                </c:pt>
                <c:pt idx="173">
                  <c:v>1/06/2035</c:v>
                </c:pt>
                <c:pt idx="174">
                  <c:v>1/07/2035</c:v>
                </c:pt>
                <c:pt idx="175">
                  <c:v>1/08/2035</c:v>
                </c:pt>
                <c:pt idx="176">
                  <c:v>1/09/2035</c:v>
                </c:pt>
                <c:pt idx="177">
                  <c:v>1/10/2035</c:v>
                </c:pt>
                <c:pt idx="178">
                  <c:v>1/11/2035</c:v>
                </c:pt>
                <c:pt idx="179">
                  <c:v>1/12/2035</c:v>
                </c:pt>
                <c:pt idx="180">
                  <c:v>1/01/2036</c:v>
                </c:pt>
                <c:pt idx="181">
                  <c:v>1/02/2036</c:v>
                </c:pt>
                <c:pt idx="182">
                  <c:v>1/03/2036</c:v>
                </c:pt>
                <c:pt idx="183">
                  <c:v>1/04/2036</c:v>
                </c:pt>
                <c:pt idx="184">
                  <c:v>1/05/2036</c:v>
                </c:pt>
                <c:pt idx="185">
                  <c:v>1/06/2036</c:v>
                </c:pt>
                <c:pt idx="186">
                  <c:v>1/07/2036</c:v>
                </c:pt>
                <c:pt idx="187">
                  <c:v>1/08/2036</c:v>
                </c:pt>
                <c:pt idx="188">
                  <c:v>1/09/2036</c:v>
                </c:pt>
                <c:pt idx="189">
                  <c:v>1/10/2036</c:v>
                </c:pt>
                <c:pt idx="190">
                  <c:v>1/11/2036</c:v>
                </c:pt>
                <c:pt idx="191">
                  <c:v>1/12/2036</c:v>
                </c:pt>
                <c:pt idx="192">
                  <c:v>1/01/2037</c:v>
                </c:pt>
                <c:pt idx="193">
                  <c:v>1/02/2037</c:v>
                </c:pt>
                <c:pt idx="194">
                  <c:v>1/03/2037</c:v>
                </c:pt>
                <c:pt idx="195">
                  <c:v>1/04/2037</c:v>
                </c:pt>
                <c:pt idx="196">
                  <c:v>1/05/2037</c:v>
                </c:pt>
                <c:pt idx="197">
                  <c:v>1/06/2037</c:v>
                </c:pt>
                <c:pt idx="198">
                  <c:v>1/07/2037</c:v>
                </c:pt>
                <c:pt idx="199">
                  <c:v>1/08/2037</c:v>
                </c:pt>
                <c:pt idx="200">
                  <c:v>1/09/2037</c:v>
                </c:pt>
                <c:pt idx="201">
                  <c:v>1/10/2037</c:v>
                </c:pt>
                <c:pt idx="202">
                  <c:v>1/11/2037</c:v>
                </c:pt>
                <c:pt idx="203">
                  <c:v>1/12/2037</c:v>
                </c:pt>
                <c:pt idx="204">
                  <c:v>1/01/2038</c:v>
                </c:pt>
                <c:pt idx="205">
                  <c:v>1/02/2038</c:v>
                </c:pt>
                <c:pt idx="206">
                  <c:v>1/03/2038</c:v>
                </c:pt>
                <c:pt idx="207">
                  <c:v>1/04/2038</c:v>
                </c:pt>
                <c:pt idx="208">
                  <c:v>1/05/2038</c:v>
                </c:pt>
                <c:pt idx="209">
                  <c:v>1/06/2038</c:v>
                </c:pt>
                <c:pt idx="210">
                  <c:v>1/07/2038</c:v>
                </c:pt>
                <c:pt idx="211">
                  <c:v>1/08/2038</c:v>
                </c:pt>
                <c:pt idx="212">
                  <c:v>1/09/2038</c:v>
                </c:pt>
                <c:pt idx="213">
                  <c:v>1/10/2038</c:v>
                </c:pt>
                <c:pt idx="214">
                  <c:v>1/11/2038</c:v>
                </c:pt>
                <c:pt idx="215">
                  <c:v>1/12/2038</c:v>
                </c:pt>
                <c:pt idx="216">
                  <c:v>1/01/2039</c:v>
                </c:pt>
                <c:pt idx="217">
                  <c:v>1/02/2039</c:v>
                </c:pt>
                <c:pt idx="218">
                  <c:v>1/03/2039</c:v>
                </c:pt>
                <c:pt idx="219">
                  <c:v>1/04/2039</c:v>
                </c:pt>
                <c:pt idx="220">
                  <c:v>1/05/2039</c:v>
                </c:pt>
                <c:pt idx="221">
                  <c:v>1/06/2039</c:v>
                </c:pt>
                <c:pt idx="222">
                  <c:v>1/07/2039</c:v>
                </c:pt>
                <c:pt idx="223">
                  <c:v>1/08/2039</c:v>
                </c:pt>
                <c:pt idx="224">
                  <c:v>1/09/2039</c:v>
                </c:pt>
                <c:pt idx="225">
                  <c:v>1/10/2039</c:v>
                </c:pt>
                <c:pt idx="226">
                  <c:v>1/11/2039</c:v>
                </c:pt>
                <c:pt idx="227">
                  <c:v>1/12/2039</c:v>
                </c:pt>
                <c:pt idx="228">
                  <c:v>1/01/2040</c:v>
                </c:pt>
                <c:pt idx="229">
                  <c:v>1/02/2040</c:v>
                </c:pt>
                <c:pt idx="230">
                  <c:v>1/03/2040</c:v>
                </c:pt>
                <c:pt idx="231">
                  <c:v>1/04/2040</c:v>
                </c:pt>
                <c:pt idx="232">
                  <c:v>1/05/2040</c:v>
                </c:pt>
                <c:pt idx="233">
                  <c:v>1/06/2040</c:v>
                </c:pt>
                <c:pt idx="234">
                  <c:v>1/07/2040</c:v>
                </c:pt>
                <c:pt idx="235">
                  <c:v>1/08/2040</c:v>
                </c:pt>
                <c:pt idx="236">
                  <c:v>1/09/2040</c:v>
                </c:pt>
                <c:pt idx="237">
                  <c:v>1/10/2040</c:v>
                </c:pt>
                <c:pt idx="238">
                  <c:v>1/11/2040</c:v>
                </c:pt>
                <c:pt idx="239">
                  <c:v>1/12/2040</c:v>
                </c:pt>
                <c:pt idx="240">
                  <c:v>1/01/2041</c:v>
                </c:pt>
                <c:pt idx="241">
                  <c:v>1/02/2041</c:v>
                </c:pt>
                <c:pt idx="242">
                  <c:v>1/03/2041</c:v>
                </c:pt>
                <c:pt idx="243">
                  <c:v>1/04/2041</c:v>
                </c:pt>
                <c:pt idx="244">
                  <c:v>1/05/2041</c:v>
                </c:pt>
                <c:pt idx="245">
                  <c:v>1/06/2041</c:v>
                </c:pt>
                <c:pt idx="246">
                  <c:v>1/07/2041</c:v>
                </c:pt>
                <c:pt idx="247">
                  <c:v>1/08/2041</c:v>
                </c:pt>
                <c:pt idx="248">
                  <c:v>1/09/2041</c:v>
                </c:pt>
                <c:pt idx="249">
                  <c:v>1/10/2041</c:v>
                </c:pt>
                <c:pt idx="250">
                  <c:v>1/11/2041</c:v>
                </c:pt>
                <c:pt idx="251">
                  <c:v>1/12/2041</c:v>
                </c:pt>
                <c:pt idx="252">
                  <c:v>1/01/2042</c:v>
                </c:pt>
                <c:pt idx="253">
                  <c:v>1/02/2042</c:v>
                </c:pt>
                <c:pt idx="254">
                  <c:v>1/03/2042</c:v>
                </c:pt>
                <c:pt idx="255">
                  <c:v>1/04/2042</c:v>
                </c:pt>
                <c:pt idx="256">
                  <c:v>1/05/2042</c:v>
                </c:pt>
                <c:pt idx="257">
                  <c:v>1/06/2042</c:v>
                </c:pt>
                <c:pt idx="258">
                  <c:v>1/07/2042</c:v>
                </c:pt>
                <c:pt idx="259">
                  <c:v>1/08/2042</c:v>
                </c:pt>
                <c:pt idx="260">
                  <c:v>1/09/2042</c:v>
                </c:pt>
                <c:pt idx="261">
                  <c:v>1/10/2042</c:v>
                </c:pt>
                <c:pt idx="262">
                  <c:v>1/11/2042</c:v>
                </c:pt>
                <c:pt idx="263">
                  <c:v>1/12/2042</c:v>
                </c:pt>
                <c:pt idx="264">
                  <c:v>1/01/2043</c:v>
                </c:pt>
                <c:pt idx="265">
                  <c:v>1/02/2043</c:v>
                </c:pt>
                <c:pt idx="266">
                  <c:v>1/03/2043</c:v>
                </c:pt>
                <c:pt idx="267">
                  <c:v>1/04/2043</c:v>
                </c:pt>
                <c:pt idx="268">
                  <c:v>1/05/2043</c:v>
                </c:pt>
                <c:pt idx="269">
                  <c:v>1/06/2043</c:v>
                </c:pt>
                <c:pt idx="270">
                  <c:v>1/07/2043</c:v>
                </c:pt>
                <c:pt idx="271">
                  <c:v>1/08/2043</c:v>
                </c:pt>
                <c:pt idx="272">
                  <c:v>1/09/2043</c:v>
                </c:pt>
                <c:pt idx="273">
                  <c:v>1/10/2043</c:v>
                </c:pt>
                <c:pt idx="274">
                  <c:v>1/11/2043</c:v>
                </c:pt>
                <c:pt idx="275">
                  <c:v>1/12/2043</c:v>
                </c:pt>
                <c:pt idx="276">
                  <c:v>1/01/2044</c:v>
                </c:pt>
                <c:pt idx="277">
                  <c:v>1/02/2044</c:v>
                </c:pt>
                <c:pt idx="278">
                  <c:v>1/03/2044</c:v>
                </c:pt>
                <c:pt idx="279">
                  <c:v>1/04/2044</c:v>
                </c:pt>
                <c:pt idx="280">
                  <c:v>1/05/2044</c:v>
                </c:pt>
                <c:pt idx="281">
                  <c:v>1/06/2044</c:v>
                </c:pt>
                <c:pt idx="282">
                  <c:v>1/07/2044</c:v>
                </c:pt>
                <c:pt idx="283">
                  <c:v>1/08/2044</c:v>
                </c:pt>
                <c:pt idx="284">
                  <c:v>1/09/2044</c:v>
                </c:pt>
                <c:pt idx="285">
                  <c:v>1/10/2044</c:v>
                </c:pt>
                <c:pt idx="286">
                  <c:v>1/11/2044</c:v>
                </c:pt>
                <c:pt idx="287">
                  <c:v>1/12/2044</c:v>
                </c:pt>
                <c:pt idx="288">
                  <c:v>1/01/2045</c:v>
                </c:pt>
                <c:pt idx="289">
                  <c:v>1/02/2045</c:v>
                </c:pt>
                <c:pt idx="290">
                  <c:v>1/03/2045</c:v>
                </c:pt>
                <c:pt idx="291">
                  <c:v>1/04/2045</c:v>
                </c:pt>
                <c:pt idx="292">
                  <c:v>1/05/2045</c:v>
                </c:pt>
                <c:pt idx="293">
                  <c:v>1/06/2045</c:v>
                </c:pt>
                <c:pt idx="294">
                  <c:v>1/07/2045</c:v>
                </c:pt>
                <c:pt idx="295">
                  <c:v>1/08/2045</c:v>
                </c:pt>
                <c:pt idx="296">
                  <c:v>1/09/2045</c:v>
                </c:pt>
                <c:pt idx="297">
                  <c:v>1/10/2045</c:v>
                </c:pt>
                <c:pt idx="298">
                  <c:v>1/11/2045</c:v>
                </c:pt>
                <c:pt idx="299">
                  <c:v>1/12/2045</c:v>
                </c:pt>
                <c:pt idx="300">
                  <c:v>1/01/2046</c:v>
                </c:pt>
                <c:pt idx="301">
                  <c:v>1/02/2046</c:v>
                </c:pt>
                <c:pt idx="302">
                  <c:v>1/03/2046</c:v>
                </c:pt>
                <c:pt idx="303">
                  <c:v>1/04/2046</c:v>
                </c:pt>
                <c:pt idx="304">
                  <c:v>1/05/2046</c:v>
                </c:pt>
                <c:pt idx="305">
                  <c:v>1/06/2046</c:v>
                </c:pt>
                <c:pt idx="306">
                  <c:v>1/07/2046</c:v>
                </c:pt>
                <c:pt idx="307">
                  <c:v>1/08/2046</c:v>
                </c:pt>
                <c:pt idx="308">
                  <c:v>1/09/2046</c:v>
                </c:pt>
                <c:pt idx="309">
                  <c:v>1/10/2046</c:v>
                </c:pt>
                <c:pt idx="310">
                  <c:v>1/11/2046</c:v>
                </c:pt>
                <c:pt idx="311">
                  <c:v>1/12/2046</c:v>
                </c:pt>
                <c:pt idx="312">
                  <c:v>1/01/2047</c:v>
                </c:pt>
                <c:pt idx="313">
                  <c:v>1/02/2047</c:v>
                </c:pt>
                <c:pt idx="314">
                  <c:v>1/03/2047</c:v>
                </c:pt>
                <c:pt idx="315">
                  <c:v>1/04/2047</c:v>
                </c:pt>
                <c:pt idx="316">
                  <c:v>1/05/2047</c:v>
                </c:pt>
                <c:pt idx="317">
                  <c:v>1/06/2047</c:v>
                </c:pt>
                <c:pt idx="318">
                  <c:v>1/07/2047</c:v>
                </c:pt>
                <c:pt idx="319">
                  <c:v>1/08/2047</c:v>
                </c:pt>
                <c:pt idx="320">
                  <c:v>1/09/2047</c:v>
                </c:pt>
                <c:pt idx="321">
                  <c:v>1/10/2047</c:v>
                </c:pt>
                <c:pt idx="322">
                  <c:v>1/11/2047</c:v>
                </c:pt>
                <c:pt idx="323">
                  <c:v>1/12/2047</c:v>
                </c:pt>
                <c:pt idx="324">
                  <c:v>1/01/2048</c:v>
                </c:pt>
                <c:pt idx="325">
                  <c:v>1/02/2048</c:v>
                </c:pt>
                <c:pt idx="326">
                  <c:v>1/03/2048</c:v>
                </c:pt>
                <c:pt idx="327">
                  <c:v>1/04/2048</c:v>
                </c:pt>
                <c:pt idx="328">
                  <c:v>1/05/2048</c:v>
                </c:pt>
                <c:pt idx="329">
                  <c:v>1/06/2048</c:v>
                </c:pt>
                <c:pt idx="330">
                  <c:v>1/07/2048</c:v>
                </c:pt>
                <c:pt idx="331">
                  <c:v>1/08/2048</c:v>
                </c:pt>
                <c:pt idx="332">
                  <c:v>1/09/2048</c:v>
                </c:pt>
                <c:pt idx="333">
                  <c:v>1/10/2048</c:v>
                </c:pt>
                <c:pt idx="334">
                  <c:v>1/11/2048</c:v>
                </c:pt>
                <c:pt idx="335">
                  <c:v>1/12/2048</c:v>
                </c:pt>
                <c:pt idx="336">
                  <c:v>1/01/2049</c:v>
                </c:pt>
                <c:pt idx="337">
                  <c:v>1/02/2049</c:v>
                </c:pt>
                <c:pt idx="338">
                  <c:v>1/03/2049</c:v>
                </c:pt>
                <c:pt idx="339">
                  <c:v>1/04/2049</c:v>
                </c:pt>
                <c:pt idx="340">
                  <c:v>1/05/2049</c:v>
                </c:pt>
                <c:pt idx="341">
                  <c:v>1/06/2049</c:v>
                </c:pt>
                <c:pt idx="342">
                  <c:v>1/07/2049</c:v>
                </c:pt>
                <c:pt idx="343">
                  <c:v>1/08/2049</c:v>
                </c:pt>
                <c:pt idx="344">
                  <c:v>1/09/2049</c:v>
                </c:pt>
                <c:pt idx="345">
                  <c:v>1/10/2049</c:v>
                </c:pt>
                <c:pt idx="346">
                  <c:v>1/11/2049</c:v>
                </c:pt>
                <c:pt idx="347">
                  <c:v>1/12/2049</c:v>
                </c:pt>
                <c:pt idx="348">
                  <c:v>1/01/2050</c:v>
                </c:pt>
                <c:pt idx="349">
                  <c:v>1/02/2050</c:v>
                </c:pt>
                <c:pt idx="350">
                  <c:v>1/03/2050</c:v>
                </c:pt>
                <c:pt idx="351">
                  <c:v>1/04/2050</c:v>
                </c:pt>
                <c:pt idx="352">
                  <c:v>1/05/2050</c:v>
                </c:pt>
                <c:pt idx="353">
                  <c:v>1/06/2050</c:v>
                </c:pt>
                <c:pt idx="354">
                  <c:v>1/07/2050</c:v>
                </c:pt>
                <c:pt idx="355">
                  <c:v>1/08/2050</c:v>
                </c:pt>
                <c:pt idx="356">
                  <c:v>1/09/2050</c:v>
                </c:pt>
                <c:pt idx="357">
                  <c:v>1/10/2050</c:v>
                </c:pt>
                <c:pt idx="358">
                  <c:v>1/11/2050</c:v>
                </c:pt>
                <c:pt idx="359">
                  <c:v>1/12/2050</c:v>
                </c:pt>
              </c:strCache>
            </c:strRef>
          </c:cat>
          <c:val>
            <c:numRef>
              <c:f>_Hidden30!$E$2:$E$361</c:f>
              <c:numCache>
                <c:ptCount val="360"/>
                <c:pt idx="0">
                  <c:v>15839194257.394669</c:v>
                </c:pt>
                <c:pt idx="1">
                  <c:v>15608446208.717205</c:v>
                </c:pt>
                <c:pt idx="2">
                  <c:v>15388927121.800074</c:v>
                </c:pt>
                <c:pt idx="3">
                  <c:v>15163647143.40182</c:v>
                </c:pt>
                <c:pt idx="4">
                  <c:v>14945625710.96574</c:v>
                </c:pt>
                <c:pt idx="5">
                  <c:v>14723594861.475502</c:v>
                </c:pt>
                <c:pt idx="6">
                  <c:v>14507777670.611889</c:v>
                </c:pt>
                <c:pt idx="7">
                  <c:v>14292380438.31751</c:v>
                </c:pt>
                <c:pt idx="8">
                  <c:v>14080477249.09102</c:v>
                </c:pt>
                <c:pt idx="9">
                  <c:v>13873901959.245102</c:v>
                </c:pt>
                <c:pt idx="10">
                  <c:v>13664470192.518896</c:v>
                </c:pt>
                <c:pt idx="11">
                  <c:v>13462937272.890945</c:v>
                </c:pt>
                <c:pt idx="12">
                  <c:v>13262032046.471012</c:v>
                </c:pt>
                <c:pt idx="13">
                  <c:v>13062057795.457779</c:v>
                </c:pt>
                <c:pt idx="14">
                  <c:v>12874544497.274</c:v>
                </c:pt>
                <c:pt idx="15">
                  <c:v>12677655515.806374</c:v>
                </c:pt>
                <c:pt idx="16">
                  <c:v>12490516630.31159</c:v>
                </c:pt>
                <c:pt idx="17">
                  <c:v>12301007542.088654</c:v>
                </c:pt>
                <c:pt idx="18">
                  <c:v>12116652238.422121</c:v>
                </c:pt>
                <c:pt idx="19">
                  <c:v>11930339200.751846</c:v>
                </c:pt>
                <c:pt idx="20">
                  <c:v>11746671056.680246</c:v>
                </c:pt>
                <c:pt idx="21">
                  <c:v>11569586187.14961</c:v>
                </c:pt>
                <c:pt idx="22">
                  <c:v>11390908550.75863</c:v>
                </c:pt>
                <c:pt idx="23">
                  <c:v>11217507850.090569</c:v>
                </c:pt>
                <c:pt idx="24">
                  <c:v>11044193312.75349</c:v>
                </c:pt>
                <c:pt idx="25">
                  <c:v>10872019381.331898</c:v>
                </c:pt>
                <c:pt idx="26">
                  <c:v>10710074034.986637</c:v>
                </c:pt>
                <c:pt idx="27">
                  <c:v>10543964873.340584</c:v>
                </c:pt>
                <c:pt idx="28">
                  <c:v>10378790548.208376</c:v>
                </c:pt>
                <c:pt idx="29">
                  <c:v>10213868069.122808</c:v>
                </c:pt>
                <c:pt idx="30">
                  <c:v>10053991226.198902</c:v>
                </c:pt>
                <c:pt idx="31">
                  <c:v>9894591442.206587</c:v>
                </c:pt>
                <c:pt idx="32">
                  <c:v>9735281860.43737</c:v>
                </c:pt>
                <c:pt idx="33">
                  <c:v>9583364467.572842</c:v>
                </c:pt>
                <c:pt idx="34">
                  <c:v>9428285688.746185</c:v>
                </c:pt>
                <c:pt idx="35">
                  <c:v>9276405166.415348</c:v>
                </c:pt>
                <c:pt idx="36">
                  <c:v>9126683414.316147</c:v>
                </c:pt>
                <c:pt idx="37">
                  <c:v>8978518188.857084</c:v>
                </c:pt>
                <c:pt idx="38">
                  <c:v>8837208427.797073</c:v>
                </c:pt>
                <c:pt idx="39">
                  <c:v>8693545130.707792</c:v>
                </c:pt>
                <c:pt idx="40">
                  <c:v>8553080975.95502</c:v>
                </c:pt>
                <c:pt idx="41">
                  <c:v>8408028316.009714</c:v>
                </c:pt>
                <c:pt idx="42">
                  <c:v>8268231021.338566</c:v>
                </c:pt>
                <c:pt idx="43">
                  <c:v>8132339492.019967</c:v>
                </c:pt>
                <c:pt idx="44">
                  <c:v>7995388708.07634</c:v>
                </c:pt>
                <c:pt idx="45">
                  <c:v>7859023365.9210615</c:v>
                </c:pt>
                <c:pt idx="46">
                  <c:v>7724083322.95758</c:v>
                </c:pt>
                <c:pt idx="47">
                  <c:v>7592072595.401589</c:v>
                </c:pt>
                <c:pt idx="48">
                  <c:v>7462046598.292028</c:v>
                </c:pt>
                <c:pt idx="49">
                  <c:v>7333565375.669832</c:v>
                </c:pt>
                <c:pt idx="50">
                  <c:v>7214758224.988877</c:v>
                </c:pt>
                <c:pt idx="51">
                  <c:v>7092725068.860773</c:v>
                </c:pt>
                <c:pt idx="52">
                  <c:v>6971996778.526897</c:v>
                </c:pt>
                <c:pt idx="53">
                  <c:v>6850462343.492685</c:v>
                </c:pt>
                <c:pt idx="54">
                  <c:v>6733823748.827369</c:v>
                </c:pt>
                <c:pt idx="55">
                  <c:v>6619083456.300274</c:v>
                </c:pt>
                <c:pt idx="56">
                  <c:v>6503862921.838205</c:v>
                </c:pt>
                <c:pt idx="57">
                  <c:v>6396525831.498447</c:v>
                </c:pt>
                <c:pt idx="58">
                  <c:v>6289120892.597972</c:v>
                </c:pt>
                <c:pt idx="59">
                  <c:v>6177155553.131879</c:v>
                </c:pt>
                <c:pt idx="60">
                  <c:v>6071775626.51427</c:v>
                </c:pt>
                <c:pt idx="61">
                  <c:v>5968049604.021307</c:v>
                </c:pt>
                <c:pt idx="62">
                  <c:v>5870480559.290538</c:v>
                </c:pt>
                <c:pt idx="63">
                  <c:v>5769857351.0094385</c:v>
                </c:pt>
                <c:pt idx="64">
                  <c:v>5672169367.296237</c:v>
                </c:pt>
                <c:pt idx="65">
                  <c:v>5573339041.799284</c:v>
                </c:pt>
                <c:pt idx="66">
                  <c:v>5478109303.641014</c:v>
                </c:pt>
                <c:pt idx="67">
                  <c:v>5382574157.665719</c:v>
                </c:pt>
                <c:pt idx="68">
                  <c:v>5288735541.180957</c:v>
                </c:pt>
                <c:pt idx="69">
                  <c:v>5197695846.981706</c:v>
                </c:pt>
                <c:pt idx="70">
                  <c:v>5104868928.400223</c:v>
                </c:pt>
                <c:pt idx="71">
                  <c:v>5015106474.530819</c:v>
                </c:pt>
                <c:pt idx="72">
                  <c:v>4926332152.914525</c:v>
                </c:pt>
                <c:pt idx="73">
                  <c:v>4839122468.033137</c:v>
                </c:pt>
                <c:pt idx="74">
                  <c:v>4757426828.021946</c:v>
                </c:pt>
                <c:pt idx="75">
                  <c:v>4672880591.418176</c:v>
                </c:pt>
                <c:pt idx="76">
                  <c:v>4590531731.55278</c:v>
                </c:pt>
                <c:pt idx="77">
                  <c:v>4508523611.49448</c:v>
                </c:pt>
                <c:pt idx="78">
                  <c:v>4429250796.135835</c:v>
                </c:pt>
                <c:pt idx="79">
                  <c:v>4349455043.345267</c:v>
                </c:pt>
                <c:pt idx="80">
                  <c:v>4270943939.6602297</c:v>
                </c:pt>
                <c:pt idx="81">
                  <c:v>4194348139.2616158</c:v>
                </c:pt>
                <c:pt idx="82">
                  <c:v>4117215973.938484</c:v>
                </c:pt>
                <c:pt idx="83">
                  <c:v>4042975114.1957226</c:v>
                </c:pt>
                <c:pt idx="84">
                  <c:v>3968589003.6384673</c:v>
                </c:pt>
                <c:pt idx="85">
                  <c:v>3895175004.1616673</c:v>
                </c:pt>
                <c:pt idx="86">
                  <c:v>3824604427.0461426</c:v>
                </c:pt>
                <c:pt idx="87">
                  <c:v>3753019491.772629</c:v>
                </c:pt>
                <c:pt idx="88">
                  <c:v>3683553374.6306505</c:v>
                </c:pt>
                <c:pt idx="89">
                  <c:v>3613817518.9796977</c:v>
                </c:pt>
                <c:pt idx="90">
                  <c:v>3547478773.169523</c:v>
                </c:pt>
                <c:pt idx="91">
                  <c:v>3480602672.468955</c:v>
                </c:pt>
                <c:pt idx="92">
                  <c:v>3414767997.1783752</c:v>
                </c:pt>
                <c:pt idx="93">
                  <c:v>3351484954.145534</c:v>
                </c:pt>
                <c:pt idx="94">
                  <c:v>3288895727.5539455</c:v>
                </c:pt>
                <c:pt idx="95">
                  <c:v>3227660139.8453074</c:v>
                </c:pt>
                <c:pt idx="96">
                  <c:v>3166428437.1605115</c:v>
                </c:pt>
                <c:pt idx="97">
                  <c:v>3105712369.206131</c:v>
                </c:pt>
                <c:pt idx="98">
                  <c:v>3048995357.876191</c:v>
                </c:pt>
                <c:pt idx="99">
                  <c:v>2991213102.044143</c:v>
                </c:pt>
                <c:pt idx="100">
                  <c:v>2933304973.4494166</c:v>
                </c:pt>
                <c:pt idx="101">
                  <c:v>2876127844.5336</c:v>
                </c:pt>
                <c:pt idx="102">
                  <c:v>2821478115.040503</c:v>
                </c:pt>
                <c:pt idx="103">
                  <c:v>2767238043.749275</c:v>
                </c:pt>
                <c:pt idx="104">
                  <c:v>2712092462.691769</c:v>
                </c:pt>
                <c:pt idx="105">
                  <c:v>2660598596.3866706</c:v>
                </c:pt>
                <c:pt idx="106">
                  <c:v>2608445128.4907446</c:v>
                </c:pt>
                <c:pt idx="107">
                  <c:v>2557985744.290102</c:v>
                </c:pt>
                <c:pt idx="108">
                  <c:v>2508460085.318353</c:v>
                </c:pt>
                <c:pt idx="109">
                  <c:v>2459944571.994267</c:v>
                </c:pt>
                <c:pt idx="110">
                  <c:v>2413547984.9678254</c:v>
                </c:pt>
                <c:pt idx="111">
                  <c:v>2366725102.3784204</c:v>
                </c:pt>
                <c:pt idx="112">
                  <c:v>2320053142.5144672</c:v>
                </c:pt>
                <c:pt idx="113">
                  <c:v>2274923159.9105673</c:v>
                </c:pt>
                <c:pt idx="114">
                  <c:v>2230968696.1714873</c:v>
                </c:pt>
                <c:pt idx="115">
                  <c:v>2186930014.597078</c:v>
                </c:pt>
                <c:pt idx="116">
                  <c:v>2143955944.0538023</c:v>
                </c:pt>
                <c:pt idx="117">
                  <c:v>2102089263.6860065</c:v>
                </c:pt>
                <c:pt idx="118">
                  <c:v>2060496675.8499706</c:v>
                </c:pt>
                <c:pt idx="119">
                  <c:v>2019992153.5820055</c:v>
                </c:pt>
                <c:pt idx="120">
                  <c:v>1979460954.1287572</c:v>
                </c:pt>
                <c:pt idx="121">
                  <c:v>1939730218.6146257</c:v>
                </c:pt>
                <c:pt idx="122">
                  <c:v>1901996367.3826346</c:v>
                </c:pt>
                <c:pt idx="123">
                  <c:v>1863413323.1128478</c:v>
                </c:pt>
                <c:pt idx="124">
                  <c:v>1825966254.0188475</c:v>
                </c:pt>
                <c:pt idx="125">
                  <c:v>1788665509.2768328</c:v>
                </c:pt>
                <c:pt idx="126">
                  <c:v>1752427217.8427753</c:v>
                </c:pt>
                <c:pt idx="127">
                  <c:v>1716583868.036878</c:v>
                </c:pt>
                <c:pt idx="128">
                  <c:v>1681096909.683868</c:v>
                </c:pt>
                <c:pt idx="129">
                  <c:v>1646530295.9029942</c:v>
                </c:pt>
                <c:pt idx="130">
                  <c:v>1612365311.0282304</c:v>
                </c:pt>
                <c:pt idx="131">
                  <c:v>1579292481.7006435</c:v>
                </c:pt>
                <c:pt idx="132">
                  <c:v>1546389514.5618815</c:v>
                </c:pt>
                <c:pt idx="133">
                  <c:v>1513839939.1792321</c:v>
                </c:pt>
                <c:pt idx="134">
                  <c:v>1482484243.1338074</c:v>
                </c:pt>
                <c:pt idx="135">
                  <c:v>1451142165.8260407</c:v>
                </c:pt>
                <c:pt idx="136">
                  <c:v>1420694908.5271113</c:v>
                </c:pt>
                <c:pt idx="137">
                  <c:v>1390302345.336837</c:v>
                </c:pt>
                <c:pt idx="138">
                  <c:v>1360805185.4874222</c:v>
                </c:pt>
                <c:pt idx="139">
                  <c:v>1331236554.6525416</c:v>
                </c:pt>
                <c:pt idx="140">
                  <c:v>1302113697.1364763</c:v>
                </c:pt>
                <c:pt idx="141">
                  <c:v>1274046692.7858503</c:v>
                </c:pt>
                <c:pt idx="142">
                  <c:v>1246229101.486925</c:v>
                </c:pt>
                <c:pt idx="143">
                  <c:v>1219228213.3323839</c:v>
                </c:pt>
                <c:pt idx="144">
                  <c:v>1192271673.5369534</c:v>
                </c:pt>
                <c:pt idx="145">
                  <c:v>1165770287.6551566</c:v>
                </c:pt>
                <c:pt idx="146">
                  <c:v>1140865325.3100739</c:v>
                </c:pt>
                <c:pt idx="147">
                  <c:v>1115031735.1539774</c:v>
                </c:pt>
                <c:pt idx="148">
                  <c:v>1090381760.2842371</c:v>
                </c:pt>
                <c:pt idx="149">
                  <c:v>1065857671.2092872</c:v>
                </c:pt>
                <c:pt idx="150">
                  <c:v>1041865211.0813009</c:v>
                </c:pt>
                <c:pt idx="151">
                  <c:v>1018297607.4401321</c:v>
                </c:pt>
                <c:pt idx="152">
                  <c:v>995093061.225217</c:v>
                </c:pt>
                <c:pt idx="153">
                  <c:v>972361127.1002587</c:v>
                </c:pt>
                <c:pt idx="154">
                  <c:v>950007083.7765853</c:v>
                </c:pt>
                <c:pt idx="155">
                  <c:v>928297098.8738294</c:v>
                </c:pt>
                <c:pt idx="156">
                  <c:v>906737824.430368</c:v>
                </c:pt>
                <c:pt idx="157">
                  <c:v>885398072.9758064</c:v>
                </c:pt>
                <c:pt idx="158">
                  <c:v>865229250.880562</c:v>
                </c:pt>
                <c:pt idx="159">
                  <c:v>844719684.8543773</c:v>
                </c:pt>
                <c:pt idx="160">
                  <c:v>824705558.3905356</c:v>
                </c:pt>
                <c:pt idx="161">
                  <c:v>804935007.4786081</c:v>
                </c:pt>
                <c:pt idx="162">
                  <c:v>785871078.346739</c:v>
                </c:pt>
                <c:pt idx="163">
                  <c:v>766912126.6519953</c:v>
                </c:pt>
                <c:pt idx="164">
                  <c:v>748421111.5632656</c:v>
                </c:pt>
                <c:pt idx="165">
                  <c:v>730593492.0624355</c:v>
                </c:pt>
                <c:pt idx="166">
                  <c:v>712833209.8413436</c:v>
                </c:pt>
                <c:pt idx="167">
                  <c:v>695786955.2208722</c:v>
                </c:pt>
                <c:pt idx="168">
                  <c:v>678782505.6880864</c:v>
                </c:pt>
                <c:pt idx="169">
                  <c:v>662338367.3208528</c:v>
                </c:pt>
                <c:pt idx="170">
                  <c:v>646818190.5874537</c:v>
                </c:pt>
                <c:pt idx="171">
                  <c:v>631001927.2950784</c:v>
                </c:pt>
                <c:pt idx="172">
                  <c:v>615703759.3092954</c:v>
                </c:pt>
                <c:pt idx="173">
                  <c:v>600452669.3444778</c:v>
                </c:pt>
                <c:pt idx="174">
                  <c:v>585667652.9072713</c:v>
                </c:pt>
                <c:pt idx="175">
                  <c:v>571003763.8999468</c:v>
                </c:pt>
                <c:pt idx="176">
                  <c:v>556592129.2993181</c:v>
                </c:pt>
                <c:pt idx="177">
                  <c:v>542654918.0530163</c:v>
                </c:pt>
                <c:pt idx="178">
                  <c:v>528783366.8522668</c:v>
                </c:pt>
                <c:pt idx="179">
                  <c:v>515350385.5001802</c:v>
                </c:pt>
                <c:pt idx="180">
                  <c:v>502037992.09369516</c:v>
                </c:pt>
                <c:pt idx="181">
                  <c:v>488959673.9794566</c:v>
                </c:pt>
                <c:pt idx="182">
                  <c:v>476184809.541921</c:v>
                </c:pt>
                <c:pt idx="183">
                  <c:v>463501693.4736099</c:v>
                </c:pt>
                <c:pt idx="184">
                  <c:v>450952187.01233006</c:v>
                </c:pt>
                <c:pt idx="185">
                  <c:v>438782155.70901555</c:v>
                </c:pt>
                <c:pt idx="186">
                  <c:v>426930869.84029514</c:v>
                </c:pt>
                <c:pt idx="187">
                  <c:v>415307154.3359716</c:v>
                </c:pt>
                <c:pt idx="188">
                  <c:v>403927108.3434693</c:v>
                </c:pt>
                <c:pt idx="189">
                  <c:v>392839137.3340574</c:v>
                </c:pt>
                <c:pt idx="190">
                  <c:v>381901803.949226</c:v>
                </c:pt>
                <c:pt idx="191">
                  <c:v>371281015.44073343</c:v>
                </c:pt>
                <c:pt idx="192">
                  <c:v>360861052.4931726</c:v>
                </c:pt>
                <c:pt idx="193">
                  <c:v>350669339.4432429</c:v>
                </c:pt>
                <c:pt idx="194">
                  <c:v>340944742.50871265</c:v>
                </c:pt>
                <c:pt idx="195">
                  <c:v>331115931.58453</c:v>
                </c:pt>
                <c:pt idx="196">
                  <c:v>321616434.82787395</c:v>
                </c:pt>
                <c:pt idx="197">
                  <c:v>312186264.6025234</c:v>
                </c:pt>
                <c:pt idx="198">
                  <c:v>303043437.65560484</c:v>
                </c:pt>
                <c:pt idx="199">
                  <c:v>293918649.69499946</c:v>
                </c:pt>
                <c:pt idx="200">
                  <c:v>285080777.2111189</c:v>
                </c:pt>
                <c:pt idx="201">
                  <c:v>276465278.32451636</c:v>
                </c:pt>
                <c:pt idx="202">
                  <c:v>267996292.43878013</c:v>
                </c:pt>
                <c:pt idx="203">
                  <c:v>259756561.1029492</c:v>
                </c:pt>
                <c:pt idx="204">
                  <c:v>251544486.69470745</c:v>
                </c:pt>
                <c:pt idx="205">
                  <c:v>243678654.67680377</c:v>
                </c:pt>
                <c:pt idx="206">
                  <c:v>236164188.99621567</c:v>
                </c:pt>
                <c:pt idx="207">
                  <c:v>228666702.24721792</c:v>
                </c:pt>
                <c:pt idx="208">
                  <c:v>221229229.51315093</c:v>
                </c:pt>
                <c:pt idx="209">
                  <c:v>214040291.82752106</c:v>
                </c:pt>
                <c:pt idx="210">
                  <c:v>207145288.56450966</c:v>
                </c:pt>
                <c:pt idx="211">
                  <c:v>200373912.23294196</c:v>
                </c:pt>
                <c:pt idx="212">
                  <c:v>193728912.10256135</c:v>
                </c:pt>
                <c:pt idx="213">
                  <c:v>187353058.57727093</c:v>
                </c:pt>
                <c:pt idx="214">
                  <c:v>181040534.27016333</c:v>
                </c:pt>
                <c:pt idx="215">
                  <c:v>174889593.41530842</c:v>
                </c:pt>
                <c:pt idx="216">
                  <c:v>168844291.78424406</c:v>
                </c:pt>
                <c:pt idx="217">
                  <c:v>162985484.4494822</c:v>
                </c:pt>
                <c:pt idx="218">
                  <c:v>157382427.31970325</c:v>
                </c:pt>
                <c:pt idx="219">
                  <c:v>151772906.53433812</c:v>
                </c:pt>
                <c:pt idx="220">
                  <c:v>146280577.58377457</c:v>
                </c:pt>
                <c:pt idx="221">
                  <c:v>140951550.37411392</c:v>
                </c:pt>
                <c:pt idx="222">
                  <c:v>135690485.5560844</c:v>
                </c:pt>
                <c:pt idx="223">
                  <c:v>130642942.50556503</c:v>
                </c:pt>
                <c:pt idx="224">
                  <c:v>125628012.5547479</c:v>
                </c:pt>
                <c:pt idx="225">
                  <c:v>120983399.07208854</c:v>
                </c:pt>
                <c:pt idx="226">
                  <c:v>116533601.33087693</c:v>
                </c:pt>
                <c:pt idx="227">
                  <c:v>112282519.58061625</c:v>
                </c:pt>
                <c:pt idx="228">
                  <c:v>108346305.13292682</c:v>
                </c:pt>
                <c:pt idx="229">
                  <c:v>104538379.24834181</c:v>
                </c:pt>
                <c:pt idx="230">
                  <c:v>100867350.80798301</c:v>
                </c:pt>
                <c:pt idx="231">
                  <c:v>97318364.05010764</c:v>
                </c:pt>
                <c:pt idx="232">
                  <c:v>93908689.64274582</c:v>
                </c:pt>
                <c:pt idx="233">
                  <c:v>90573908.00768246</c:v>
                </c:pt>
                <c:pt idx="234">
                  <c:v>87385378.81896003</c:v>
                </c:pt>
                <c:pt idx="235">
                  <c:v>84282938.07383882</c:v>
                </c:pt>
                <c:pt idx="236">
                  <c:v>81317168.37986077</c:v>
                </c:pt>
                <c:pt idx="237">
                  <c:v>78429760.89462334</c:v>
                </c:pt>
                <c:pt idx="238">
                  <c:v>75587291.87493575</c:v>
                </c:pt>
                <c:pt idx="239">
                  <c:v>72830555.36818323</c:v>
                </c:pt>
                <c:pt idx="240">
                  <c:v>70111900.24920467</c:v>
                </c:pt>
                <c:pt idx="241">
                  <c:v>67441214.60605182</c:v>
                </c:pt>
                <c:pt idx="242">
                  <c:v>64850156.35478577</c:v>
                </c:pt>
                <c:pt idx="243">
                  <c:v>62282090.79076481</c:v>
                </c:pt>
                <c:pt idx="244">
                  <c:v>59771486.12221479</c:v>
                </c:pt>
                <c:pt idx="245">
                  <c:v>57322360.039348386</c:v>
                </c:pt>
                <c:pt idx="246">
                  <c:v>54953263.209816456</c:v>
                </c:pt>
                <c:pt idx="247">
                  <c:v>52659008.506926484</c:v>
                </c:pt>
                <c:pt idx="248">
                  <c:v>50418331.05083082</c:v>
                </c:pt>
                <c:pt idx="249">
                  <c:v>48238694.814698674</c:v>
                </c:pt>
                <c:pt idx="250">
                  <c:v>46133022.343853325</c:v>
                </c:pt>
                <c:pt idx="251">
                  <c:v>44090933.947267756</c:v>
                </c:pt>
                <c:pt idx="252">
                  <c:v>42101052.39952405</c:v>
                </c:pt>
                <c:pt idx="253">
                  <c:v>40199788.48663072</c:v>
                </c:pt>
                <c:pt idx="254">
                  <c:v>38393482.897052854</c:v>
                </c:pt>
                <c:pt idx="255">
                  <c:v>36565170.789727606</c:v>
                </c:pt>
                <c:pt idx="256">
                  <c:v>34810908.03321272</c:v>
                </c:pt>
                <c:pt idx="257">
                  <c:v>33111705.222895794</c:v>
                </c:pt>
                <c:pt idx="258">
                  <c:v>31483015.3377359</c:v>
                </c:pt>
                <c:pt idx="259">
                  <c:v>29865082.242128316</c:v>
                </c:pt>
                <c:pt idx="260">
                  <c:v>28309834.952072557</c:v>
                </c:pt>
                <c:pt idx="261">
                  <c:v>26785714.54115853</c:v>
                </c:pt>
                <c:pt idx="262">
                  <c:v>25317875.93596383</c:v>
                </c:pt>
                <c:pt idx="263">
                  <c:v>23898419.293674525</c:v>
                </c:pt>
                <c:pt idx="264">
                  <c:v>22505812.570467446</c:v>
                </c:pt>
                <c:pt idx="265">
                  <c:v>21144074.635052927</c:v>
                </c:pt>
                <c:pt idx="266">
                  <c:v>19856227.177309647</c:v>
                </c:pt>
                <c:pt idx="267">
                  <c:v>18592764.43008021</c:v>
                </c:pt>
                <c:pt idx="268">
                  <c:v>17371221.361000847</c:v>
                </c:pt>
                <c:pt idx="269">
                  <c:v>16184513.215240464</c:v>
                </c:pt>
                <c:pt idx="270">
                  <c:v>15044464.822648482</c:v>
                </c:pt>
                <c:pt idx="271">
                  <c:v>13942815.326597398</c:v>
                </c:pt>
                <c:pt idx="272">
                  <c:v>12886526.740992134</c:v>
                </c:pt>
                <c:pt idx="273">
                  <c:v>11846527.343257923</c:v>
                </c:pt>
                <c:pt idx="274">
                  <c:v>10886563.776127826</c:v>
                </c:pt>
                <c:pt idx="275">
                  <c:v>9966987.244098011</c:v>
                </c:pt>
                <c:pt idx="276">
                  <c:v>9078775.784328876</c:v>
                </c:pt>
                <c:pt idx="277">
                  <c:v>8219762.850345486</c:v>
                </c:pt>
                <c:pt idx="278">
                  <c:v>7394296.24724965</c:v>
                </c:pt>
                <c:pt idx="279">
                  <c:v>6594917.936900762</c:v>
                </c:pt>
                <c:pt idx="280">
                  <c:v>5821123.881709167</c:v>
                </c:pt>
                <c:pt idx="281">
                  <c:v>5084781.086798882</c:v>
                </c:pt>
                <c:pt idx="282">
                  <c:v>4392107.716377063</c:v>
                </c:pt>
                <c:pt idx="283">
                  <c:v>3743980.101544601</c:v>
                </c:pt>
                <c:pt idx="284">
                  <c:v>3141983.460774872</c:v>
                </c:pt>
                <c:pt idx="285">
                  <c:v>2590029.6367199095</c:v>
                </c:pt>
                <c:pt idx="286">
                  <c:v>2099193.517865489</c:v>
                </c:pt>
                <c:pt idx="287">
                  <c:v>1685347.4509299654</c:v>
                </c:pt>
                <c:pt idx="288">
                  <c:v>1427515.8442085967</c:v>
                </c:pt>
                <c:pt idx="289">
                  <c:v>1193629.225788014</c:v>
                </c:pt>
                <c:pt idx="290">
                  <c:v>987014.6518313661</c:v>
                </c:pt>
                <c:pt idx="291">
                  <c:v>805799.1002307576</c:v>
                </c:pt>
                <c:pt idx="292">
                  <c:v>642349.3619588605</c:v>
                </c:pt>
                <c:pt idx="293">
                  <c:v>504734.1736168217</c:v>
                </c:pt>
                <c:pt idx="294">
                  <c:v>425445.5393031146</c:v>
                </c:pt>
                <c:pt idx="295">
                  <c:v>376902.5001565451</c:v>
                </c:pt>
                <c:pt idx="296">
                  <c:v>353052.3297607076</c:v>
                </c:pt>
                <c:pt idx="297">
                  <c:v>334366.25607083377</c:v>
                </c:pt>
                <c:pt idx="298">
                  <c:v>318015.4234513925</c:v>
                </c:pt>
                <c:pt idx="299">
                  <c:v>302311.69531055</c:v>
                </c:pt>
                <c:pt idx="300">
                  <c:v>282454.28475077625</c:v>
                </c:pt>
                <c:pt idx="301">
                  <c:v>267988.4185179878</c:v>
                </c:pt>
                <c:pt idx="302">
                  <c:v>254104.98324245244</c:v>
                </c:pt>
                <c:pt idx="303">
                  <c:v>240261.50041163227</c:v>
                </c:pt>
                <c:pt idx="304">
                  <c:v>226959.04507456257</c:v>
                </c:pt>
                <c:pt idx="305">
                  <c:v>214064.83253560014</c:v>
                </c:pt>
                <c:pt idx="306">
                  <c:v>201942.40316805601</c:v>
                </c:pt>
                <c:pt idx="307">
                  <c:v>185284.5425039715</c:v>
                </c:pt>
                <c:pt idx="308">
                  <c:v>174198.31200070248</c:v>
                </c:pt>
                <c:pt idx="309">
                  <c:v>163510.9286296768</c:v>
                </c:pt>
                <c:pt idx="310">
                  <c:v>153200.9464753727</c:v>
                </c:pt>
                <c:pt idx="311">
                  <c:v>143397.99760685556</c:v>
                </c:pt>
                <c:pt idx="312">
                  <c:v>134218.61961480277</c:v>
                </c:pt>
                <c:pt idx="313">
                  <c:v>125547.48324361698</c:v>
                </c:pt>
                <c:pt idx="314">
                  <c:v>117216.13552079289</c:v>
                </c:pt>
                <c:pt idx="315">
                  <c:v>109331.370731986</c:v>
                </c:pt>
                <c:pt idx="316">
                  <c:v>101709.43616941762</c:v>
                </c:pt>
                <c:pt idx="317">
                  <c:v>94392.25479235851</c:v>
                </c:pt>
                <c:pt idx="318">
                  <c:v>87896.94616831267</c:v>
                </c:pt>
                <c:pt idx="319">
                  <c:v>81543.6467687346</c:v>
                </c:pt>
                <c:pt idx="320">
                  <c:v>75501.41117186351</c:v>
                </c:pt>
                <c:pt idx="321">
                  <c:v>69861.60876001536</c:v>
                </c:pt>
                <c:pt idx="322">
                  <c:v>64429.97099168102</c:v>
                </c:pt>
                <c:pt idx="323">
                  <c:v>59320.61911499044</c:v>
                </c:pt>
                <c:pt idx="324">
                  <c:v>54496.48346037825</c:v>
                </c:pt>
                <c:pt idx="325">
                  <c:v>49874.92092287778</c:v>
                </c:pt>
                <c:pt idx="326">
                  <c:v>45473.18859495901</c:v>
                </c:pt>
                <c:pt idx="327">
                  <c:v>41269.58365711178</c:v>
                </c:pt>
                <c:pt idx="328">
                  <c:v>37217.68490394271</c:v>
                </c:pt>
                <c:pt idx="329">
                  <c:v>33615.597137255</c:v>
                </c:pt>
                <c:pt idx="330">
                  <c:v>30526.708991533753</c:v>
                </c:pt>
                <c:pt idx="331">
                  <c:v>27732.32580338084</c:v>
                </c:pt>
                <c:pt idx="332">
                  <c:v>25043.509357279425</c:v>
                </c:pt>
                <c:pt idx="333">
                  <c:v>22662.55265726307</c:v>
                </c:pt>
                <c:pt idx="334">
                  <c:v>20341.096358602106</c:v>
                </c:pt>
                <c:pt idx="335">
                  <c:v>18323.50734260938</c:v>
                </c:pt>
                <c:pt idx="336">
                  <c:v>16432.290096954162</c:v>
                </c:pt>
                <c:pt idx="337">
                  <c:v>14627.176472584599</c:v>
                </c:pt>
                <c:pt idx="338">
                  <c:v>12887.912037707409</c:v>
                </c:pt>
                <c:pt idx="339">
                  <c:v>11258.284994926678</c:v>
                </c:pt>
                <c:pt idx="340">
                  <c:v>9666.272036115233</c:v>
                </c:pt>
                <c:pt idx="341">
                  <c:v>8199.396200147128</c:v>
                </c:pt>
                <c:pt idx="342">
                  <c:v>6801.491604325858</c:v>
                </c:pt>
                <c:pt idx="343">
                  <c:v>5522.888453523653</c:v>
                </c:pt>
                <c:pt idx="344">
                  <c:v>4415.770970282283</c:v>
                </c:pt>
                <c:pt idx="345">
                  <c:v>3404.2863628775353</c:v>
                </c:pt>
                <c:pt idx="346">
                  <c:v>2441.064653961936</c:v>
                </c:pt>
                <c:pt idx="347">
                  <c:v>1830.786749601783</c:v>
                </c:pt>
                <c:pt idx="348">
                  <c:v>1507.005915882026</c:v>
                </c:pt>
                <c:pt idx="349">
                  <c:v>1215.5176721206906</c:v>
                </c:pt>
                <c:pt idx="350">
                  <c:v>977.6509340957873</c:v>
                </c:pt>
                <c:pt idx="351">
                  <c:v>742.3469055101199</c:v>
                </c:pt>
                <c:pt idx="352">
                  <c:v>510.4374242374324</c:v>
                </c:pt>
                <c:pt idx="353">
                  <c:v>388.13615458359317</c:v>
                </c:pt>
                <c:pt idx="354">
                  <c:v>267.7213025050962</c:v>
                </c:pt>
                <c:pt idx="355">
                  <c:v>148.96538958796327</c:v>
                </c:pt>
                <c:pt idx="356">
                  <c:v>110.96313667363304</c:v>
                </c:pt>
                <c:pt idx="357">
                  <c:v>73.49186638932187</c:v>
                </c:pt>
                <c:pt idx="358">
                  <c:v>36.49580718995693</c:v>
                </c:pt>
                <c:pt idx="359">
                  <c:v>0</c:v>
                </c:pt>
              </c:numCache>
            </c:numRef>
          </c:val>
        </c:ser>
        <c:axId val="38875834"/>
        <c:axId val="14338187"/>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_Hidden30!$A$2:$A$361</c:f>
              <c:strCache>
                <c:ptCount val="360"/>
                <c:pt idx="0">
                  <c:v>1/01/2021</c:v>
                </c:pt>
                <c:pt idx="1">
                  <c:v>1/02/2021</c:v>
                </c:pt>
                <c:pt idx="2">
                  <c:v>1/03/2021</c:v>
                </c:pt>
                <c:pt idx="3">
                  <c:v>1/04/2021</c:v>
                </c:pt>
                <c:pt idx="4">
                  <c:v>1/05/2021</c:v>
                </c:pt>
                <c:pt idx="5">
                  <c:v>1/06/2021</c:v>
                </c:pt>
                <c:pt idx="6">
                  <c:v>1/07/2021</c:v>
                </c:pt>
                <c:pt idx="7">
                  <c:v>1/08/2021</c:v>
                </c:pt>
                <c:pt idx="8">
                  <c:v>1/09/2021</c:v>
                </c:pt>
                <c:pt idx="9">
                  <c:v>1/10/2021</c:v>
                </c:pt>
                <c:pt idx="10">
                  <c:v>1/11/2021</c:v>
                </c:pt>
                <c:pt idx="11">
                  <c:v>1/12/2021</c:v>
                </c:pt>
                <c:pt idx="12">
                  <c:v>1/01/2022</c:v>
                </c:pt>
                <c:pt idx="13">
                  <c:v>1/02/2022</c:v>
                </c:pt>
                <c:pt idx="14">
                  <c:v>1/03/2022</c:v>
                </c:pt>
                <c:pt idx="15">
                  <c:v>1/04/2022</c:v>
                </c:pt>
                <c:pt idx="16">
                  <c:v>1/05/2022</c:v>
                </c:pt>
                <c:pt idx="17">
                  <c:v>1/06/2022</c:v>
                </c:pt>
                <c:pt idx="18">
                  <c:v>1/07/2022</c:v>
                </c:pt>
                <c:pt idx="19">
                  <c:v>1/08/2022</c:v>
                </c:pt>
                <c:pt idx="20">
                  <c:v>1/09/2022</c:v>
                </c:pt>
                <c:pt idx="21">
                  <c:v>1/10/2022</c:v>
                </c:pt>
                <c:pt idx="22">
                  <c:v>1/11/2022</c:v>
                </c:pt>
                <c:pt idx="23">
                  <c:v>1/12/2022</c:v>
                </c:pt>
                <c:pt idx="24">
                  <c:v>1/01/2023</c:v>
                </c:pt>
                <c:pt idx="25">
                  <c:v>1/02/2023</c:v>
                </c:pt>
                <c:pt idx="26">
                  <c:v>1/03/2023</c:v>
                </c:pt>
                <c:pt idx="27">
                  <c:v>1/04/2023</c:v>
                </c:pt>
                <c:pt idx="28">
                  <c:v>1/05/2023</c:v>
                </c:pt>
                <c:pt idx="29">
                  <c:v>1/06/2023</c:v>
                </c:pt>
                <c:pt idx="30">
                  <c:v>1/07/2023</c:v>
                </c:pt>
                <c:pt idx="31">
                  <c:v>1/08/2023</c:v>
                </c:pt>
                <c:pt idx="32">
                  <c:v>1/09/2023</c:v>
                </c:pt>
                <c:pt idx="33">
                  <c:v>1/10/2023</c:v>
                </c:pt>
                <c:pt idx="34">
                  <c:v>1/11/2023</c:v>
                </c:pt>
                <c:pt idx="35">
                  <c:v>1/12/2023</c:v>
                </c:pt>
                <c:pt idx="36">
                  <c:v>1/01/2024</c:v>
                </c:pt>
                <c:pt idx="37">
                  <c:v>1/02/2024</c:v>
                </c:pt>
                <c:pt idx="38">
                  <c:v>1/03/2024</c:v>
                </c:pt>
                <c:pt idx="39">
                  <c:v>1/04/2024</c:v>
                </c:pt>
                <c:pt idx="40">
                  <c:v>1/05/2024</c:v>
                </c:pt>
                <c:pt idx="41">
                  <c:v>1/06/2024</c:v>
                </c:pt>
                <c:pt idx="42">
                  <c:v>1/07/2024</c:v>
                </c:pt>
                <c:pt idx="43">
                  <c:v>1/08/2024</c:v>
                </c:pt>
                <c:pt idx="44">
                  <c:v>1/09/2024</c:v>
                </c:pt>
                <c:pt idx="45">
                  <c:v>1/10/2024</c:v>
                </c:pt>
                <c:pt idx="46">
                  <c:v>1/11/2024</c:v>
                </c:pt>
                <c:pt idx="47">
                  <c:v>1/12/2024</c:v>
                </c:pt>
                <c:pt idx="48">
                  <c:v>1/01/2025</c:v>
                </c:pt>
                <c:pt idx="49">
                  <c:v>1/02/2025</c:v>
                </c:pt>
                <c:pt idx="50">
                  <c:v>1/03/2025</c:v>
                </c:pt>
                <c:pt idx="51">
                  <c:v>1/04/2025</c:v>
                </c:pt>
                <c:pt idx="52">
                  <c:v>1/05/2025</c:v>
                </c:pt>
                <c:pt idx="53">
                  <c:v>1/06/2025</c:v>
                </c:pt>
                <c:pt idx="54">
                  <c:v>1/07/2025</c:v>
                </c:pt>
                <c:pt idx="55">
                  <c:v>1/08/2025</c:v>
                </c:pt>
                <c:pt idx="56">
                  <c:v>1/09/2025</c:v>
                </c:pt>
                <c:pt idx="57">
                  <c:v>1/10/2025</c:v>
                </c:pt>
                <c:pt idx="58">
                  <c:v>1/11/2025</c:v>
                </c:pt>
                <c:pt idx="59">
                  <c:v>1/12/2025</c:v>
                </c:pt>
                <c:pt idx="60">
                  <c:v>1/01/2026</c:v>
                </c:pt>
                <c:pt idx="61">
                  <c:v>1/02/2026</c:v>
                </c:pt>
                <c:pt idx="62">
                  <c:v>1/03/2026</c:v>
                </c:pt>
                <c:pt idx="63">
                  <c:v>1/04/2026</c:v>
                </c:pt>
                <c:pt idx="64">
                  <c:v>1/05/2026</c:v>
                </c:pt>
                <c:pt idx="65">
                  <c:v>1/06/2026</c:v>
                </c:pt>
                <c:pt idx="66">
                  <c:v>1/07/2026</c:v>
                </c:pt>
                <c:pt idx="67">
                  <c:v>1/08/2026</c:v>
                </c:pt>
                <c:pt idx="68">
                  <c:v>1/09/2026</c:v>
                </c:pt>
                <c:pt idx="69">
                  <c:v>1/10/2026</c:v>
                </c:pt>
                <c:pt idx="70">
                  <c:v>1/11/2026</c:v>
                </c:pt>
                <c:pt idx="71">
                  <c:v>1/12/2026</c:v>
                </c:pt>
                <c:pt idx="72">
                  <c:v>1/01/2027</c:v>
                </c:pt>
                <c:pt idx="73">
                  <c:v>1/02/2027</c:v>
                </c:pt>
                <c:pt idx="74">
                  <c:v>1/03/2027</c:v>
                </c:pt>
                <c:pt idx="75">
                  <c:v>1/04/2027</c:v>
                </c:pt>
                <c:pt idx="76">
                  <c:v>1/05/2027</c:v>
                </c:pt>
                <c:pt idx="77">
                  <c:v>1/06/2027</c:v>
                </c:pt>
                <c:pt idx="78">
                  <c:v>1/07/2027</c:v>
                </c:pt>
                <c:pt idx="79">
                  <c:v>1/08/2027</c:v>
                </c:pt>
                <c:pt idx="80">
                  <c:v>1/09/2027</c:v>
                </c:pt>
                <c:pt idx="81">
                  <c:v>1/10/2027</c:v>
                </c:pt>
                <c:pt idx="82">
                  <c:v>1/11/2027</c:v>
                </c:pt>
                <c:pt idx="83">
                  <c:v>1/12/2027</c:v>
                </c:pt>
                <c:pt idx="84">
                  <c:v>1/01/2028</c:v>
                </c:pt>
                <c:pt idx="85">
                  <c:v>1/02/2028</c:v>
                </c:pt>
                <c:pt idx="86">
                  <c:v>1/03/2028</c:v>
                </c:pt>
                <c:pt idx="87">
                  <c:v>1/04/2028</c:v>
                </c:pt>
                <c:pt idx="88">
                  <c:v>1/05/2028</c:v>
                </c:pt>
                <c:pt idx="89">
                  <c:v>1/06/2028</c:v>
                </c:pt>
                <c:pt idx="90">
                  <c:v>1/07/2028</c:v>
                </c:pt>
                <c:pt idx="91">
                  <c:v>1/08/2028</c:v>
                </c:pt>
                <c:pt idx="92">
                  <c:v>1/09/2028</c:v>
                </c:pt>
                <c:pt idx="93">
                  <c:v>1/10/2028</c:v>
                </c:pt>
                <c:pt idx="94">
                  <c:v>1/11/2028</c:v>
                </c:pt>
                <c:pt idx="95">
                  <c:v>1/12/2028</c:v>
                </c:pt>
                <c:pt idx="96">
                  <c:v>1/01/2029</c:v>
                </c:pt>
                <c:pt idx="97">
                  <c:v>1/02/2029</c:v>
                </c:pt>
                <c:pt idx="98">
                  <c:v>1/03/2029</c:v>
                </c:pt>
                <c:pt idx="99">
                  <c:v>1/04/2029</c:v>
                </c:pt>
                <c:pt idx="100">
                  <c:v>1/05/2029</c:v>
                </c:pt>
                <c:pt idx="101">
                  <c:v>1/06/2029</c:v>
                </c:pt>
                <c:pt idx="102">
                  <c:v>1/07/2029</c:v>
                </c:pt>
                <c:pt idx="103">
                  <c:v>1/08/2029</c:v>
                </c:pt>
                <c:pt idx="104">
                  <c:v>1/09/2029</c:v>
                </c:pt>
                <c:pt idx="105">
                  <c:v>1/10/2029</c:v>
                </c:pt>
                <c:pt idx="106">
                  <c:v>1/11/2029</c:v>
                </c:pt>
                <c:pt idx="107">
                  <c:v>1/12/2029</c:v>
                </c:pt>
                <c:pt idx="108">
                  <c:v>1/01/2030</c:v>
                </c:pt>
                <c:pt idx="109">
                  <c:v>1/02/2030</c:v>
                </c:pt>
                <c:pt idx="110">
                  <c:v>1/03/2030</c:v>
                </c:pt>
                <c:pt idx="111">
                  <c:v>1/04/2030</c:v>
                </c:pt>
                <c:pt idx="112">
                  <c:v>1/05/2030</c:v>
                </c:pt>
                <c:pt idx="113">
                  <c:v>1/06/2030</c:v>
                </c:pt>
                <c:pt idx="114">
                  <c:v>1/07/2030</c:v>
                </c:pt>
                <c:pt idx="115">
                  <c:v>1/08/2030</c:v>
                </c:pt>
                <c:pt idx="116">
                  <c:v>1/09/2030</c:v>
                </c:pt>
                <c:pt idx="117">
                  <c:v>1/10/2030</c:v>
                </c:pt>
                <c:pt idx="118">
                  <c:v>1/11/2030</c:v>
                </c:pt>
                <c:pt idx="119">
                  <c:v>1/12/2030</c:v>
                </c:pt>
                <c:pt idx="120">
                  <c:v>1/01/2031</c:v>
                </c:pt>
                <c:pt idx="121">
                  <c:v>1/02/2031</c:v>
                </c:pt>
                <c:pt idx="122">
                  <c:v>1/03/2031</c:v>
                </c:pt>
                <c:pt idx="123">
                  <c:v>1/04/2031</c:v>
                </c:pt>
                <c:pt idx="124">
                  <c:v>1/05/2031</c:v>
                </c:pt>
                <c:pt idx="125">
                  <c:v>1/06/2031</c:v>
                </c:pt>
                <c:pt idx="126">
                  <c:v>1/07/2031</c:v>
                </c:pt>
                <c:pt idx="127">
                  <c:v>1/08/2031</c:v>
                </c:pt>
                <c:pt idx="128">
                  <c:v>1/09/2031</c:v>
                </c:pt>
                <c:pt idx="129">
                  <c:v>1/10/2031</c:v>
                </c:pt>
                <c:pt idx="130">
                  <c:v>1/11/2031</c:v>
                </c:pt>
                <c:pt idx="131">
                  <c:v>1/12/2031</c:v>
                </c:pt>
                <c:pt idx="132">
                  <c:v>1/01/2032</c:v>
                </c:pt>
                <c:pt idx="133">
                  <c:v>1/02/2032</c:v>
                </c:pt>
                <c:pt idx="134">
                  <c:v>1/03/2032</c:v>
                </c:pt>
                <c:pt idx="135">
                  <c:v>1/04/2032</c:v>
                </c:pt>
                <c:pt idx="136">
                  <c:v>1/05/2032</c:v>
                </c:pt>
                <c:pt idx="137">
                  <c:v>1/06/2032</c:v>
                </c:pt>
                <c:pt idx="138">
                  <c:v>1/07/2032</c:v>
                </c:pt>
                <c:pt idx="139">
                  <c:v>1/08/2032</c:v>
                </c:pt>
                <c:pt idx="140">
                  <c:v>1/09/2032</c:v>
                </c:pt>
                <c:pt idx="141">
                  <c:v>1/10/2032</c:v>
                </c:pt>
                <c:pt idx="142">
                  <c:v>1/11/2032</c:v>
                </c:pt>
                <c:pt idx="143">
                  <c:v>1/12/2032</c:v>
                </c:pt>
                <c:pt idx="144">
                  <c:v>1/01/2033</c:v>
                </c:pt>
                <c:pt idx="145">
                  <c:v>1/02/2033</c:v>
                </c:pt>
                <c:pt idx="146">
                  <c:v>1/03/2033</c:v>
                </c:pt>
                <c:pt idx="147">
                  <c:v>1/04/2033</c:v>
                </c:pt>
                <c:pt idx="148">
                  <c:v>1/05/2033</c:v>
                </c:pt>
                <c:pt idx="149">
                  <c:v>1/06/2033</c:v>
                </c:pt>
                <c:pt idx="150">
                  <c:v>1/07/2033</c:v>
                </c:pt>
                <c:pt idx="151">
                  <c:v>1/08/2033</c:v>
                </c:pt>
                <c:pt idx="152">
                  <c:v>1/09/2033</c:v>
                </c:pt>
                <c:pt idx="153">
                  <c:v>1/10/2033</c:v>
                </c:pt>
                <c:pt idx="154">
                  <c:v>1/11/2033</c:v>
                </c:pt>
                <c:pt idx="155">
                  <c:v>1/12/2033</c:v>
                </c:pt>
                <c:pt idx="156">
                  <c:v>1/01/2034</c:v>
                </c:pt>
                <c:pt idx="157">
                  <c:v>1/02/2034</c:v>
                </c:pt>
                <c:pt idx="158">
                  <c:v>1/03/2034</c:v>
                </c:pt>
                <c:pt idx="159">
                  <c:v>1/04/2034</c:v>
                </c:pt>
                <c:pt idx="160">
                  <c:v>1/05/2034</c:v>
                </c:pt>
                <c:pt idx="161">
                  <c:v>1/06/2034</c:v>
                </c:pt>
                <c:pt idx="162">
                  <c:v>1/07/2034</c:v>
                </c:pt>
                <c:pt idx="163">
                  <c:v>1/08/2034</c:v>
                </c:pt>
                <c:pt idx="164">
                  <c:v>1/09/2034</c:v>
                </c:pt>
                <c:pt idx="165">
                  <c:v>1/10/2034</c:v>
                </c:pt>
                <c:pt idx="166">
                  <c:v>1/11/2034</c:v>
                </c:pt>
                <c:pt idx="167">
                  <c:v>1/12/2034</c:v>
                </c:pt>
                <c:pt idx="168">
                  <c:v>1/01/2035</c:v>
                </c:pt>
                <c:pt idx="169">
                  <c:v>1/02/2035</c:v>
                </c:pt>
                <c:pt idx="170">
                  <c:v>1/03/2035</c:v>
                </c:pt>
                <c:pt idx="171">
                  <c:v>1/04/2035</c:v>
                </c:pt>
                <c:pt idx="172">
                  <c:v>1/05/2035</c:v>
                </c:pt>
                <c:pt idx="173">
                  <c:v>1/06/2035</c:v>
                </c:pt>
                <c:pt idx="174">
                  <c:v>1/07/2035</c:v>
                </c:pt>
                <c:pt idx="175">
                  <c:v>1/08/2035</c:v>
                </c:pt>
                <c:pt idx="176">
                  <c:v>1/09/2035</c:v>
                </c:pt>
                <c:pt idx="177">
                  <c:v>1/10/2035</c:v>
                </c:pt>
                <c:pt idx="178">
                  <c:v>1/11/2035</c:v>
                </c:pt>
                <c:pt idx="179">
                  <c:v>1/12/2035</c:v>
                </c:pt>
                <c:pt idx="180">
                  <c:v>1/01/2036</c:v>
                </c:pt>
                <c:pt idx="181">
                  <c:v>1/02/2036</c:v>
                </c:pt>
                <c:pt idx="182">
                  <c:v>1/03/2036</c:v>
                </c:pt>
                <c:pt idx="183">
                  <c:v>1/04/2036</c:v>
                </c:pt>
                <c:pt idx="184">
                  <c:v>1/05/2036</c:v>
                </c:pt>
                <c:pt idx="185">
                  <c:v>1/06/2036</c:v>
                </c:pt>
                <c:pt idx="186">
                  <c:v>1/07/2036</c:v>
                </c:pt>
                <c:pt idx="187">
                  <c:v>1/08/2036</c:v>
                </c:pt>
                <c:pt idx="188">
                  <c:v>1/09/2036</c:v>
                </c:pt>
                <c:pt idx="189">
                  <c:v>1/10/2036</c:v>
                </c:pt>
                <c:pt idx="190">
                  <c:v>1/11/2036</c:v>
                </c:pt>
                <c:pt idx="191">
                  <c:v>1/12/2036</c:v>
                </c:pt>
                <c:pt idx="192">
                  <c:v>1/01/2037</c:v>
                </c:pt>
                <c:pt idx="193">
                  <c:v>1/02/2037</c:v>
                </c:pt>
                <c:pt idx="194">
                  <c:v>1/03/2037</c:v>
                </c:pt>
                <c:pt idx="195">
                  <c:v>1/04/2037</c:v>
                </c:pt>
                <c:pt idx="196">
                  <c:v>1/05/2037</c:v>
                </c:pt>
                <c:pt idx="197">
                  <c:v>1/06/2037</c:v>
                </c:pt>
                <c:pt idx="198">
                  <c:v>1/07/2037</c:v>
                </c:pt>
                <c:pt idx="199">
                  <c:v>1/08/2037</c:v>
                </c:pt>
                <c:pt idx="200">
                  <c:v>1/09/2037</c:v>
                </c:pt>
                <c:pt idx="201">
                  <c:v>1/10/2037</c:v>
                </c:pt>
                <c:pt idx="202">
                  <c:v>1/11/2037</c:v>
                </c:pt>
                <c:pt idx="203">
                  <c:v>1/12/2037</c:v>
                </c:pt>
                <c:pt idx="204">
                  <c:v>1/01/2038</c:v>
                </c:pt>
                <c:pt idx="205">
                  <c:v>1/02/2038</c:v>
                </c:pt>
                <c:pt idx="206">
                  <c:v>1/03/2038</c:v>
                </c:pt>
                <c:pt idx="207">
                  <c:v>1/04/2038</c:v>
                </c:pt>
                <c:pt idx="208">
                  <c:v>1/05/2038</c:v>
                </c:pt>
                <c:pt idx="209">
                  <c:v>1/06/2038</c:v>
                </c:pt>
                <c:pt idx="210">
                  <c:v>1/07/2038</c:v>
                </c:pt>
                <c:pt idx="211">
                  <c:v>1/08/2038</c:v>
                </c:pt>
                <c:pt idx="212">
                  <c:v>1/09/2038</c:v>
                </c:pt>
                <c:pt idx="213">
                  <c:v>1/10/2038</c:v>
                </c:pt>
                <c:pt idx="214">
                  <c:v>1/11/2038</c:v>
                </c:pt>
                <c:pt idx="215">
                  <c:v>1/12/2038</c:v>
                </c:pt>
                <c:pt idx="216">
                  <c:v>1/01/2039</c:v>
                </c:pt>
                <c:pt idx="217">
                  <c:v>1/02/2039</c:v>
                </c:pt>
                <c:pt idx="218">
                  <c:v>1/03/2039</c:v>
                </c:pt>
                <c:pt idx="219">
                  <c:v>1/04/2039</c:v>
                </c:pt>
                <c:pt idx="220">
                  <c:v>1/05/2039</c:v>
                </c:pt>
                <c:pt idx="221">
                  <c:v>1/06/2039</c:v>
                </c:pt>
                <c:pt idx="222">
                  <c:v>1/07/2039</c:v>
                </c:pt>
                <c:pt idx="223">
                  <c:v>1/08/2039</c:v>
                </c:pt>
                <c:pt idx="224">
                  <c:v>1/09/2039</c:v>
                </c:pt>
                <c:pt idx="225">
                  <c:v>1/10/2039</c:v>
                </c:pt>
                <c:pt idx="226">
                  <c:v>1/11/2039</c:v>
                </c:pt>
                <c:pt idx="227">
                  <c:v>1/12/2039</c:v>
                </c:pt>
                <c:pt idx="228">
                  <c:v>1/01/2040</c:v>
                </c:pt>
                <c:pt idx="229">
                  <c:v>1/02/2040</c:v>
                </c:pt>
                <c:pt idx="230">
                  <c:v>1/03/2040</c:v>
                </c:pt>
                <c:pt idx="231">
                  <c:v>1/04/2040</c:v>
                </c:pt>
                <c:pt idx="232">
                  <c:v>1/05/2040</c:v>
                </c:pt>
                <c:pt idx="233">
                  <c:v>1/06/2040</c:v>
                </c:pt>
                <c:pt idx="234">
                  <c:v>1/07/2040</c:v>
                </c:pt>
                <c:pt idx="235">
                  <c:v>1/08/2040</c:v>
                </c:pt>
                <c:pt idx="236">
                  <c:v>1/09/2040</c:v>
                </c:pt>
                <c:pt idx="237">
                  <c:v>1/10/2040</c:v>
                </c:pt>
                <c:pt idx="238">
                  <c:v>1/11/2040</c:v>
                </c:pt>
                <c:pt idx="239">
                  <c:v>1/12/2040</c:v>
                </c:pt>
                <c:pt idx="240">
                  <c:v>1/01/2041</c:v>
                </c:pt>
                <c:pt idx="241">
                  <c:v>1/02/2041</c:v>
                </c:pt>
                <c:pt idx="242">
                  <c:v>1/03/2041</c:v>
                </c:pt>
                <c:pt idx="243">
                  <c:v>1/04/2041</c:v>
                </c:pt>
                <c:pt idx="244">
                  <c:v>1/05/2041</c:v>
                </c:pt>
                <c:pt idx="245">
                  <c:v>1/06/2041</c:v>
                </c:pt>
                <c:pt idx="246">
                  <c:v>1/07/2041</c:v>
                </c:pt>
                <c:pt idx="247">
                  <c:v>1/08/2041</c:v>
                </c:pt>
                <c:pt idx="248">
                  <c:v>1/09/2041</c:v>
                </c:pt>
                <c:pt idx="249">
                  <c:v>1/10/2041</c:v>
                </c:pt>
                <c:pt idx="250">
                  <c:v>1/11/2041</c:v>
                </c:pt>
                <c:pt idx="251">
                  <c:v>1/12/2041</c:v>
                </c:pt>
                <c:pt idx="252">
                  <c:v>1/01/2042</c:v>
                </c:pt>
                <c:pt idx="253">
                  <c:v>1/02/2042</c:v>
                </c:pt>
                <c:pt idx="254">
                  <c:v>1/03/2042</c:v>
                </c:pt>
                <c:pt idx="255">
                  <c:v>1/04/2042</c:v>
                </c:pt>
                <c:pt idx="256">
                  <c:v>1/05/2042</c:v>
                </c:pt>
                <c:pt idx="257">
                  <c:v>1/06/2042</c:v>
                </c:pt>
                <c:pt idx="258">
                  <c:v>1/07/2042</c:v>
                </c:pt>
                <c:pt idx="259">
                  <c:v>1/08/2042</c:v>
                </c:pt>
                <c:pt idx="260">
                  <c:v>1/09/2042</c:v>
                </c:pt>
                <c:pt idx="261">
                  <c:v>1/10/2042</c:v>
                </c:pt>
                <c:pt idx="262">
                  <c:v>1/11/2042</c:v>
                </c:pt>
                <c:pt idx="263">
                  <c:v>1/12/2042</c:v>
                </c:pt>
                <c:pt idx="264">
                  <c:v>1/01/2043</c:v>
                </c:pt>
                <c:pt idx="265">
                  <c:v>1/02/2043</c:v>
                </c:pt>
                <c:pt idx="266">
                  <c:v>1/03/2043</c:v>
                </c:pt>
                <c:pt idx="267">
                  <c:v>1/04/2043</c:v>
                </c:pt>
                <c:pt idx="268">
                  <c:v>1/05/2043</c:v>
                </c:pt>
                <c:pt idx="269">
                  <c:v>1/06/2043</c:v>
                </c:pt>
                <c:pt idx="270">
                  <c:v>1/07/2043</c:v>
                </c:pt>
                <c:pt idx="271">
                  <c:v>1/08/2043</c:v>
                </c:pt>
                <c:pt idx="272">
                  <c:v>1/09/2043</c:v>
                </c:pt>
                <c:pt idx="273">
                  <c:v>1/10/2043</c:v>
                </c:pt>
                <c:pt idx="274">
                  <c:v>1/11/2043</c:v>
                </c:pt>
                <c:pt idx="275">
                  <c:v>1/12/2043</c:v>
                </c:pt>
                <c:pt idx="276">
                  <c:v>1/01/2044</c:v>
                </c:pt>
                <c:pt idx="277">
                  <c:v>1/02/2044</c:v>
                </c:pt>
                <c:pt idx="278">
                  <c:v>1/03/2044</c:v>
                </c:pt>
                <c:pt idx="279">
                  <c:v>1/04/2044</c:v>
                </c:pt>
                <c:pt idx="280">
                  <c:v>1/05/2044</c:v>
                </c:pt>
                <c:pt idx="281">
                  <c:v>1/06/2044</c:v>
                </c:pt>
                <c:pt idx="282">
                  <c:v>1/07/2044</c:v>
                </c:pt>
                <c:pt idx="283">
                  <c:v>1/08/2044</c:v>
                </c:pt>
                <c:pt idx="284">
                  <c:v>1/09/2044</c:v>
                </c:pt>
                <c:pt idx="285">
                  <c:v>1/10/2044</c:v>
                </c:pt>
                <c:pt idx="286">
                  <c:v>1/11/2044</c:v>
                </c:pt>
                <c:pt idx="287">
                  <c:v>1/12/2044</c:v>
                </c:pt>
                <c:pt idx="288">
                  <c:v>1/01/2045</c:v>
                </c:pt>
                <c:pt idx="289">
                  <c:v>1/02/2045</c:v>
                </c:pt>
                <c:pt idx="290">
                  <c:v>1/03/2045</c:v>
                </c:pt>
                <c:pt idx="291">
                  <c:v>1/04/2045</c:v>
                </c:pt>
                <c:pt idx="292">
                  <c:v>1/05/2045</c:v>
                </c:pt>
                <c:pt idx="293">
                  <c:v>1/06/2045</c:v>
                </c:pt>
                <c:pt idx="294">
                  <c:v>1/07/2045</c:v>
                </c:pt>
                <c:pt idx="295">
                  <c:v>1/08/2045</c:v>
                </c:pt>
                <c:pt idx="296">
                  <c:v>1/09/2045</c:v>
                </c:pt>
                <c:pt idx="297">
                  <c:v>1/10/2045</c:v>
                </c:pt>
                <c:pt idx="298">
                  <c:v>1/11/2045</c:v>
                </c:pt>
                <c:pt idx="299">
                  <c:v>1/12/2045</c:v>
                </c:pt>
                <c:pt idx="300">
                  <c:v>1/01/2046</c:v>
                </c:pt>
                <c:pt idx="301">
                  <c:v>1/02/2046</c:v>
                </c:pt>
                <c:pt idx="302">
                  <c:v>1/03/2046</c:v>
                </c:pt>
                <c:pt idx="303">
                  <c:v>1/04/2046</c:v>
                </c:pt>
                <c:pt idx="304">
                  <c:v>1/05/2046</c:v>
                </c:pt>
                <c:pt idx="305">
                  <c:v>1/06/2046</c:v>
                </c:pt>
                <c:pt idx="306">
                  <c:v>1/07/2046</c:v>
                </c:pt>
                <c:pt idx="307">
                  <c:v>1/08/2046</c:v>
                </c:pt>
                <c:pt idx="308">
                  <c:v>1/09/2046</c:v>
                </c:pt>
                <c:pt idx="309">
                  <c:v>1/10/2046</c:v>
                </c:pt>
                <c:pt idx="310">
                  <c:v>1/11/2046</c:v>
                </c:pt>
                <c:pt idx="311">
                  <c:v>1/12/2046</c:v>
                </c:pt>
                <c:pt idx="312">
                  <c:v>1/01/2047</c:v>
                </c:pt>
                <c:pt idx="313">
                  <c:v>1/02/2047</c:v>
                </c:pt>
                <c:pt idx="314">
                  <c:v>1/03/2047</c:v>
                </c:pt>
                <c:pt idx="315">
                  <c:v>1/04/2047</c:v>
                </c:pt>
                <c:pt idx="316">
                  <c:v>1/05/2047</c:v>
                </c:pt>
                <c:pt idx="317">
                  <c:v>1/06/2047</c:v>
                </c:pt>
                <c:pt idx="318">
                  <c:v>1/07/2047</c:v>
                </c:pt>
                <c:pt idx="319">
                  <c:v>1/08/2047</c:v>
                </c:pt>
                <c:pt idx="320">
                  <c:v>1/09/2047</c:v>
                </c:pt>
                <c:pt idx="321">
                  <c:v>1/10/2047</c:v>
                </c:pt>
                <c:pt idx="322">
                  <c:v>1/11/2047</c:v>
                </c:pt>
                <c:pt idx="323">
                  <c:v>1/12/2047</c:v>
                </c:pt>
                <c:pt idx="324">
                  <c:v>1/01/2048</c:v>
                </c:pt>
                <c:pt idx="325">
                  <c:v>1/02/2048</c:v>
                </c:pt>
                <c:pt idx="326">
                  <c:v>1/03/2048</c:v>
                </c:pt>
                <c:pt idx="327">
                  <c:v>1/04/2048</c:v>
                </c:pt>
                <c:pt idx="328">
                  <c:v>1/05/2048</c:v>
                </c:pt>
                <c:pt idx="329">
                  <c:v>1/06/2048</c:v>
                </c:pt>
                <c:pt idx="330">
                  <c:v>1/07/2048</c:v>
                </c:pt>
                <c:pt idx="331">
                  <c:v>1/08/2048</c:v>
                </c:pt>
                <c:pt idx="332">
                  <c:v>1/09/2048</c:v>
                </c:pt>
                <c:pt idx="333">
                  <c:v>1/10/2048</c:v>
                </c:pt>
                <c:pt idx="334">
                  <c:v>1/11/2048</c:v>
                </c:pt>
                <c:pt idx="335">
                  <c:v>1/12/2048</c:v>
                </c:pt>
                <c:pt idx="336">
                  <c:v>1/01/2049</c:v>
                </c:pt>
                <c:pt idx="337">
                  <c:v>1/02/2049</c:v>
                </c:pt>
                <c:pt idx="338">
                  <c:v>1/03/2049</c:v>
                </c:pt>
                <c:pt idx="339">
                  <c:v>1/04/2049</c:v>
                </c:pt>
                <c:pt idx="340">
                  <c:v>1/05/2049</c:v>
                </c:pt>
                <c:pt idx="341">
                  <c:v>1/06/2049</c:v>
                </c:pt>
                <c:pt idx="342">
                  <c:v>1/07/2049</c:v>
                </c:pt>
                <c:pt idx="343">
                  <c:v>1/08/2049</c:v>
                </c:pt>
                <c:pt idx="344">
                  <c:v>1/09/2049</c:v>
                </c:pt>
                <c:pt idx="345">
                  <c:v>1/10/2049</c:v>
                </c:pt>
                <c:pt idx="346">
                  <c:v>1/11/2049</c:v>
                </c:pt>
                <c:pt idx="347">
                  <c:v>1/12/2049</c:v>
                </c:pt>
                <c:pt idx="348">
                  <c:v>1/01/2050</c:v>
                </c:pt>
                <c:pt idx="349">
                  <c:v>1/02/2050</c:v>
                </c:pt>
                <c:pt idx="350">
                  <c:v>1/03/2050</c:v>
                </c:pt>
                <c:pt idx="351">
                  <c:v>1/04/2050</c:v>
                </c:pt>
                <c:pt idx="352">
                  <c:v>1/05/2050</c:v>
                </c:pt>
                <c:pt idx="353">
                  <c:v>1/06/2050</c:v>
                </c:pt>
                <c:pt idx="354">
                  <c:v>1/07/2050</c:v>
                </c:pt>
                <c:pt idx="355">
                  <c:v>1/08/2050</c:v>
                </c:pt>
                <c:pt idx="356">
                  <c:v>1/09/2050</c:v>
                </c:pt>
                <c:pt idx="357">
                  <c:v>1/10/2050</c:v>
                </c:pt>
                <c:pt idx="358">
                  <c:v>1/11/2050</c:v>
                </c:pt>
                <c:pt idx="359">
                  <c:v>1/12/2050</c:v>
                </c:pt>
              </c:strCache>
            </c:strRef>
          </c:cat>
          <c:val>
            <c:numRef>
              <c:f>_Hidden30!$F$2:$F$361</c:f>
              <c:numCache>
                <c:ptCount val="360"/>
                <c:pt idx="0">
                  <c:v>11500000000</c:v>
                </c:pt>
                <c:pt idx="1">
                  <c:v>11500000000</c:v>
                </c:pt>
                <c:pt idx="2">
                  <c:v>11500000000</c:v>
                </c:pt>
                <c:pt idx="3">
                  <c:v>11500000000</c:v>
                </c:pt>
                <c:pt idx="4">
                  <c:v>11500000000</c:v>
                </c:pt>
                <c:pt idx="5">
                  <c:v>11500000000</c:v>
                </c:pt>
                <c:pt idx="6">
                  <c:v>11500000000</c:v>
                </c:pt>
                <c:pt idx="7">
                  <c:v>11500000000</c:v>
                </c:pt>
                <c:pt idx="8">
                  <c:v>11500000000</c:v>
                </c:pt>
                <c:pt idx="9">
                  <c:v>11500000000</c:v>
                </c:pt>
                <c:pt idx="10">
                  <c:v>11500000000</c:v>
                </c:pt>
                <c:pt idx="11">
                  <c:v>11500000000</c:v>
                </c:pt>
                <c:pt idx="12">
                  <c:v>11500000000</c:v>
                </c:pt>
                <c:pt idx="13">
                  <c:v>11500000000</c:v>
                </c:pt>
                <c:pt idx="14">
                  <c:v>11500000000</c:v>
                </c:pt>
                <c:pt idx="15">
                  <c:v>11500000000</c:v>
                </c:pt>
                <c:pt idx="16">
                  <c:v>11500000000</c:v>
                </c:pt>
                <c:pt idx="17">
                  <c:v>11500000000</c:v>
                </c:pt>
                <c:pt idx="18">
                  <c:v>11500000000</c:v>
                </c:pt>
                <c:pt idx="19">
                  <c:v>11500000000</c:v>
                </c:pt>
                <c:pt idx="20">
                  <c:v>11500000000</c:v>
                </c:pt>
                <c:pt idx="21">
                  <c:v>11500000000</c:v>
                </c:pt>
                <c:pt idx="22">
                  <c:v>11500000000</c:v>
                </c:pt>
                <c:pt idx="23">
                  <c:v>11500000000</c:v>
                </c:pt>
                <c:pt idx="24">
                  <c:v>11500000000</c:v>
                </c:pt>
                <c:pt idx="25">
                  <c:v>11500000000</c:v>
                </c:pt>
                <c:pt idx="26">
                  <c:v>11500000000</c:v>
                </c:pt>
                <c:pt idx="27">
                  <c:v>11500000000</c:v>
                </c:pt>
                <c:pt idx="28">
                  <c:v>11500000000</c:v>
                </c:pt>
                <c:pt idx="29">
                  <c:v>11500000000</c:v>
                </c:pt>
                <c:pt idx="30">
                  <c:v>11500000000</c:v>
                </c:pt>
                <c:pt idx="31">
                  <c:v>11500000000</c:v>
                </c:pt>
                <c:pt idx="32">
                  <c:v>11500000000</c:v>
                </c:pt>
                <c:pt idx="33">
                  <c:v>11500000000</c:v>
                </c:pt>
                <c:pt idx="34">
                  <c:v>11500000000</c:v>
                </c:pt>
                <c:pt idx="35">
                  <c:v>11500000000</c:v>
                </c:pt>
                <c:pt idx="36">
                  <c:v>11500000000</c:v>
                </c:pt>
                <c:pt idx="37">
                  <c:v>11500000000</c:v>
                </c:pt>
                <c:pt idx="38">
                  <c:v>11500000000</c:v>
                </c:pt>
                <c:pt idx="39">
                  <c:v>11500000000</c:v>
                </c:pt>
                <c:pt idx="40">
                  <c:v>11500000000</c:v>
                </c:pt>
                <c:pt idx="41">
                  <c:v>11500000000</c:v>
                </c:pt>
                <c:pt idx="42">
                  <c:v>11500000000</c:v>
                </c:pt>
                <c:pt idx="43">
                  <c:v>11500000000</c:v>
                </c:pt>
                <c:pt idx="44">
                  <c:v>11500000000</c:v>
                </c:pt>
                <c:pt idx="45">
                  <c:v>11500000000</c:v>
                </c:pt>
                <c:pt idx="46">
                  <c:v>11500000000</c:v>
                </c:pt>
                <c:pt idx="47">
                  <c:v>11500000000</c:v>
                </c:pt>
                <c:pt idx="48">
                  <c:v>11500000000</c:v>
                </c:pt>
                <c:pt idx="49">
                  <c:v>11500000000</c:v>
                </c:pt>
                <c:pt idx="50">
                  <c:v>11500000000</c:v>
                </c:pt>
                <c:pt idx="51">
                  <c:v>11500000000</c:v>
                </c:pt>
                <c:pt idx="52">
                  <c:v>11500000000</c:v>
                </c:pt>
                <c:pt idx="53">
                  <c:v>11500000000</c:v>
                </c:pt>
                <c:pt idx="54">
                  <c:v>11500000000</c:v>
                </c:pt>
                <c:pt idx="55">
                  <c:v>11500000000</c:v>
                </c:pt>
                <c:pt idx="56">
                  <c:v>11500000000</c:v>
                </c:pt>
                <c:pt idx="57">
                  <c:v>11500000000</c:v>
                </c:pt>
                <c:pt idx="58">
                  <c:v>11500000000</c:v>
                </c:pt>
                <c:pt idx="59">
                  <c:v>11500000000</c:v>
                </c:pt>
                <c:pt idx="60">
                  <c:v>11500000000</c:v>
                </c:pt>
                <c:pt idx="61">
                  <c:v>9000000000</c:v>
                </c:pt>
                <c:pt idx="62">
                  <c:v>9000000000</c:v>
                </c:pt>
                <c:pt idx="63">
                  <c:v>9000000000</c:v>
                </c:pt>
                <c:pt idx="64">
                  <c:v>9000000000</c:v>
                </c:pt>
                <c:pt idx="65">
                  <c:v>9000000000</c:v>
                </c:pt>
                <c:pt idx="66">
                  <c:v>9000000000</c:v>
                </c:pt>
                <c:pt idx="67">
                  <c:v>9000000000</c:v>
                </c:pt>
                <c:pt idx="68">
                  <c:v>9000000000</c:v>
                </c:pt>
                <c:pt idx="69">
                  <c:v>9000000000</c:v>
                </c:pt>
                <c:pt idx="70">
                  <c:v>9000000000</c:v>
                </c:pt>
                <c:pt idx="71">
                  <c:v>9000000000</c:v>
                </c:pt>
                <c:pt idx="72">
                  <c:v>9000000000</c:v>
                </c:pt>
                <c:pt idx="73">
                  <c:v>9000000000</c:v>
                </c:pt>
                <c:pt idx="74">
                  <c:v>9000000000</c:v>
                </c:pt>
                <c:pt idx="75">
                  <c:v>9000000000</c:v>
                </c:pt>
                <c:pt idx="76">
                  <c:v>6500000000</c:v>
                </c:pt>
                <c:pt idx="77">
                  <c:v>6500000000</c:v>
                </c:pt>
                <c:pt idx="78">
                  <c:v>6500000000</c:v>
                </c:pt>
                <c:pt idx="79">
                  <c:v>6500000000</c:v>
                </c:pt>
                <c:pt idx="80">
                  <c:v>6500000000</c:v>
                </c:pt>
                <c:pt idx="81">
                  <c:v>6500000000</c:v>
                </c:pt>
                <c:pt idx="82">
                  <c:v>6500000000</c:v>
                </c:pt>
                <c:pt idx="83">
                  <c:v>5000000000</c:v>
                </c:pt>
                <c:pt idx="84">
                  <c:v>5000000000</c:v>
                </c:pt>
                <c:pt idx="85">
                  <c:v>5000000000</c:v>
                </c:pt>
                <c:pt idx="86">
                  <c:v>5000000000</c:v>
                </c:pt>
                <c:pt idx="87">
                  <c:v>5000000000</c:v>
                </c:pt>
                <c:pt idx="88">
                  <c:v>5000000000</c:v>
                </c:pt>
                <c:pt idx="89">
                  <c:v>5000000000</c:v>
                </c:pt>
                <c:pt idx="90">
                  <c:v>5000000000</c:v>
                </c:pt>
                <c:pt idx="91">
                  <c:v>5000000000</c:v>
                </c:pt>
                <c:pt idx="92">
                  <c:v>5000000000</c:v>
                </c:pt>
                <c:pt idx="93">
                  <c:v>5000000000</c:v>
                </c:pt>
                <c:pt idx="94">
                  <c:v>5000000000</c:v>
                </c:pt>
                <c:pt idx="95">
                  <c:v>5000000000</c:v>
                </c:pt>
                <c:pt idx="96">
                  <c:v>5000000000</c:v>
                </c:pt>
                <c:pt idx="97">
                  <c:v>2500000000</c:v>
                </c:pt>
                <c:pt idx="98">
                  <c:v>2500000000</c:v>
                </c:pt>
                <c:pt idx="99">
                  <c:v>2500000000</c:v>
                </c:pt>
                <c:pt idx="100">
                  <c:v>2500000000</c:v>
                </c:pt>
                <c:pt idx="101">
                  <c:v>2500000000</c:v>
                </c:pt>
                <c:pt idx="102">
                  <c:v>2500000000</c:v>
                </c:pt>
                <c:pt idx="103">
                  <c:v>2500000000</c:v>
                </c:pt>
                <c:pt idx="104">
                  <c:v>2500000000</c:v>
                </c:pt>
                <c:pt idx="105">
                  <c:v>2500000000</c:v>
                </c:pt>
                <c:pt idx="106">
                  <c:v>2500000000</c:v>
                </c:pt>
                <c:pt idx="107">
                  <c:v>2500000000</c:v>
                </c:pt>
                <c:pt idx="108">
                  <c:v>2500000000</c:v>
                </c:pt>
                <c:pt idx="109">
                  <c:v>2500000000</c:v>
                </c:pt>
                <c:pt idx="110">
                  <c:v>2500000000</c:v>
                </c:pt>
                <c:pt idx="111">
                  <c:v>2500000000</c:v>
                </c:pt>
                <c:pt idx="112">
                  <c:v>0</c:v>
                </c:pt>
              </c:numCache>
            </c:numRef>
          </c:val>
          <c:smooth val="0"/>
        </c:ser>
        <c:axId val="38875834"/>
        <c:axId val="14338187"/>
      </c:lineChart>
      <c:catAx>
        <c:axId val="38875834"/>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14338187"/>
        <c:crosses val="autoZero"/>
        <c:auto val="1"/>
        <c:lblOffset val="100"/>
        <c:tickLblSkip val="1"/>
        <c:noMultiLvlLbl val="0"/>
      </c:catAx>
      <c:valAx>
        <c:axId val="1433818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875834"/>
        <c:crossesAt val="1"/>
        <c:crossBetween val="between"/>
        <c:dispUnits/>
      </c:valAx>
      <c:spPr>
        <a:noFill/>
        <a:ln>
          <a:noFill/>
        </a:ln>
      </c:spPr>
    </c:plotArea>
    <c:legend>
      <c:legendPos val="r"/>
      <c:layout>
        <c:manualLayout>
          <c:xMode val="edge"/>
          <c:yMode val="edge"/>
          <c:x val="0.668"/>
          <c:y val="0.024"/>
          <c:w val="0.332"/>
          <c:h val="0.24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2"/>
          <c:y val="0.009"/>
        </c:manualLayout>
      </c:layout>
      <c:spPr>
        <a:noFill/>
        <a:ln w="3175">
          <a:solidFill>
            <a:srgbClr val="000000"/>
          </a:solidFill>
        </a:ln>
      </c:spPr>
    </c:title>
    <c:plotArea>
      <c:layout>
        <c:manualLayout>
          <c:xMode val="edge"/>
          <c:yMode val="edge"/>
          <c:x val="0.015"/>
          <c:y val="0.12525"/>
          <c:w val="0.9697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_Hidden12!$A$2:$A$30</c:f>
              <c:strCache>
                <c:ptCount val="2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&gt;30 and &lt;=31</c:v>
                </c:pt>
                <c:pt idx="28">
                  <c:v>&gt;28 and &lt;=29</c:v>
                </c:pt>
              </c:strCache>
            </c:strRef>
          </c:cat>
          <c:val>
            <c:numRef>
              <c:f>_Hidden12!$B$2:$B$30</c:f>
              <c:numCache>
                <c:ptCount val="29"/>
                <c:pt idx="0">
                  <c:v>0.13522875349336283</c:v>
                </c:pt>
                <c:pt idx="1">
                  <c:v>0.315120746963688</c:v>
                </c:pt>
                <c:pt idx="2">
                  <c:v>0.15855561432177506</c:v>
                </c:pt>
                <c:pt idx="3">
                  <c:v>0.10266210429689396</c:v>
                </c:pt>
                <c:pt idx="4">
                  <c:v>0.14220923664854626</c:v>
                </c:pt>
                <c:pt idx="5">
                  <c:v>0.06128592389339923</c:v>
                </c:pt>
                <c:pt idx="6">
                  <c:v>0.015004835805486257</c:v>
                </c:pt>
                <c:pt idx="7">
                  <c:v>0.006315668092200548</c:v>
                </c:pt>
                <c:pt idx="8">
                  <c:v>0.0034807645810198537</c:v>
                </c:pt>
                <c:pt idx="9">
                  <c:v>0.013346059726161074</c:v>
                </c:pt>
                <c:pt idx="10">
                  <c:v>0.020409083532408747</c:v>
                </c:pt>
                <c:pt idx="11">
                  <c:v>0.012267085127579059</c:v>
                </c:pt>
                <c:pt idx="12">
                  <c:v>0.001452060543378434</c:v>
                </c:pt>
                <c:pt idx="13">
                  <c:v>0.000831193432094491</c:v>
                </c:pt>
                <c:pt idx="14">
                  <c:v>0.0016508234586374302</c:v>
                </c:pt>
                <c:pt idx="15">
                  <c:v>0.00555814578395887</c:v>
                </c:pt>
                <c:pt idx="16">
                  <c:v>0.0027761075406299196</c:v>
                </c:pt>
                <c:pt idx="17">
                  <c:v>0.0012947708267355218</c:v>
                </c:pt>
                <c:pt idx="18">
                  <c:v>0.0002463393849165913</c:v>
                </c:pt>
                <c:pt idx="19">
                  <c:v>6.810887985259915E-05</c:v>
                </c:pt>
                <c:pt idx="20">
                  <c:v>5.319427245555359E-05</c:v>
                </c:pt>
                <c:pt idx="21">
                  <c:v>0.00012140296263765005</c:v>
                </c:pt>
                <c:pt idx="22">
                  <c:v>1.6382259659040522E-05</c:v>
                </c:pt>
                <c:pt idx="23">
                  <c:v>2.2042008605724603E-05</c:v>
                </c:pt>
                <c:pt idx="24">
                  <c:v>1.0967186831549548E-05</c:v>
                </c:pt>
                <c:pt idx="25">
                  <c:v>1.3882338387746659E-06</c:v>
                </c:pt>
                <c:pt idx="26">
                  <c:v>2.658099170195395E-06</c:v>
                </c:pt>
                <c:pt idx="27">
                  <c:v>7.792618393932284E-06</c:v>
                </c:pt>
                <c:pt idx="28">
                  <c:v>7.460256828853303E-07</c:v>
                </c:pt>
              </c:numCache>
            </c:numRef>
          </c:val>
        </c:ser>
        <c:gapWidth val="80"/>
        <c:axId val="46030978"/>
        <c:axId val="11625619"/>
      </c:barChart>
      <c:catAx>
        <c:axId val="4603097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1625619"/>
        <c:crosses val="autoZero"/>
        <c:auto val="1"/>
        <c:lblOffset val="100"/>
        <c:tickLblSkip val="1"/>
        <c:noMultiLvlLbl val="0"/>
      </c:catAx>
      <c:valAx>
        <c:axId val="1162561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03097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6"/>
          <c:y val="0.12675"/>
          <c:w val="0.9682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strCache>
            </c:strRef>
          </c:cat>
          <c:val>
            <c:numRef>
              <c:f>_Hidden13!$B$2:$B$32</c:f>
              <c:numCache>
                <c:ptCount val="31"/>
                <c:pt idx="0">
                  <c:v>5.716870987014792E-05</c:v>
                </c:pt>
                <c:pt idx="1">
                  <c:v>0.008081982293663937</c:v>
                </c:pt>
                <c:pt idx="2">
                  <c:v>0.007853112340377073</c:v>
                </c:pt>
                <c:pt idx="3">
                  <c:v>0.010162873235377316</c:v>
                </c:pt>
                <c:pt idx="4">
                  <c:v>0.01461822003372376</c:v>
                </c:pt>
                <c:pt idx="5">
                  <c:v>0.020531315211489723</c:v>
                </c:pt>
                <c:pt idx="6">
                  <c:v>0.024787162065799437</c:v>
                </c:pt>
                <c:pt idx="7">
                  <c:v>0.021803499254853028</c:v>
                </c:pt>
                <c:pt idx="8">
                  <c:v>0.03421663624347503</c:v>
                </c:pt>
                <c:pt idx="9">
                  <c:v>0.049888143707525916</c:v>
                </c:pt>
                <c:pt idx="10">
                  <c:v>0.03331997274948248</c:v>
                </c:pt>
                <c:pt idx="11">
                  <c:v>0.038004425638917726</c:v>
                </c:pt>
                <c:pt idx="12">
                  <c:v>0.04094959591550528</c:v>
                </c:pt>
                <c:pt idx="13">
                  <c:v>0.045554617003654096</c:v>
                </c:pt>
                <c:pt idx="14">
                  <c:v>0.06424944277203665</c:v>
                </c:pt>
                <c:pt idx="15">
                  <c:v>0.04455409136339224</c:v>
                </c:pt>
                <c:pt idx="16">
                  <c:v>0.04881814091738102</c:v>
                </c:pt>
                <c:pt idx="17">
                  <c:v>0.04867206429571554</c:v>
                </c:pt>
                <c:pt idx="18">
                  <c:v>0.06147197213090947</c:v>
                </c:pt>
                <c:pt idx="19">
                  <c:v>0.09257959380198336</c:v>
                </c:pt>
                <c:pt idx="20">
                  <c:v>0.05909470913909346</c:v>
                </c:pt>
                <c:pt idx="21">
                  <c:v>0.03584028641799738</c:v>
                </c:pt>
                <c:pt idx="22">
                  <c:v>0.03409973764709846</c:v>
                </c:pt>
                <c:pt idx="23">
                  <c:v>0.03895565187700074</c:v>
                </c:pt>
                <c:pt idx="24">
                  <c:v>0.08050367959932805</c:v>
                </c:pt>
                <c:pt idx="25">
                  <c:v>0.038849372622178996</c:v>
                </c:pt>
                <c:pt idx="26">
                  <c:v>0.0007008810948988956</c:v>
                </c:pt>
                <c:pt idx="27">
                  <c:v>0.0006812679451436065</c:v>
                </c:pt>
                <c:pt idx="28">
                  <c:v>0.0005991302265005477</c:v>
                </c:pt>
                <c:pt idx="29">
                  <c:v>0.00040333465592292967</c:v>
                </c:pt>
                <c:pt idx="30">
                  <c:v>9.7919089703647E-05</c:v>
                </c:pt>
              </c:numCache>
            </c:numRef>
          </c:val>
        </c:ser>
        <c:gapWidth val="80"/>
        <c:axId val="37521708"/>
        <c:axId val="2151053"/>
      </c:barChart>
      <c:catAx>
        <c:axId val="3752170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151053"/>
        <c:crosses val="autoZero"/>
        <c:auto val="1"/>
        <c:lblOffset val="100"/>
        <c:tickLblSkip val="1"/>
        <c:noMultiLvlLbl val="0"/>
      </c:catAx>
      <c:valAx>
        <c:axId val="215105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52170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25"/>
          <c:y val="0.00925"/>
        </c:manualLayout>
      </c:layout>
      <c:spPr>
        <a:noFill/>
        <a:ln w="3175">
          <a:solidFill>
            <a:srgbClr val="000000"/>
          </a:solidFill>
        </a:ln>
      </c:spPr>
    </c:title>
    <c:plotArea>
      <c:layout>
        <c:manualLayout>
          <c:xMode val="edge"/>
          <c:yMode val="edge"/>
          <c:x val="0.015"/>
          <c:y val="0.12575"/>
          <c:w val="0.9697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_Hidden14!$A$2:$A$41</c:f>
              <c:strCache>
                <c:ptCount val="4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&gt;40 and &lt;=41</c:v>
                </c:pt>
                <c:pt idx="39">
                  <c:v>&gt;37 and &lt;=38</c:v>
                </c:pt>
              </c:strCache>
            </c:strRef>
          </c:cat>
          <c:val>
            <c:numRef>
              <c:f>_Hidden14!$B$2:$B$41</c:f>
              <c:numCache>
                <c:ptCount val="40"/>
                <c:pt idx="0">
                  <c:v>0.00010372319607351197</c:v>
                </c:pt>
                <c:pt idx="1">
                  <c:v>0.002970361559130183</c:v>
                </c:pt>
                <c:pt idx="2">
                  <c:v>0.003275127920153847</c:v>
                </c:pt>
                <c:pt idx="3">
                  <c:v>0.0012464835779326727</c:v>
                </c:pt>
                <c:pt idx="4">
                  <c:v>0.021080974987591004</c:v>
                </c:pt>
                <c:pt idx="5">
                  <c:v>0.002299649980317181</c:v>
                </c:pt>
                <c:pt idx="6">
                  <c:v>0.004459175732179835</c:v>
                </c:pt>
                <c:pt idx="7">
                  <c:v>0.0059917485236926265</c:v>
                </c:pt>
                <c:pt idx="8">
                  <c:v>0.007569531863902739</c:v>
                </c:pt>
                <c:pt idx="9">
                  <c:v>0.09313081145202544</c:v>
                </c:pt>
                <c:pt idx="10">
                  <c:v>0.012093301108417331</c:v>
                </c:pt>
                <c:pt idx="11">
                  <c:v>0.015591130952887071</c:v>
                </c:pt>
                <c:pt idx="12">
                  <c:v>0.051173400370932154</c:v>
                </c:pt>
                <c:pt idx="13">
                  <c:v>0.00930669635055409</c:v>
                </c:pt>
                <c:pt idx="14">
                  <c:v>0.1261579792117708</c:v>
                </c:pt>
                <c:pt idx="15">
                  <c:v>0.011944119505414184</c:v>
                </c:pt>
                <c:pt idx="16">
                  <c:v>0.015337115886319707</c:v>
                </c:pt>
                <c:pt idx="17">
                  <c:v>0.059231212475710934</c:v>
                </c:pt>
                <c:pt idx="18">
                  <c:v>0.015500630660451847</c:v>
                </c:pt>
                <c:pt idx="19">
                  <c:v>0.22624027434296165</c:v>
                </c:pt>
                <c:pt idx="20">
                  <c:v>0.0219799881229929</c:v>
                </c:pt>
                <c:pt idx="21">
                  <c:v>0.009476392051357375</c:v>
                </c:pt>
                <c:pt idx="22">
                  <c:v>0.013245203821767606</c:v>
                </c:pt>
                <c:pt idx="23">
                  <c:v>0.00900466667892822</c:v>
                </c:pt>
                <c:pt idx="24">
                  <c:v>0.210195515458636</c:v>
                </c:pt>
                <c:pt idx="25">
                  <c:v>0.03228690842099351</c:v>
                </c:pt>
                <c:pt idx="26">
                  <c:v>0.0009531640086577016</c:v>
                </c:pt>
                <c:pt idx="27">
                  <c:v>0.0008212858360168018</c:v>
                </c:pt>
                <c:pt idx="28">
                  <c:v>0.0006362784319669541</c:v>
                </c:pt>
                <c:pt idx="29">
                  <c:v>0.014319635760463006</c:v>
                </c:pt>
                <c:pt idx="30">
                  <c:v>0.002156211697484661</c:v>
                </c:pt>
                <c:pt idx="31">
                  <c:v>1.5609913408734196E-06</c:v>
                </c:pt>
                <c:pt idx="32">
                  <c:v>3.005200128583037E-05</c:v>
                </c:pt>
                <c:pt idx="33">
                  <c:v>9.254890184379009E-07</c:v>
                </c:pt>
                <c:pt idx="34">
                  <c:v>7.264645234064093E-06</c:v>
                </c:pt>
                <c:pt idx="35">
                  <c:v>1.916164748843168E-05</c:v>
                </c:pt>
                <c:pt idx="36">
                  <c:v>1.7259160785572104E-05</c:v>
                </c:pt>
                <c:pt idx="37">
                  <c:v>0.000139137600429152</c:v>
                </c:pt>
                <c:pt idx="38">
                  <c:v>5.703658248840128E-06</c:v>
                </c:pt>
                <c:pt idx="39">
                  <c:v>2.3485848532148996E-07</c:v>
                </c:pt>
              </c:numCache>
            </c:numRef>
          </c:val>
        </c:ser>
        <c:gapWidth val="80"/>
        <c:axId val="19359478"/>
        <c:axId val="40017575"/>
      </c:barChart>
      <c:catAx>
        <c:axId val="1935947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0017575"/>
        <c:crosses val="autoZero"/>
        <c:auto val="1"/>
        <c:lblOffset val="100"/>
        <c:tickLblSkip val="1"/>
        <c:noMultiLvlLbl val="0"/>
      </c:catAx>
      <c:valAx>
        <c:axId val="4001757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35947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1"/>
          <c:y val="0.00925"/>
        </c:manualLayout>
      </c:layout>
      <c:spPr>
        <a:noFill/>
        <a:ln w="3175">
          <a:solidFill>
            <a:srgbClr val="000000"/>
          </a:solidFill>
        </a:ln>
      </c:spPr>
    </c:title>
    <c:plotArea>
      <c:layout>
        <c:manualLayout>
          <c:xMode val="edge"/>
          <c:yMode val="edge"/>
          <c:x val="0.0155"/>
          <c:y val="0.12575"/>
          <c:w val="0.9692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_Hidden15!$A$2:$A$30</c:f>
              <c:numCache>
                <c:ptCount val="29"/>
                <c:pt idx="0">
                  <c:v>1990</c:v>
                </c:pt>
                <c:pt idx="1">
                  <c:v>1991</c:v>
                </c:pt>
                <c:pt idx="2">
                  <c:v>1992</c:v>
                </c:pt>
                <c:pt idx="3">
                  <c:v>1993</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numCache>
            </c:numRef>
          </c:cat>
          <c:val>
            <c:numRef>
              <c:f>_Hidden15!$B$2:$B$30</c:f>
              <c:numCache>
                <c:ptCount val="29"/>
                <c:pt idx="0">
                  <c:v>7.792618393932279E-06</c:v>
                </c:pt>
                <c:pt idx="1">
                  <c:v>1.3882338387746652E-06</c:v>
                </c:pt>
                <c:pt idx="2">
                  <c:v>7.460256828853299E-07</c:v>
                </c:pt>
                <c:pt idx="3">
                  <c:v>2.6580991701953933E-06</c:v>
                </c:pt>
                <c:pt idx="4">
                  <c:v>1.0967186831549541E-05</c:v>
                </c:pt>
                <c:pt idx="5">
                  <c:v>2.2042008605724592E-05</c:v>
                </c:pt>
                <c:pt idx="6">
                  <c:v>1.6382259659040515E-05</c:v>
                </c:pt>
                <c:pt idx="7">
                  <c:v>0.00012140296263765014</c:v>
                </c:pt>
                <c:pt idx="8">
                  <c:v>5.319427245555357E-05</c:v>
                </c:pt>
                <c:pt idx="9">
                  <c:v>6.810887985259914E-05</c:v>
                </c:pt>
                <c:pt idx="10">
                  <c:v>0.0002463393849165911</c:v>
                </c:pt>
                <c:pt idx="11">
                  <c:v>0.0012947708267355199</c:v>
                </c:pt>
                <c:pt idx="12">
                  <c:v>0.0027761075406299122</c:v>
                </c:pt>
                <c:pt idx="13">
                  <c:v>0.00555814578395887</c:v>
                </c:pt>
                <c:pt idx="14">
                  <c:v>0.0016508234586374293</c:v>
                </c:pt>
                <c:pt idx="15">
                  <c:v>0.0008311934320944905</c:v>
                </c:pt>
                <c:pt idx="16">
                  <c:v>0.001452060543378431</c:v>
                </c:pt>
                <c:pt idx="17">
                  <c:v>0.012267085127579031</c:v>
                </c:pt>
                <c:pt idx="18">
                  <c:v>0.020409083532408744</c:v>
                </c:pt>
                <c:pt idx="19">
                  <c:v>0.013346059726161041</c:v>
                </c:pt>
                <c:pt idx="20">
                  <c:v>0.0034807645810198433</c:v>
                </c:pt>
                <c:pt idx="21">
                  <c:v>0.006315668092200554</c:v>
                </c:pt>
                <c:pt idx="22">
                  <c:v>0.015004835805486196</c:v>
                </c:pt>
                <c:pt idx="23">
                  <c:v>0.06128592389339881</c:v>
                </c:pt>
                <c:pt idx="24">
                  <c:v>0.1422092366485482</c:v>
                </c:pt>
                <c:pt idx="25">
                  <c:v>0.1026621042968935</c:v>
                </c:pt>
                <c:pt idx="26">
                  <c:v>0.15855561432177528</c:v>
                </c:pt>
                <c:pt idx="27">
                  <c:v>0.31512074696368697</c:v>
                </c:pt>
                <c:pt idx="28">
                  <c:v>0.13522875349336272</c:v>
                </c:pt>
              </c:numCache>
            </c:numRef>
          </c:val>
        </c:ser>
        <c:gapWidth val="80"/>
        <c:axId val="24613856"/>
        <c:axId val="20198113"/>
      </c:barChart>
      <c:catAx>
        <c:axId val="24613856"/>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0198113"/>
        <c:crosses val="autoZero"/>
        <c:auto val="1"/>
        <c:lblOffset val="100"/>
        <c:tickLblSkip val="1"/>
        <c:noMultiLvlLbl val="0"/>
      </c:catAx>
      <c:valAx>
        <c:axId val="2019811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461385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0.15628859490215452</c:v>
                </c:pt>
                <c:pt idx="1">
                  <c:v>0.34028525944879584</c:v>
                </c:pt>
                <c:pt idx="2">
                  <c:v>0.26056028876404924</c:v>
                </c:pt>
                <c:pt idx="3">
                  <c:v>0.10939807934210723</c:v>
                </c:pt>
                <c:pt idx="4">
                  <c:v>0.1334677775428932</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0.4706345088456324</c:v>
                </c:pt>
                <c:pt idx="1">
                  <c:v>0.31271863022411167</c:v>
                </c:pt>
                <c:pt idx="2">
                  <c:v>0.144685088791069</c:v>
                </c:pt>
                <c:pt idx="3">
                  <c:v>0.043382931360570406</c:v>
                </c:pt>
                <c:pt idx="4">
                  <c:v>0.0285788407786165</c:v>
                </c:pt>
              </c:numCache>
            </c:numRef>
          </c:val>
        </c:ser>
        <c:axId val="47565290"/>
        <c:axId val="25434427"/>
      </c:barChart>
      <c:catAx>
        <c:axId val="4756529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5434427"/>
        <c:crosses val="autoZero"/>
        <c:auto val="1"/>
        <c:lblOffset val="100"/>
        <c:tickLblSkip val="1"/>
        <c:noMultiLvlLbl val="0"/>
      </c:catAx>
      <c:valAx>
        <c:axId val="2543442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565290"/>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25"/>
          <c:y val="0.03025"/>
        </c:manualLayout>
      </c:layout>
      <c:spPr>
        <a:noFill/>
        <a:ln w="3175">
          <a:solidFill>
            <a:srgbClr val="000000"/>
          </a:solidFill>
        </a:ln>
      </c:spPr>
    </c:title>
    <c:plotArea>
      <c:layout>
        <c:manualLayout>
          <c:xMode val="edge"/>
          <c:yMode val="edge"/>
          <c:x val="0.016"/>
          <c:y val="0.21525"/>
          <c:w val="0.9677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_Hidden17!$A$2:$A$19</c:f>
              <c:strCache>
                <c:ptCount val="18"/>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8.5 - 9%</c:v>
                </c:pt>
                <c:pt idx="15">
                  <c:v>8 - 8.5%</c:v>
                </c:pt>
                <c:pt idx="16">
                  <c:v>7.5 - 8%</c:v>
                </c:pt>
                <c:pt idx="17">
                  <c:v>9 - 9.5%</c:v>
                </c:pt>
              </c:strCache>
            </c:strRef>
          </c:cat>
          <c:val>
            <c:numRef>
              <c:f>_Hidden17!$B$2:$B$19</c:f>
              <c:numCache>
                <c:ptCount val="18"/>
                <c:pt idx="0">
                  <c:v>0.004540725657795707</c:v>
                </c:pt>
                <c:pt idx="1">
                  <c:v>0.03959394637420851</c:v>
                </c:pt>
                <c:pt idx="2">
                  <c:v>0.2743097174655447</c:v>
                </c:pt>
                <c:pt idx="3">
                  <c:v>0.5556151512229265</c:v>
                </c:pt>
                <c:pt idx="4">
                  <c:v>0.07695348873805567</c:v>
                </c:pt>
                <c:pt idx="5">
                  <c:v>0.035287588162614694</c:v>
                </c:pt>
                <c:pt idx="6">
                  <c:v>0.00851557590706773</c:v>
                </c:pt>
                <c:pt idx="7">
                  <c:v>0.0033455029081483284</c:v>
                </c:pt>
                <c:pt idx="8">
                  <c:v>0.0011239004694977967</c:v>
                </c:pt>
                <c:pt idx="9">
                  <c:v>0.0004952040770739792</c:v>
                </c:pt>
                <c:pt idx="10">
                  <c:v>0.00017202552836324413</c:v>
                </c:pt>
                <c:pt idx="11">
                  <c:v>2.3875610712453394E-05</c:v>
                </c:pt>
                <c:pt idx="12">
                  <c:v>7.967001175513505E-06</c:v>
                </c:pt>
                <c:pt idx="13">
                  <c:v>8.602205447079181E-06</c:v>
                </c:pt>
                <c:pt idx="14">
                  <c:v>1.1260119191054957E-06</c:v>
                </c:pt>
                <c:pt idx="15">
                  <c:v>2.653434269629108E-06</c:v>
                </c:pt>
                <c:pt idx="16">
                  <c:v>1.5609913408734378E-06</c:v>
                </c:pt>
                <c:pt idx="17">
                  <c:v>1.3882338387746858E-06</c:v>
                </c:pt>
              </c:numCache>
            </c:numRef>
          </c:val>
        </c:ser>
        <c:gapWidth val="80"/>
        <c:axId val="27583252"/>
        <c:axId val="46922677"/>
      </c:barChart>
      <c:catAx>
        <c:axId val="2758325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46922677"/>
        <c:crosses val="autoZero"/>
        <c:auto val="1"/>
        <c:lblOffset val="100"/>
        <c:tickLblSkip val="1"/>
        <c:noMultiLvlLbl val="0"/>
      </c:catAx>
      <c:valAx>
        <c:axId val="4692267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758325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4"/>
          <c:y val="0"/>
        </c:manualLayout>
      </c:layout>
      <c:spPr>
        <a:noFill/>
        <a:ln w="3175">
          <a:solidFill>
            <a:srgbClr val="000000"/>
          </a:solidFill>
        </a:ln>
      </c:spPr>
    </c:title>
    <c:plotArea>
      <c:layout>
        <c:manualLayout>
          <c:xMode val="edge"/>
          <c:yMode val="edge"/>
          <c:x val="0.44175"/>
          <c:y val="0.44225"/>
          <c:w val="0.116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2946637805.9300156</c:v>
                </c:pt>
                <c:pt idx="1">
                  <c:v>33299696.959999997</c:v>
                </c:pt>
                <c:pt idx="2">
                  <c:v>13091144599.310003</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75"/>
          <c:y val="0.02125"/>
        </c:manualLayout>
      </c:layout>
      <c:spPr>
        <a:noFill/>
        <a:ln w="3175">
          <a:solidFill>
            <a:srgbClr val="000000"/>
          </a:solidFill>
        </a:ln>
      </c:spPr>
    </c:title>
    <c:plotArea>
      <c:layout>
        <c:manualLayout>
          <c:xMode val="edge"/>
          <c:yMode val="edge"/>
          <c:x val="0.01625"/>
          <c:y val="0.1725"/>
          <c:w val="0.96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2021</c:v>
                </c:pt>
                <c:pt idx="1">
                  <c:v>2022</c:v>
                </c:pt>
                <c:pt idx="2">
                  <c:v>2023</c:v>
                </c:pt>
                <c:pt idx="3">
                  <c:v>2024</c:v>
                </c:pt>
                <c:pt idx="4">
                  <c:v>2025</c:v>
                </c:pt>
                <c:pt idx="5">
                  <c:v>2026</c:v>
                </c:pt>
                <c:pt idx="6">
                  <c:v>2027</c:v>
                </c:pt>
                <c:pt idx="7">
                  <c:v>2028</c:v>
                </c:pt>
                <c:pt idx="8">
                  <c:v>2029</c:v>
                </c:pt>
                <c:pt idx="9">
                  <c:v>2030</c:v>
                </c:pt>
                <c:pt idx="10">
                  <c:v>2033</c:v>
                </c:pt>
                <c:pt idx="11">
                  <c:v>2034</c:v>
                </c:pt>
                <c:pt idx="12">
                  <c:v>2035</c:v>
                </c:pt>
                <c:pt idx="13">
                  <c:v>Fixed To Maturity</c:v>
                </c:pt>
              </c:strCache>
            </c:strRef>
          </c:cat>
          <c:val>
            <c:numRef>
              <c:f>_Hidden19!$B$2:$B$15</c:f>
              <c:numCache>
                <c:ptCount val="14"/>
                <c:pt idx="0">
                  <c:v>0.07257912205055149</c:v>
                </c:pt>
                <c:pt idx="1">
                  <c:v>0.009902608934977339</c:v>
                </c:pt>
                <c:pt idx="2">
                  <c:v>0.023474871696931753</c:v>
                </c:pt>
                <c:pt idx="3">
                  <c:v>0.018434390668656087</c:v>
                </c:pt>
                <c:pt idx="4">
                  <c:v>0.00856549905131505</c:v>
                </c:pt>
                <c:pt idx="5">
                  <c:v>0.006223720140556557</c:v>
                </c:pt>
                <c:pt idx="6">
                  <c:v>0.005994585766369279</c:v>
                </c:pt>
                <c:pt idx="7">
                  <c:v>0.0033117611826968553</c:v>
                </c:pt>
                <c:pt idx="8">
                  <c:v>0.0062291622202773796</c:v>
                </c:pt>
                <c:pt idx="9">
                  <c:v>0.000632551768782788</c:v>
                </c:pt>
                <c:pt idx="10">
                  <c:v>0.006053057335615473</c:v>
                </c:pt>
                <c:pt idx="11">
                  <c:v>0.018230895621514615</c:v>
                </c:pt>
                <c:pt idx="12">
                  <c:v>0.001208198239329635</c:v>
                </c:pt>
                <c:pt idx="13">
                  <c:v>0.8191595753224258</c:v>
                </c:pt>
              </c:numCache>
            </c:numRef>
          </c:val>
        </c:ser>
        <c:gapWidth val="80"/>
        <c:axId val="19650910"/>
        <c:axId val="42640463"/>
      </c:barChart>
      <c:catAx>
        <c:axId val="1965091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2640463"/>
        <c:crosses val="autoZero"/>
        <c:auto val="1"/>
        <c:lblOffset val="100"/>
        <c:tickLblSkip val="1"/>
        <c:noMultiLvlLbl val="0"/>
      </c:catAx>
      <c:valAx>
        <c:axId val="4264046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65091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hyperlink" Target="mailto:BD@167469" TargetMode="External" /><Relationship Id="rId4" Type="http://schemas.openxmlformats.org/officeDocument/2006/relationships/hyperlink" Target="mailto:BD@167470" TargetMode="External" /><Relationship Id="rId5" Type="http://schemas.openxmlformats.org/officeDocument/2006/relationships/hyperlink" Target="mailto:BD@178945" TargetMode="Externa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zoomScale="60" zoomScaleNormal="60" zoomScalePageLayoutView="0" workbookViewId="0" topLeftCell="A1">
      <selection activeCell="A20" sqref="A20"/>
    </sheetView>
  </sheetViews>
  <sheetFormatPr defaultColWidth="9.140625" defaultRowHeight="12.75"/>
  <cols>
    <col min="1" max="1" width="242.00390625" style="176" customWidth="1"/>
    <col min="2" max="16384" width="9.140625" style="176" customWidth="1"/>
  </cols>
  <sheetData>
    <row r="1" ht="31.5">
      <c r="A1" s="175" t="s">
        <v>1684</v>
      </c>
    </row>
    <row r="3" ht="15">
      <c r="A3" s="177"/>
    </row>
    <row r="4" ht="34.5">
      <c r="A4" s="178" t="s">
        <v>1685</v>
      </c>
    </row>
    <row r="5" ht="34.5">
      <c r="A5" s="178" t="s">
        <v>1686</v>
      </c>
    </row>
    <row r="6" ht="34.5">
      <c r="A6" s="178" t="s">
        <v>1687</v>
      </c>
    </row>
    <row r="7" ht="17.25">
      <c r="A7" s="178"/>
    </row>
    <row r="8" ht="18.75">
      <c r="A8" s="179" t="s">
        <v>1688</v>
      </c>
    </row>
    <row r="9" ht="34.5">
      <c r="A9" s="180" t="s">
        <v>1689</v>
      </c>
    </row>
    <row r="10" ht="69">
      <c r="A10" s="181" t="s">
        <v>1690</v>
      </c>
    </row>
    <row r="11" ht="34.5">
      <c r="A11" s="181" t="s">
        <v>1691</v>
      </c>
    </row>
    <row r="12" ht="17.25">
      <c r="A12" s="181" t="s">
        <v>1692</v>
      </c>
    </row>
    <row r="13" ht="17.25">
      <c r="A13" s="181" t="s">
        <v>1693</v>
      </c>
    </row>
    <row r="14" ht="34.5">
      <c r="A14" s="181" t="s">
        <v>1694</v>
      </c>
    </row>
    <row r="15" ht="17.25">
      <c r="A15" s="181"/>
    </row>
    <row r="16" ht="18.75">
      <c r="A16" s="179" t="s">
        <v>1695</v>
      </c>
    </row>
    <row r="17" ht="17.25">
      <c r="A17" s="182" t="s">
        <v>1696</v>
      </c>
    </row>
    <row r="18" ht="34.5">
      <c r="A18" s="183" t="s">
        <v>1697</v>
      </c>
    </row>
    <row r="19" ht="34.5">
      <c r="A19" s="183" t="s">
        <v>1698</v>
      </c>
    </row>
    <row r="20" ht="51.75">
      <c r="A20" s="183" t="s">
        <v>1699</v>
      </c>
    </row>
    <row r="21" ht="86.25">
      <c r="A21" s="183" t="s">
        <v>1700</v>
      </c>
    </row>
    <row r="22" ht="51.75">
      <c r="A22" s="183" t="s">
        <v>1701</v>
      </c>
    </row>
    <row r="23" ht="34.5">
      <c r="A23" s="183" t="s">
        <v>1702</v>
      </c>
    </row>
    <row r="24" ht="17.25">
      <c r="A24" s="183" t="s">
        <v>1703</v>
      </c>
    </row>
    <row r="25" ht="17.25">
      <c r="A25" s="182" t="s">
        <v>1704</v>
      </c>
    </row>
    <row r="26" ht="51.75">
      <c r="A26" s="184" t="s">
        <v>1705</v>
      </c>
    </row>
    <row r="27" ht="17.25">
      <c r="A27" s="184" t="s">
        <v>1706</v>
      </c>
    </row>
    <row r="28" ht="17.25">
      <c r="A28" s="182" t="s">
        <v>1707</v>
      </c>
    </row>
    <row r="29" ht="34.5">
      <c r="A29" s="183" t="s">
        <v>1708</v>
      </c>
    </row>
    <row r="30" ht="34.5">
      <c r="A30" s="183" t="s">
        <v>1709</v>
      </c>
    </row>
    <row r="31" ht="34.5">
      <c r="A31" s="183" t="s">
        <v>1710</v>
      </c>
    </row>
    <row r="32" ht="34.5">
      <c r="A32" s="183" t="s">
        <v>1711</v>
      </c>
    </row>
    <row r="33" ht="17.25">
      <c r="A33" s="183"/>
    </row>
    <row r="34" ht="18.75">
      <c r="A34" s="179" t="s">
        <v>1712</v>
      </c>
    </row>
    <row r="35" ht="17.25">
      <c r="A35" s="182" t="s">
        <v>1713</v>
      </c>
    </row>
    <row r="36" ht="34.5">
      <c r="A36" s="183" t="s">
        <v>1714</v>
      </c>
    </row>
    <row r="37" ht="34.5">
      <c r="A37" s="183" t="s">
        <v>1715</v>
      </c>
    </row>
    <row r="38" ht="34.5">
      <c r="A38" s="183" t="s">
        <v>1716</v>
      </c>
    </row>
    <row r="39" ht="17.25">
      <c r="A39" s="183" t="s">
        <v>1717</v>
      </c>
    </row>
    <row r="40" ht="34.5">
      <c r="A40" s="183" t="s">
        <v>1718</v>
      </c>
    </row>
    <row r="41" ht="17.25">
      <c r="A41" s="182" t="s">
        <v>1719</v>
      </c>
    </row>
    <row r="42" ht="17.25">
      <c r="A42" s="183" t="s">
        <v>1720</v>
      </c>
    </row>
    <row r="43" ht="17.25">
      <c r="A43" s="184" t="s">
        <v>1721</v>
      </c>
    </row>
    <row r="44" ht="17.25">
      <c r="A44" s="182" t="s">
        <v>1722</v>
      </c>
    </row>
    <row r="45" ht="34.5">
      <c r="A45" s="184" t="s">
        <v>1723</v>
      </c>
    </row>
    <row r="46" ht="34.5">
      <c r="A46" s="183" t="s">
        <v>1724</v>
      </c>
    </row>
    <row r="47" ht="51.75">
      <c r="A47" s="183" t="s">
        <v>1725</v>
      </c>
    </row>
    <row r="48" ht="17.25">
      <c r="A48" s="183" t="s">
        <v>1726</v>
      </c>
    </row>
    <row r="49" ht="17.25">
      <c r="A49" s="184" t="s">
        <v>1727</v>
      </c>
    </row>
    <row r="50" ht="17.25">
      <c r="A50" s="182" t="s">
        <v>1728</v>
      </c>
    </row>
    <row r="51" ht="34.5">
      <c r="A51" s="184" t="s">
        <v>1729</v>
      </c>
    </row>
    <row r="52" ht="17.25">
      <c r="A52" s="183" t="s">
        <v>1730</v>
      </c>
    </row>
    <row r="53" ht="34.5">
      <c r="A53" s="184" t="s">
        <v>1731</v>
      </c>
    </row>
    <row r="54" ht="17.25">
      <c r="A54" s="182" t="s">
        <v>1732</v>
      </c>
    </row>
    <row r="55" ht="17.25">
      <c r="A55" s="184" t="s">
        <v>1733</v>
      </c>
    </row>
    <row r="56" ht="34.5">
      <c r="A56" s="183" t="s">
        <v>1734</v>
      </c>
    </row>
    <row r="57" ht="17.25">
      <c r="A57" s="183" t="s">
        <v>1735</v>
      </c>
    </row>
    <row r="58" ht="34.5">
      <c r="A58" s="183" t="s">
        <v>1736</v>
      </c>
    </row>
    <row r="59" ht="17.25">
      <c r="A59" s="182" t="s">
        <v>1737</v>
      </c>
    </row>
    <row r="60" ht="34.5">
      <c r="A60" s="183" t="s">
        <v>1738</v>
      </c>
    </row>
    <row r="61" ht="17.25">
      <c r="A61" s="185"/>
    </row>
    <row r="62" ht="18.75">
      <c r="A62" s="179" t="s">
        <v>1739</v>
      </c>
    </row>
    <row r="63" ht="17.25">
      <c r="A63" s="182" t="s">
        <v>1740</v>
      </c>
    </row>
    <row r="64" ht="34.5">
      <c r="A64" s="183" t="s">
        <v>1741</v>
      </c>
    </row>
    <row r="65" ht="17.25">
      <c r="A65" s="183" t="s">
        <v>1742</v>
      </c>
    </row>
    <row r="66" ht="34.5">
      <c r="A66" s="181" t="s">
        <v>1743</v>
      </c>
    </row>
    <row r="67" ht="34.5">
      <c r="A67" s="181" t="s">
        <v>1744</v>
      </c>
    </row>
    <row r="68" ht="34.5">
      <c r="A68" s="181" t="s">
        <v>1745</v>
      </c>
    </row>
    <row r="69" ht="17.25">
      <c r="A69" s="186" t="s">
        <v>1746</v>
      </c>
    </row>
    <row r="70" ht="51.75">
      <c r="A70" s="181" t="s">
        <v>1747</v>
      </c>
    </row>
    <row r="71" ht="17.25">
      <c r="A71" s="181" t="s">
        <v>1748</v>
      </c>
    </row>
    <row r="72" ht="17.25">
      <c r="A72" s="186" t="s">
        <v>1749</v>
      </c>
    </row>
    <row r="73" ht="17.25">
      <c r="A73" s="181" t="s">
        <v>1750</v>
      </c>
    </row>
    <row r="74" ht="17.25">
      <c r="A74" s="186" t="s">
        <v>1751</v>
      </c>
    </row>
    <row r="75" ht="34.5">
      <c r="A75" s="181" t="s">
        <v>1752</v>
      </c>
    </row>
    <row r="76" ht="17.25">
      <c r="A76" s="181" t="s">
        <v>1753</v>
      </c>
    </row>
    <row r="77" ht="51.75">
      <c r="A77" s="181" t="s">
        <v>1754</v>
      </c>
    </row>
    <row r="78" ht="17.25">
      <c r="A78" s="186" t="s">
        <v>1755</v>
      </c>
    </row>
    <row r="79" ht="17.25">
      <c r="A79" s="187" t="s">
        <v>1756</v>
      </c>
    </row>
    <row r="80" ht="17.25">
      <c r="A80" s="186" t="s">
        <v>1757</v>
      </c>
    </row>
    <row r="81" ht="34.5">
      <c r="A81" s="181" t="s">
        <v>1758</v>
      </c>
    </row>
    <row r="82" ht="34.5">
      <c r="A82" s="181" t="s">
        <v>1759</v>
      </c>
    </row>
    <row r="83" ht="34.5">
      <c r="A83" s="181" t="s">
        <v>1760</v>
      </c>
    </row>
    <row r="84" ht="34.5">
      <c r="A84" s="181" t="s">
        <v>1761</v>
      </c>
    </row>
    <row r="85" ht="34.5">
      <c r="A85" s="181" t="s">
        <v>1762</v>
      </c>
    </row>
    <row r="86" ht="17.25">
      <c r="A86" s="186" t="s">
        <v>1763</v>
      </c>
    </row>
    <row r="87" ht="17.25">
      <c r="A87" s="181" t="s">
        <v>1764</v>
      </c>
    </row>
    <row r="88" ht="34.5">
      <c r="A88" s="181" t="s">
        <v>1765</v>
      </c>
    </row>
    <row r="89" ht="17.25">
      <c r="A89" s="186" t="s">
        <v>1766</v>
      </c>
    </row>
    <row r="90" ht="34.5">
      <c r="A90" s="181" t="s">
        <v>1767</v>
      </c>
    </row>
    <row r="91" ht="17.25">
      <c r="A91" s="186" t="s">
        <v>1768</v>
      </c>
    </row>
    <row r="92" ht="17.25">
      <c r="A92" s="187" t="s">
        <v>1769</v>
      </c>
    </row>
    <row r="93" ht="17.25">
      <c r="A93" s="181" t="s">
        <v>1770</v>
      </c>
    </row>
    <row r="94" ht="17.25">
      <c r="A94" s="181"/>
    </row>
    <row r="95" ht="18.75">
      <c r="A95" s="179" t="s">
        <v>1771</v>
      </c>
    </row>
    <row r="96" ht="34.5">
      <c r="A96" s="187" t="s">
        <v>1772</v>
      </c>
    </row>
    <row r="97" ht="17.25">
      <c r="A97" s="187" t="s">
        <v>1773</v>
      </c>
    </row>
    <row r="98" ht="17.25">
      <c r="A98" s="186" t="s">
        <v>1774</v>
      </c>
    </row>
    <row r="99" ht="17.25">
      <c r="A99" s="178" t="s">
        <v>1775</v>
      </c>
    </row>
    <row r="100" ht="17.25">
      <c r="A100" s="181" t="s">
        <v>1776</v>
      </c>
    </row>
    <row r="101" ht="17.25">
      <c r="A101" s="181" t="s">
        <v>1777</v>
      </c>
    </row>
    <row r="102" ht="17.25">
      <c r="A102" s="181" t="s">
        <v>1778</v>
      </c>
    </row>
    <row r="103" ht="17.25">
      <c r="A103" s="181" t="s">
        <v>1779</v>
      </c>
    </row>
    <row r="104" ht="34.5">
      <c r="A104" s="181" t="s">
        <v>1780</v>
      </c>
    </row>
    <row r="105" ht="17.25">
      <c r="A105" s="178" t="s">
        <v>1781</v>
      </c>
    </row>
    <row r="106" ht="17.25">
      <c r="A106" s="181" t="s">
        <v>1782</v>
      </c>
    </row>
    <row r="107" ht="17.25">
      <c r="A107" s="181" t="s">
        <v>1783</v>
      </c>
    </row>
    <row r="108" ht="17.25">
      <c r="A108" s="181" t="s">
        <v>1784</v>
      </c>
    </row>
    <row r="109" ht="17.25">
      <c r="A109" s="181" t="s">
        <v>1785</v>
      </c>
    </row>
    <row r="110" ht="17.25">
      <c r="A110" s="181" t="s">
        <v>1786</v>
      </c>
    </row>
    <row r="111" ht="17.25">
      <c r="A111" s="181" t="s">
        <v>1787</v>
      </c>
    </row>
    <row r="112" ht="17.25">
      <c r="A112" s="186" t="s">
        <v>1788</v>
      </c>
    </row>
    <row r="113" ht="17.25">
      <c r="A113" s="181" t="s">
        <v>1789</v>
      </c>
    </row>
    <row r="114" ht="17.25">
      <c r="A114" s="178" t="s">
        <v>1790</v>
      </c>
    </row>
    <row r="115" ht="17.25">
      <c r="A115" s="181" t="s">
        <v>1791</v>
      </c>
    </row>
    <row r="116" ht="17.25">
      <c r="A116" s="181" t="s">
        <v>1792</v>
      </c>
    </row>
    <row r="117" ht="17.25">
      <c r="A117" s="178" t="s">
        <v>1793</v>
      </c>
    </row>
    <row r="118" ht="17.25">
      <c r="A118" s="181" t="s">
        <v>1794</v>
      </c>
    </row>
    <row r="119" ht="17.25">
      <c r="A119" s="181" t="s">
        <v>1795</v>
      </c>
    </row>
    <row r="120" ht="17.25">
      <c r="A120" s="181" t="s">
        <v>1796</v>
      </c>
    </row>
    <row r="121" ht="17.25">
      <c r="A121" s="186" t="s">
        <v>1797</v>
      </c>
    </row>
    <row r="122" ht="17.25">
      <c r="A122" s="178" t="s">
        <v>1798</v>
      </c>
    </row>
    <row r="123" ht="17.25">
      <c r="A123" s="178" t="s">
        <v>1799</v>
      </c>
    </row>
    <row r="124" ht="17.25">
      <c r="A124" s="181" t="s">
        <v>1800</v>
      </c>
    </row>
    <row r="125" ht="17.25">
      <c r="A125" s="181" t="s">
        <v>1801</v>
      </c>
    </row>
    <row r="126" ht="17.25">
      <c r="A126" s="181" t="s">
        <v>1802</v>
      </c>
    </row>
    <row r="127" ht="17.25">
      <c r="A127" s="181" t="s">
        <v>1803</v>
      </c>
    </row>
    <row r="128" ht="17.25">
      <c r="A128" s="181" t="s">
        <v>1804</v>
      </c>
    </row>
    <row r="129" ht="17.25">
      <c r="A129" s="186" t="s">
        <v>1805</v>
      </c>
    </row>
    <row r="130" ht="34.5">
      <c r="A130" s="181" t="s">
        <v>1806</v>
      </c>
    </row>
    <row r="131" ht="69">
      <c r="A131" s="181" t="s">
        <v>1807</v>
      </c>
    </row>
    <row r="132" ht="34.5">
      <c r="A132" s="181" t="s">
        <v>1808</v>
      </c>
    </row>
    <row r="133" ht="17.25">
      <c r="A133" s="186" t="s">
        <v>1809</v>
      </c>
    </row>
    <row r="134" ht="34.5">
      <c r="A134" s="178" t="s">
        <v>1810</v>
      </c>
    </row>
    <row r="135" ht="17.25">
      <c r="A135" s="178"/>
    </row>
    <row r="136" ht="18.75">
      <c r="A136" s="179" t="s">
        <v>1811</v>
      </c>
    </row>
    <row r="137" ht="17.25">
      <c r="A137" s="181" t="s">
        <v>1812</v>
      </c>
    </row>
    <row r="138" ht="34.5">
      <c r="A138" s="183" t="s">
        <v>1813</v>
      </c>
    </row>
    <row r="139" ht="34.5">
      <c r="A139" s="183" t="s">
        <v>1814</v>
      </c>
    </row>
    <row r="140" ht="17.25">
      <c r="A140" s="182" t="s">
        <v>1815</v>
      </c>
    </row>
    <row r="141" ht="17.25">
      <c r="A141" s="188" t="s">
        <v>1816</v>
      </c>
    </row>
    <row r="142" ht="34.5">
      <c r="A142" s="184" t="s">
        <v>1817</v>
      </c>
    </row>
    <row r="143" ht="17.25">
      <c r="A143" s="183" t="s">
        <v>1818</v>
      </c>
    </row>
    <row r="144" ht="17.25">
      <c r="A144" s="183" t="s">
        <v>1819</v>
      </c>
    </row>
    <row r="145" ht="17.25">
      <c r="A145" s="188" t="s">
        <v>1820</v>
      </c>
    </row>
    <row r="146" ht="17.25">
      <c r="A146" s="182" t="s">
        <v>1821</v>
      </c>
    </row>
    <row r="147" ht="17.25">
      <c r="A147" s="188" t="s">
        <v>1822</v>
      </c>
    </row>
    <row r="148" ht="17.25">
      <c r="A148" s="183" t="s">
        <v>1823</v>
      </c>
    </row>
    <row r="149" ht="17.25">
      <c r="A149" s="183" t="s">
        <v>1824</v>
      </c>
    </row>
    <row r="150" ht="17.25">
      <c r="A150" s="183" t="s">
        <v>1825</v>
      </c>
    </row>
    <row r="151" ht="34.5">
      <c r="A151" s="188" t="s">
        <v>1826</v>
      </c>
    </row>
    <row r="152" ht="17.25">
      <c r="A152" s="182" t="s">
        <v>1827</v>
      </c>
    </row>
    <row r="153" ht="17.25">
      <c r="A153" s="183" t="s">
        <v>1828</v>
      </c>
    </row>
    <row r="154" ht="17.25">
      <c r="A154" s="183" t="s">
        <v>1829</v>
      </c>
    </row>
    <row r="155" ht="17.25">
      <c r="A155" s="183" t="s">
        <v>1830</v>
      </c>
    </row>
    <row r="156" ht="17.25">
      <c r="A156" s="183" t="s">
        <v>1831</v>
      </c>
    </row>
    <row r="157" ht="34.5">
      <c r="A157" s="183" t="s">
        <v>1832</v>
      </c>
    </row>
    <row r="158" ht="34.5">
      <c r="A158" s="183" t="s">
        <v>1833</v>
      </c>
    </row>
    <row r="159" ht="17.25">
      <c r="A159" s="182" t="s">
        <v>1834</v>
      </c>
    </row>
    <row r="160" ht="34.5">
      <c r="A160" s="183" t="s">
        <v>1835</v>
      </c>
    </row>
    <row r="161" ht="34.5">
      <c r="A161" s="183" t="s">
        <v>1836</v>
      </c>
    </row>
    <row r="162" ht="17.25">
      <c r="A162" s="183" t="s">
        <v>1837</v>
      </c>
    </row>
    <row r="163" ht="17.25">
      <c r="A163" s="182" t="s">
        <v>1838</v>
      </c>
    </row>
    <row r="164" ht="34.5">
      <c r="A164" s="189" t="s">
        <v>1839</v>
      </c>
    </row>
    <row r="165" ht="34.5">
      <c r="A165" s="183" t="s">
        <v>1840</v>
      </c>
    </row>
    <row r="166" ht="17.25">
      <c r="A166" s="182" t="s">
        <v>1841</v>
      </c>
    </row>
    <row r="167" ht="17.25">
      <c r="A167" s="183" t="s">
        <v>1842</v>
      </c>
    </row>
    <row r="168" ht="17.25">
      <c r="A168" s="182" t="s">
        <v>1843</v>
      </c>
    </row>
    <row r="169" ht="17.25">
      <c r="A169" s="184" t="s">
        <v>1844</v>
      </c>
    </row>
    <row r="170" ht="17.25">
      <c r="A170" s="184"/>
    </row>
    <row r="171" ht="17.25">
      <c r="A171" s="184"/>
    </row>
    <row r="172" ht="17.25">
      <c r="A172" s="184"/>
    </row>
    <row r="173" ht="17.25">
      <c r="A173" s="184"/>
    </row>
    <row r="174" ht="17.25">
      <c r="A174" s="184"/>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6" r:id="rId2"/>
  <headerFooter>
    <oddHeader>&amp;R&amp;G</oddHeader>
  </headerFooter>
  <rowBreaks count="4" manualBreakCount="4">
    <brk id="14" max="0" man="1"/>
    <brk id="49" max="0" man="1"/>
    <brk id="88" max="0" man="1"/>
    <brk id="139" max="0" man="1"/>
  </rowBreaks>
  <legacyDrawingHF r:id="rId1"/>
</worksheet>
</file>

<file path=xl/worksheets/sheet10.xml><?xml version="1.0" encoding="utf-8"?>
<worksheet xmlns="http://schemas.openxmlformats.org/spreadsheetml/2006/main" xmlns:r="http://schemas.openxmlformats.org/officeDocument/2006/relationships">
  <dimension ref="B1:U53"/>
  <sheetViews>
    <sheetView showGridLines="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 min="20" max="20" width="6.00390625" style="0" customWidth="1"/>
    <col min="21" max="21" width="17.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34" t="s">
        <v>987</v>
      </c>
      <c r="I2" s="35"/>
      <c r="J2" s="35"/>
      <c r="K2" s="35"/>
      <c r="L2" s="35"/>
      <c r="M2" s="35"/>
      <c r="N2" s="35"/>
      <c r="O2" s="35"/>
      <c r="P2" s="1"/>
      <c r="Q2" s="1"/>
      <c r="R2" s="1"/>
      <c r="S2" s="1"/>
      <c r="T2" s="1"/>
      <c r="U2" s="1"/>
    </row>
    <row r="3" spans="2:21" ht="6" customHeight="1">
      <c r="B3" s="1"/>
      <c r="C3" s="1"/>
      <c r="D3" s="1"/>
      <c r="E3" s="1"/>
      <c r="F3" s="1"/>
      <c r="G3" s="1"/>
      <c r="H3" s="1"/>
      <c r="I3" s="1"/>
      <c r="J3" s="1"/>
      <c r="K3" s="1"/>
      <c r="L3" s="1"/>
      <c r="M3" s="1"/>
      <c r="N3" s="1"/>
      <c r="O3" s="1"/>
      <c r="P3" s="1"/>
      <c r="Q3" s="1"/>
      <c r="R3" s="1"/>
      <c r="S3" s="1"/>
      <c r="T3" s="1"/>
      <c r="U3" s="1"/>
    </row>
    <row r="4" spans="2:21" ht="33" customHeight="1">
      <c r="B4" s="36" t="s">
        <v>1118</v>
      </c>
      <c r="C4" s="37"/>
      <c r="D4" s="37"/>
      <c r="E4" s="37"/>
      <c r="F4" s="37"/>
      <c r="G4" s="37"/>
      <c r="H4" s="37"/>
      <c r="I4" s="37"/>
      <c r="J4" s="37"/>
      <c r="K4" s="37"/>
      <c r="L4" s="37"/>
      <c r="M4" s="37"/>
      <c r="N4" s="37"/>
      <c r="O4" s="37"/>
      <c r="P4" s="37"/>
      <c r="Q4" s="37"/>
      <c r="R4" s="37"/>
      <c r="S4" s="37"/>
      <c r="T4" s="1"/>
      <c r="U4" s="1"/>
    </row>
    <row r="5" spans="2:21" ht="6.75" customHeight="1">
      <c r="B5" s="1"/>
      <c r="C5" s="1"/>
      <c r="D5" s="1"/>
      <c r="E5" s="1"/>
      <c r="F5" s="1"/>
      <c r="G5" s="1"/>
      <c r="H5" s="1"/>
      <c r="I5" s="1"/>
      <c r="J5" s="1"/>
      <c r="K5" s="1"/>
      <c r="L5" s="1"/>
      <c r="M5" s="1"/>
      <c r="N5" s="1"/>
      <c r="O5" s="1"/>
      <c r="P5" s="1"/>
      <c r="Q5" s="1"/>
      <c r="R5" s="1"/>
      <c r="S5" s="1"/>
      <c r="T5" s="1"/>
      <c r="U5" s="1"/>
    </row>
    <row r="6" spans="2:21" ht="24" customHeight="1">
      <c r="B6" s="41" t="s">
        <v>1119</v>
      </c>
      <c r="C6" s="42"/>
      <c r="D6" s="42"/>
      <c r="E6" s="1"/>
      <c r="F6" s="43">
        <v>44196</v>
      </c>
      <c r="G6" s="44"/>
      <c r="H6" s="44"/>
      <c r="I6" s="1"/>
      <c r="J6" s="1"/>
      <c r="K6" s="1"/>
      <c r="L6" s="1"/>
      <c r="M6" s="1"/>
      <c r="N6" s="1"/>
      <c r="O6" s="1"/>
      <c r="P6" s="1"/>
      <c r="Q6" s="1"/>
      <c r="R6" s="1"/>
      <c r="S6" s="1"/>
      <c r="T6" s="1"/>
      <c r="U6" s="1"/>
    </row>
    <row r="7" spans="2:21" ht="4.5" customHeight="1">
      <c r="B7" s="1"/>
      <c r="C7" s="1"/>
      <c r="D7" s="1"/>
      <c r="E7" s="1"/>
      <c r="F7" s="1"/>
      <c r="G7" s="1"/>
      <c r="H7" s="1"/>
      <c r="I7" s="1"/>
      <c r="J7" s="1"/>
      <c r="K7" s="1"/>
      <c r="L7" s="1"/>
      <c r="M7" s="1"/>
      <c r="N7" s="1"/>
      <c r="O7" s="1"/>
      <c r="P7" s="1"/>
      <c r="Q7" s="1"/>
      <c r="R7" s="1"/>
      <c r="S7" s="1"/>
      <c r="T7" s="1"/>
      <c r="U7" s="1"/>
    </row>
    <row r="8" spans="2:21" ht="18.75" customHeight="1">
      <c r="B8" s="71" t="s">
        <v>1120</v>
      </c>
      <c r="C8" s="72"/>
      <c r="D8" s="72"/>
      <c r="E8" s="72"/>
      <c r="F8" s="72"/>
      <c r="G8" s="72"/>
      <c r="H8" s="72"/>
      <c r="I8" s="72"/>
      <c r="J8" s="72"/>
      <c r="K8" s="72"/>
      <c r="L8" s="72"/>
      <c r="M8" s="72"/>
      <c r="N8" s="72"/>
      <c r="O8" s="72"/>
      <c r="P8" s="72"/>
      <c r="Q8" s="72"/>
      <c r="R8" s="72"/>
      <c r="S8" s="73"/>
      <c r="T8" s="1"/>
      <c r="U8" s="1"/>
    </row>
    <row r="9" spans="2:21" ht="11.25" customHeight="1">
      <c r="B9" s="1"/>
      <c r="C9" s="1"/>
      <c r="D9" s="1"/>
      <c r="E9" s="1"/>
      <c r="F9" s="1"/>
      <c r="G9" s="1"/>
      <c r="H9" s="1"/>
      <c r="I9" s="1"/>
      <c r="J9" s="1"/>
      <c r="K9" s="1"/>
      <c r="L9" s="1"/>
      <c r="M9" s="1"/>
      <c r="N9" s="1"/>
      <c r="O9" s="1"/>
      <c r="P9" s="1"/>
      <c r="Q9" s="1"/>
      <c r="R9" s="1"/>
      <c r="S9" s="1"/>
      <c r="T9" s="1"/>
      <c r="U9" s="1"/>
    </row>
    <row r="10" spans="2:21" ht="18" customHeight="1">
      <c r="B10" s="1"/>
      <c r="C10" s="80" t="s">
        <v>1121</v>
      </c>
      <c r="D10" s="81"/>
      <c r="E10" s="81"/>
      <c r="F10" s="81"/>
      <c r="G10" s="81"/>
      <c r="H10" s="81"/>
      <c r="I10" s="81"/>
      <c r="J10" s="81"/>
      <c r="K10" s="81"/>
      <c r="L10" s="81"/>
      <c r="M10" s="81"/>
      <c r="N10" s="81"/>
      <c r="O10" s="81"/>
      <c r="P10" s="81"/>
      <c r="Q10" s="1"/>
      <c r="R10" s="1"/>
      <c r="S10" s="1"/>
      <c r="T10" s="1"/>
      <c r="U10" s="1"/>
    </row>
    <row r="11" spans="2:21" ht="9.75" customHeight="1">
      <c r="B11" s="1"/>
      <c r="C11" s="1"/>
      <c r="D11" s="1"/>
      <c r="E11" s="1"/>
      <c r="F11" s="1"/>
      <c r="G11" s="1"/>
      <c r="H11" s="1"/>
      <c r="I11" s="1"/>
      <c r="J11" s="1"/>
      <c r="K11" s="1"/>
      <c r="L11" s="1"/>
      <c r="M11" s="1"/>
      <c r="N11" s="1"/>
      <c r="O11" s="1"/>
      <c r="P11" s="1"/>
      <c r="Q11" s="1"/>
      <c r="R11" s="1"/>
      <c r="S11" s="1"/>
      <c r="T11" s="1"/>
      <c r="U11" s="1"/>
    </row>
    <row r="12" spans="2:21" ht="15" customHeight="1">
      <c r="B12" s="1"/>
      <c r="C12" s="120" t="s">
        <v>1127</v>
      </c>
      <c r="D12" s="121"/>
      <c r="E12" s="121"/>
      <c r="F12" s="121"/>
      <c r="G12" s="121"/>
      <c r="H12" s="121"/>
      <c r="I12" s="121"/>
      <c r="J12" s="121"/>
      <c r="K12" s="121"/>
      <c r="L12" s="121"/>
      <c r="M12" s="121"/>
      <c r="N12" s="121"/>
      <c r="O12" s="121"/>
      <c r="P12" s="121"/>
      <c r="Q12" s="122">
        <v>16071082102.200014</v>
      </c>
      <c r="R12" s="121"/>
      <c r="S12" s="121"/>
      <c r="T12" s="1"/>
      <c r="U12" s="1"/>
    </row>
    <row r="13" spans="2:21" ht="26.25" customHeight="1">
      <c r="B13" s="1"/>
      <c r="C13" s="123" t="s">
        <v>1128</v>
      </c>
      <c r="D13" s="44"/>
      <c r="E13" s="44"/>
      <c r="F13" s="44"/>
      <c r="G13" s="44"/>
      <c r="H13" s="44"/>
      <c r="I13" s="44"/>
      <c r="J13" s="44"/>
      <c r="K13" s="44"/>
      <c r="L13" s="44"/>
      <c r="M13" s="44"/>
      <c r="N13" s="44"/>
      <c r="O13" s="44"/>
      <c r="P13" s="44"/>
      <c r="Q13" s="124">
        <v>16071082102.200014</v>
      </c>
      <c r="R13" s="44"/>
      <c r="S13" s="44"/>
      <c r="T13" s="1"/>
      <c r="U13" s="1"/>
    </row>
    <row r="14" spans="2:21" ht="26.25" customHeight="1">
      <c r="B14" s="1"/>
      <c r="C14" s="48" t="s">
        <v>1129</v>
      </c>
      <c r="D14" s="44"/>
      <c r="E14" s="44"/>
      <c r="F14" s="44"/>
      <c r="G14" s="44"/>
      <c r="H14" s="44"/>
      <c r="I14" s="44"/>
      <c r="J14" s="44"/>
      <c r="K14" s="44"/>
      <c r="L14" s="44"/>
      <c r="M14" s="44"/>
      <c r="N14" s="44"/>
      <c r="O14" s="44"/>
      <c r="P14" s="44"/>
      <c r="Q14" s="44"/>
      <c r="R14" s="124">
        <v>2246408762.300019</v>
      </c>
      <c r="S14" s="44"/>
      <c r="T14" s="1"/>
      <c r="U14" s="1"/>
    </row>
    <row r="15" spans="2:21" ht="15" customHeight="1">
      <c r="B15" s="1"/>
      <c r="C15" s="48" t="s">
        <v>477</v>
      </c>
      <c r="D15" s="44"/>
      <c r="E15" s="44"/>
      <c r="F15" s="44"/>
      <c r="G15" s="44"/>
      <c r="H15" s="44"/>
      <c r="I15" s="44"/>
      <c r="J15" s="44"/>
      <c r="K15" s="44"/>
      <c r="L15" s="44"/>
      <c r="M15" s="44"/>
      <c r="N15" s="44"/>
      <c r="O15" s="44"/>
      <c r="P15" s="44"/>
      <c r="Q15" s="44"/>
      <c r="R15" s="124">
        <v>119494</v>
      </c>
      <c r="S15" s="44"/>
      <c r="T15" s="1"/>
      <c r="U15" s="1"/>
    </row>
    <row r="16" spans="2:21" ht="15" customHeight="1">
      <c r="B16" s="1"/>
      <c r="C16" s="48" t="s">
        <v>1130</v>
      </c>
      <c r="D16" s="44"/>
      <c r="E16" s="44"/>
      <c r="F16" s="44"/>
      <c r="G16" s="44"/>
      <c r="H16" s="44"/>
      <c r="I16" s="44"/>
      <c r="J16" s="44"/>
      <c r="K16" s="44"/>
      <c r="L16" s="44"/>
      <c r="M16" s="44"/>
      <c r="N16" s="44"/>
      <c r="O16" s="44"/>
      <c r="P16" s="44"/>
      <c r="Q16" s="44"/>
      <c r="R16" s="124">
        <v>230701</v>
      </c>
      <c r="S16" s="44"/>
      <c r="T16" s="1"/>
      <c r="U16" s="1"/>
    </row>
    <row r="17" spans="2:21" ht="17.25" customHeight="1">
      <c r="B17" s="1"/>
      <c r="C17" s="51" t="s">
        <v>1131</v>
      </c>
      <c r="D17" s="44"/>
      <c r="E17" s="44"/>
      <c r="F17" s="44"/>
      <c r="G17" s="44"/>
      <c r="H17" s="44"/>
      <c r="I17" s="44"/>
      <c r="J17" s="44"/>
      <c r="K17" s="44"/>
      <c r="L17" s="44"/>
      <c r="M17" s="44"/>
      <c r="N17" s="44"/>
      <c r="O17" s="109">
        <v>134492.79547257695</v>
      </c>
      <c r="P17" s="44"/>
      <c r="Q17" s="44"/>
      <c r="R17" s="44"/>
      <c r="S17" s="44"/>
      <c r="T17" s="1"/>
      <c r="U17" s="1"/>
    </row>
    <row r="18" spans="2:21" ht="17.25" customHeight="1">
      <c r="B18" s="1"/>
      <c r="C18" s="51" t="s">
        <v>1132</v>
      </c>
      <c r="D18" s="44"/>
      <c r="E18" s="44"/>
      <c r="F18" s="44"/>
      <c r="G18" s="44"/>
      <c r="H18" s="44"/>
      <c r="I18" s="44"/>
      <c r="J18" s="44"/>
      <c r="K18" s="44"/>
      <c r="L18" s="44"/>
      <c r="M18" s="44"/>
      <c r="N18" s="44"/>
      <c r="O18" s="109">
        <v>69661.95249348655</v>
      </c>
      <c r="P18" s="44"/>
      <c r="Q18" s="44"/>
      <c r="R18" s="44"/>
      <c r="S18" s="44"/>
      <c r="T18" s="1"/>
      <c r="U18" s="1"/>
    </row>
    <row r="19" spans="2:21" ht="17.25" customHeight="1">
      <c r="B19" s="1"/>
      <c r="C19" s="51" t="s">
        <v>1133</v>
      </c>
      <c r="D19" s="44"/>
      <c r="E19" s="44"/>
      <c r="F19" s="44"/>
      <c r="G19" s="44"/>
      <c r="H19" s="44"/>
      <c r="I19" s="44"/>
      <c r="J19" s="44"/>
      <c r="K19" s="111">
        <v>0.5118094878817777</v>
      </c>
      <c r="L19" s="44"/>
      <c r="M19" s="44"/>
      <c r="N19" s="44"/>
      <c r="O19" s="44"/>
      <c r="P19" s="44"/>
      <c r="Q19" s="44"/>
      <c r="R19" s="44"/>
      <c r="S19" s="44"/>
      <c r="T19" s="1"/>
      <c r="U19" s="1"/>
    </row>
    <row r="20" spans="2:21" ht="17.25" customHeight="1">
      <c r="B20" s="1"/>
      <c r="C20" s="51" t="s">
        <v>1134</v>
      </c>
      <c r="D20" s="44"/>
      <c r="E20" s="44"/>
      <c r="F20" s="44"/>
      <c r="G20" s="44"/>
      <c r="H20" s="44"/>
      <c r="I20" s="44"/>
      <c r="J20" s="125">
        <v>3.0978123413891474</v>
      </c>
      <c r="K20" s="44"/>
      <c r="L20" s="44"/>
      <c r="M20" s="44"/>
      <c r="N20" s="44"/>
      <c r="O20" s="44"/>
      <c r="P20" s="44"/>
      <c r="Q20" s="44"/>
      <c r="R20" s="44"/>
      <c r="S20" s="44"/>
      <c r="T20" s="1"/>
      <c r="U20" s="1"/>
    </row>
    <row r="21" spans="2:21" ht="17.25" customHeight="1">
      <c r="B21" s="1"/>
      <c r="C21" s="51" t="s">
        <v>1135</v>
      </c>
      <c r="D21" s="44"/>
      <c r="E21" s="44"/>
      <c r="F21" s="44"/>
      <c r="G21" s="44"/>
      <c r="H21" s="44"/>
      <c r="I21" s="44"/>
      <c r="J21" s="44"/>
      <c r="K21" s="44"/>
      <c r="L21" s="126">
        <v>15.168296598535687</v>
      </c>
      <c r="M21" s="44"/>
      <c r="N21" s="44"/>
      <c r="O21" s="44"/>
      <c r="P21" s="44"/>
      <c r="Q21" s="44"/>
      <c r="R21" s="44"/>
      <c r="S21" s="44"/>
      <c r="T21" s="1"/>
      <c r="U21" s="1"/>
    </row>
    <row r="22" spans="2:21" ht="17.25" customHeight="1">
      <c r="B22" s="1"/>
      <c r="C22" s="51" t="s">
        <v>1136</v>
      </c>
      <c r="D22" s="44"/>
      <c r="E22" s="44"/>
      <c r="F22" s="44"/>
      <c r="G22" s="44"/>
      <c r="H22" s="44"/>
      <c r="I22" s="44"/>
      <c r="J22" s="44"/>
      <c r="K22" s="126">
        <v>18.266096692705005</v>
      </c>
      <c r="L22" s="44"/>
      <c r="M22" s="44"/>
      <c r="N22" s="44"/>
      <c r="O22" s="44"/>
      <c r="P22" s="44"/>
      <c r="Q22" s="44"/>
      <c r="R22" s="44"/>
      <c r="S22" s="44"/>
      <c r="T22" s="1"/>
      <c r="U22" s="1"/>
    </row>
    <row r="23" spans="2:21" ht="15.75" customHeight="1">
      <c r="B23" s="1"/>
      <c r="C23" s="51" t="s">
        <v>1137</v>
      </c>
      <c r="D23" s="44"/>
      <c r="E23" s="44"/>
      <c r="F23" s="44"/>
      <c r="G23" s="44"/>
      <c r="H23" s="44"/>
      <c r="I23" s="44"/>
      <c r="J23" s="44"/>
      <c r="K23" s="44"/>
      <c r="L23" s="44"/>
      <c r="M23" s="44"/>
      <c r="N23" s="44"/>
      <c r="O23" s="111">
        <v>0.8145776691364087</v>
      </c>
      <c r="P23" s="44"/>
      <c r="Q23" s="44"/>
      <c r="R23" s="44"/>
      <c r="S23" s="44"/>
      <c r="T23" s="1"/>
      <c r="U23" s="1"/>
    </row>
    <row r="24" spans="2:21" ht="4.5" customHeight="1">
      <c r="B24" s="1"/>
      <c r="C24" s="127"/>
      <c r="D24" s="62"/>
      <c r="E24" s="62"/>
      <c r="F24" s="62"/>
      <c r="G24" s="62"/>
      <c r="H24" s="62"/>
      <c r="I24" s="62"/>
      <c r="J24" s="62"/>
      <c r="K24" s="62"/>
      <c r="L24" s="62"/>
      <c r="M24" s="62"/>
      <c r="N24" s="62"/>
      <c r="O24" s="110"/>
      <c r="P24" s="44"/>
      <c r="Q24" s="44"/>
      <c r="R24" s="44"/>
      <c r="S24" s="44"/>
      <c r="T24" s="1"/>
      <c r="U24" s="1"/>
    </row>
    <row r="25" spans="2:21" ht="12.75" customHeight="1">
      <c r="B25" s="1"/>
      <c r="C25" s="51" t="s">
        <v>1138</v>
      </c>
      <c r="D25" s="44"/>
      <c r="E25" s="44"/>
      <c r="F25" s="44"/>
      <c r="G25" s="44"/>
      <c r="H25" s="44"/>
      <c r="I25" s="44"/>
      <c r="J25" s="44"/>
      <c r="K25" s="44"/>
      <c r="L25" s="44"/>
      <c r="M25" s="44"/>
      <c r="N25" s="44"/>
      <c r="O25" s="111">
        <v>0.1854223308635912</v>
      </c>
      <c r="P25" s="44"/>
      <c r="Q25" s="44"/>
      <c r="R25" s="44"/>
      <c r="S25" s="44"/>
      <c r="T25" s="1"/>
      <c r="U25" s="1"/>
    </row>
    <row r="26" spans="2:21" ht="4.5" customHeight="1">
      <c r="B26" s="1"/>
      <c r="C26" s="127"/>
      <c r="D26" s="62"/>
      <c r="E26" s="62"/>
      <c r="F26" s="62"/>
      <c r="G26" s="62"/>
      <c r="H26" s="62"/>
      <c r="I26" s="62"/>
      <c r="J26" s="62"/>
      <c r="K26" s="62"/>
      <c r="L26" s="62"/>
      <c r="M26" s="62"/>
      <c r="N26" s="62"/>
      <c r="O26" s="110"/>
      <c r="P26" s="44"/>
      <c r="Q26" s="44"/>
      <c r="R26" s="44"/>
      <c r="S26" s="44"/>
      <c r="T26" s="1"/>
      <c r="U26" s="1"/>
    </row>
    <row r="27" spans="2:21" ht="15" customHeight="1">
      <c r="B27" s="1"/>
      <c r="C27" s="51" t="s">
        <v>1139</v>
      </c>
      <c r="D27" s="44"/>
      <c r="E27" s="44"/>
      <c r="F27" s="44"/>
      <c r="G27" s="44"/>
      <c r="H27" s="44"/>
      <c r="I27" s="44"/>
      <c r="J27" s="44"/>
      <c r="K27" s="44"/>
      <c r="L27" s="44"/>
      <c r="M27" s="44"/>
      <c r="N27" s="44"/>
      <c r="O27" s="111">
        <v>0.01687034107197777</v>
      </c>
      <c r="P27" s="44"/>
      <c r="Q27" s="44"/>
      <c r="R27" s="44"/>
      <c r="S27" s="44"/>
      <c r="T27" s="1"/>
      <c r="U27" s="1"/>
    </row>
    <row r="28" spans="2:21" ht="17.25" customHeight="1">
      <c r="B28" s="1"/>
      <c r="C28" s="51" t="s">
        <v>1140</v>
      </c>
      <c r="D28" s="44"/>
      <c r="E28" s="44"/>
      <c r="F28" s="44"/>
      <c r="G28" s="44"/>
      <c r="H28" s="44"/>
      <c r="I28" s="44"/>
      <c r="J28" s="44"/>
      <c r="K28" s="44"/>
      <c r="L28" s="44"/>
      <c r="M28" s="44"/>
      <c r="N28" s="111">
        <v>0.017321376544881733</v>
      </c>
      <c r="O28" s="44"/>
      <c r="P28" s="44"/>
      <c r="Q28" s="44"/>
      <c r="R28" s="44"/>
      <c r="S28" s="44"/>
      <c r="T28" s="1"/>
      <c r="U28" s="1"/>
    </row>
    <row r="29" spans="2:21" ht="17.25" customHeight="1">
      <c r="B29" s="1"/>
      <c r="C29" s="51" t="s">
        <v>1141</v>
      </c>
      <c r="D29" s="44"/>
      <c r="E29" s="44"/>
      <c r="F29" s="44"/>
      <c r="G29" s="44"/>
      <c r="H29" s="44"/>
      <c r="I29" s="44"/>
      <c r="J29" s="44"/>
      <c r="K29" s="44"/>
      <c r="L29" s="44"/>
      <c r="M29" s="44"/>
      <c r="N29" s="111">
        <v>0.014888899988236006</v>
      </c>
      <c r="O29" s="44"/>
      <c r="P29" s="44"/>
      <c r="Q29" s="44"/>
      <c r="R29" s="44"/>
      <c r="S29" s="44"/>
      <c r="T29" s="1"/>
      <c r="U29" s="1"/>
    </row>
    <row r="30" spans="2:21" ht="17.25" customHeight="1">
      <c r="B30" s="1"/>
      <c r="C30" s="51" t="s">
        <v>1142</v>
      </c>
      <c r="D30" s="44"/>
      <c r="E30" s="44"/>
      <c r="F30" s="44"/>
      <c r="G30" s="44"/>
      <c r="H30" s="44"/>
      <c r="I30" s="44"/>
      <c r="J30" s="44"/>
      <c r="K30" s="44"/>
      <c r="L30" s="44"/>
      <c r="M30" s="44"/>
      <c r="N30" s="44"/>
      <c r="O30" s="125">
        <v>7.912040754374954</v>
      </c>
      <c r="P30" s="44"/>
      <c r="Q30" s="44"/>
      <c r="R30" s="44"/>
      <c r="S30" s="44"/>
      <c r="T30" s="1"/>
      <c r="U30" s="1"/>
    </row>
    <row r="31" spans="2:21" ht="17.25" customHeight="1">
      <c r="B31" s="1"/>
      <c r="C31" s="128" t="s">
        <v>1143</v>
      </c>
      <c r="D31" s="129"/>
      <c r="E31" s="129"/>
      <c r="F31" s="129"/>
      <c r="G31" s="129"/>
      <c r="H31" s="129"/>
      <c r="I31" s="129"/>
      <c r="J31" s="129"/>
      <c r="K31" s="129"/>
      <c r="L31" s="129"/>
      <c r="M31" s="129"/>
      <c r="N31" s="129"/>
      <c r="O31" s="130">
        <v>6.69337517200864</v>
      </c>
      <c r="P31" s="129"/>
      <c r="Q31" s="129"/>
      <c r="R31" s="129"/>
      <c r="S31" s="129"/>
      <c r="T31" s="1"/>
      <c r="U31" s="1"/>
    </row>
    <row r="32" spans="2:21" ht="18.75" customHeight="1">
      <c r="B32" s="71" t="s">
        <v>1122</v>
      </c>
      <c r="C32" s="72"/>
      <c r="D32" s="72"/>
      <c r="E32" s="72"/>
      <c r="F32" s="72"/>
      <c r="G32" s="72"/>
      <c r="H32" s="72"/>
      <c r="I32" s="72"/>
      <c r="J32" s="72"/>
      <c r="K32" s="72"/>
      <c r="L32" s="72"/>
      <c r="M32" s="72"/>
      <c r="N32" s="72"/>
      <c r="O32" s="72"/>
      <c r="P32" s="72"/>
      <c r="Q32" s="72"/>
      <c r="R32" s="72"/>
      <c r="S32" s="73"/>
      <c r="T32" s="1"/>
      <c r="U32" s="1"/>
    </row>
    <row r="33" spans="2:21" ht="15" customHeight="1">
      <c r="B33" s="1"/>
      <c r="C33" s="53" t="s">
        <v>1123</v>
      </c>
      <c r="D33" s="54"/>
      <c r="E33" s="54"/>
      <c r="F33" s="54"/>
      <c r="G33" s="54"/>
      <c r="H33" s="54"/>
      <c r="I33" s="54"/>
      <c r="J33" s="54"/>
      <c r="K33" s="54"/>
      <c r="L33" s="54"/>
      <c r="M33" s="54"/>
      <c r="N33" s="54"/>
      <c r="O33" s="54"/>
      <c r="P33" s="54"/>
      <c r="Q33" s="55">
        <v>706669622.5400001</v>
      </c>
      <c r="R33" s="54"/>
      <c r="S33" s="54"/>
      <c r="T33" s="1"/>
      <c r="U33" s="1"/>
    </row>
    <row r="34" spans="2:21" ht="7.5" customHeight="1">
      <c r="B34" s="1"/>
      <c r="C34" s="1"/>
      <c r="D34" s="1"/>
      <c r="E34" s="1"/>
      <c r="F34" s="1"/>
      <c r="G34" s="1"/>
      <c r="H34" s="1"/>
      <c r="I34" s="1"/>
      <c r="J34" s="1"/>
      <c r="K34" s="1"/>
      <c r="L34" s="1"/>
      <c r="M34" s="1"/>
      <c r="N34" s="1"/>
      <c r="O34" s="1"/>
      <c r="P34" s="1"/>
      <c r="Q34" s="1"/>
      <c r="R34" s="1"/>
      <c r="S34" s="1"/>
      <c r="T34" s="1"/>
      <c r="U34" s="1"/>
    </row>
    <row r="35" spans="2:21" ht="18.75" customHeight="1">
      <c r="B35" s="71" t="s">
        <v>1124</v>
      </c>
      <c r="C35" s="72"/>
      <c r="D35" s="72"/>
      <c r="E35" s="72"/>
      <c r="F35" s="72"/>
      <c r="G35" s="72"/>
      <c r="H35" s="72"/>
      <c r="I35" s="72"/>
      <c r="J35" s="72"/>
      <c r="K35" s="72"/>
      <c r="L35" s="72"/>
      <c r="M35" s="72"/>
      <c r="N35" s="72"/>
      <c r="O35" s="72"/>
      <c r="P35" s="72"/>
      <c r="Q35" s="72"/>
      <c r="R35" s="72"/>
      <c r="S35" s="73"/>
      <c r="T35" s="1"/>
      <c r="U35" s="1"/>
    </row>
    <row r="36" spans="2:21" ht="11.25" customHeight="1">
      <c r="B36" s="1"/>
      <c r="C36" s="1"/>
      <c r="D36" s="1"/>
      <c r="E36" s="1"/>
      <c r="F36" s="1"/>
      <c r="G36" s="1"/>
      <c r="H36" s="1"/>
      <c r="I36" s="1"/>
      <c r="J36" s="1"/>
      <c r="K36" s="1"/>
      <c r="L36" s="1"/>
      <c r="M36" s="1"/>
      <c r="N36" s="1"/>
      <c r="O36" s="1"/>
      <c r="P36" s="1"/>
      <c r="Q36" s="1"/>
      <c r="R36" s="1"/>
      <c r="S36" s="1"/>
      <c r="T36" s="1"/>
      <c r="U36" s="1"/>
    </row>
    <row r="37" spans="2:21" ht="12.75" customHeight="1">
      <c r="B37" s="131"/>
      <c r="C37" s="132"/>
      <c r="D37" s="133" t="s">
        <v>1144</v>
      </c>
      <c r="E37" s="134"/>
      <c r="F37" s="134"/>
      <c r="G37" s="133" t="s">
        <v>1144</v>
      </c>
      <c r="H37" s="134"/>
      <c r="I37" s="134"/>
      <c r="J37" s="133" t="s">
        <v>1144</v>
      </c>
      <c r="K37" s="134"/>
      <c r="L37" s="134"/>
      <c r="M37" s="133" t="s">
        <v>1144</v>
      </c>
      <c r="N37" s="134"/>
      <c r="O37" s="134"/>
      <c r="P37" s="134"/>
      <c r="Q37" s="134"/>
      <c r="R37" s="134"/>
      <c r="S37" s="133" t="s">
        <v>1144</v>
      </c>
      <c r="T37" s="134"/>
      <c r="U37" s="22" t="s">
        <v>1144</v>
      </c>
    </row>
    <row r="38" spans="2:21" ht="9.75" customHeight="1">
      <c r="B38" s="135" t="s">
        <v>1017</v>
      </c>
      <c r="C38" s="136"/>
      <c r="D38" s="137" t="s">
        <v>1145</v>
      </c>
      <c r="E38" s="138"/>
      <c r="F38" s="138"/>
      <c r="G38" s="137" t="s">
        <v>1145</v>
      </c>
      <c r="H38" s="138"/>
      <c r="I38" s="138"/>
      <c r="J38" s="137" t="s">
        <v>1145</v>
      </c>
      <c r="K38" s="138"/>
      <c r="L38" s="138"/>
      <c r="M38" s="137" t="s">
        <v>1145</v>
      </c>
      <c r="N38" s="138"/>
      <c r="O38" s="138"/>
      <c r="P38" s="138"/>
      <c r="Q38" s="138"/>
      <c r="R38" s="138"/>
      <c r="S38" s="137" t="s">
        <v>1146</v>
      </c>
      <c r="T38" s="138"/>
      <c r="U38" s="23" t="s">
        <v>1146</v>
      </c>
    </row>
    <row r="39" spans="2:21" ht="13.5" customHeight="1">
      <c r="B39" s="131" t="s">
        <v>1147</v>
      </c>
      <c r="C39" s="132"/>
      <c r="D39" s="64" t="s">
        <v>1148</v>
      </c>
      <c r="E39" s="62"/>
      <c r="F39" s="62"/>
      <c r="G39" s="64" t="s">
        <v>1148</v>
      </c>
      <c r="H39" s="62"/>
      <c r="I39" s="62"/>
      <c r="J39" s="64" t="s">
        <v>1148</v>
      </c>
      <c r="K39" s="62"/>
      <c r="L39" s="62"/>
      <c r="M39" s="64" t="s">
        <v>1148</v>
      </c>
      <c r="N39" s="62"/>
      <c r="O39" s="62"/>
      <c r="P39" s="62"/>
      <c r="Q39" s="62"/>
      <c r="R39" s="62"/>
      <c r="S39" s="64" t="s">
        <v>1148</v>
      </c>
      <c r="T39" s="62"/>
      <c r="U39" s="9" t="s">
        <v>1148</v>
      </c>
    </row>
    <row r="40" spans="2:21" ht="12" customHeight="1">
      <c r="B40" s="139" t="s">
        <v>1149</v>
      </c>
      <c r="C40" s="132"/>
      <c r="D40" s="140" t="s">
        <v>1150</v>
      </c>
      <c r="E40" s="141"/>
      <c r="F40" s="141"/>
      <c r="G40" s="140" t="s">
        <v>1150</v>
      </c>
      <c r="H40" s="141"/>
      <c r="I40" s="141"/>
      <c r="J40" s="140" t="s">
        <v>1150</v>
      </c>
      <c r="K40" s="141"/>
      <c r="L40" s="141"/>
      <c r="M40" s="140" t="s">
        <v>1150</v>
      </c>
      <c r="N40" s="141"/>
      <c r="O40" s="141"/>
      <c r="P40" s="141"/>
      <c r="Q40" s="141"/>
      <c r="R40" s="141"/>
      <c r="S40" s="140" t="s">
        <v>1151</v>
      </c>
      <c r="T40" s="141"/>
      <c r="U40" s="24" t="s">
        <v>1151</v>
      </c>
    </row>
    <row r="41" spans="2:21" ht="12" customHeight="1">
      <c r="B41" s="131" t="s">
        <v>1021</v>
      </c>
      <c r="C41" s="132"/>
      <c r="D41" s="64" t="s">
        <v>1</v>
      </c>
      <c r="E41" s="62"/>
      <c r="F41" s="62"/>
      <c r="G41" s="64" t="s">
        <v>1</v>
      </c>
      <c r="H41" s="62"/>
      <c r="I41" s="62"/>
      <c r="J41" s="64" t="s">
        <v>1</v>
      </c>
      <c r="K41" s="62"/>
      <c r="L41" s="62"/>
      <c r="M41" s="64" t="s">
        <v>1</v>
      </c>
      <c r="N41" s="62"/>
      <c r="O41" s="62"/>
      <c r="P41" s="62"/>
      <c r="Q41" s="62"/>
      <c r="R41" s="62"/>
      <c r="S41" s="64" t="s">
        <v>1</v>
      </c>
      <c r="T41" s="62"/>
      <c r="U41" s="9" t="s">
        <v>1</v>
      </c>
    </row>
    <row r="42" spans="2:21" ht="11.25" customHeight="1">
      <c r="B42" s="139" t="s">
        <v>1152</v>
      </c>
      <c r="C42" s="132"/>
      <c r="D42" s="61">
        <v>5000000</v>
      </c>
      <c r="E42" s="62"/>
      <c r="F42" s="62"/>
      <c r="G42" s="61">
        <v>5000000</v>
      </c>
      <c r="H42" s="62"/>
      <c r="I42" s="62"/>
      <c r="J42" s="61">
        <v>10000000</v>
      </c>
      <c r="K42" s="62"/>
      <c r="L42" s="62"/>
      <c r="M42" s="61">
        <v>25000000</v>
      </c>
      <c r="N42" s="62"/>
      <c r="O42" s="62"/>
      <c r="P42" s="62"/>
      <c r="Q42" s="62"/>
      <c r="R42" s="62"/>
      <c r="S42" s="61">
        <v>11500000</v>
      </c>
      <c r="T42" s="62"/>
      <c r="U42" s="11">
        <v>35000000</v>
      </c>
    </row>
    <row r="43" spans="2:21" ht="12" customHeight="1">
      <c r="B43" s="139" t="s">
        <v>1019</v>
      </c>
      <c r="C43" s="132"/>
      <c r="D43" s="63">
        <v>43483</v>
      </c>
      <c r="E43" s="62"/>
      <c r="F43" s="62"/>
      <c r="G43" s="63">
        <v>43497</v>
      </c>
      <c r="H43" s="62"/>
      <c r="I43" s="62"/>
      <c r="J43" s="63">
        <v>43489</v>
      </c>
      <c r="K43" s="62"/>
      <c r="L43" s="62"/>
      <c r="M43" s="63">
        <v>43490</v>
      </c>
      <c r="N43" s="62"/>
      <c r="O43" s="62"/>
      <c r="P43" s="62"/>
      <c r="Q43" s="62"/>
      <c r="R43" s="62"/>
      <c r="S43" s="63">
        <v>43928</v>
      </c>
      <c r="T43" s="62"/>
      <c r="U43" s="12">
        <v>43955</v>
      </c>
    </row>
    <row r="44" spans="2:21" ht="11.25" customHeight="1">
      <c r="B44" s="139" t="s">
        <v>1020</v>
      </c>
      <c r="C44" s="132"/>
      <c r="D44" s="63">
        <v>46560</v>
      </c>
      <c r="E44" s="62"/>
      <c r="F44" s="62"/>
      <c r="G44" s="63">
        <v>46560</v>
      </c>
      <c r="H44" s="62"/>
      <c r="I44" s="62"/>
      <c r="J44" s="63">
        <v>46560</v>
      </c>
      <c r="K44" s="62"/>
      <c r="L44" s="62"/>
      <c r="M44" s="63">
        <v>46560</v>
      </c>
      <c r="N44" s="62"/>
      <c r="O44" s="62"/>
      <c r="P44" s="62"/>
      <c r="Q44" s="62"/>
      <c r="R44" s="62"/>
      <c r="S44" s="63">
        <v>46682</v>
      </c>
      <c r="T44" s="62"/>
      <c r="U44" s="12">
        <v>46682</v>
      </c>
    </row>
    <row r="45" spans="2:21" ht="10.5" customHeight="1">
      <c r="B45" s="139" t="s">
        <v>1022</v>
      </c>
      <c r="C45" s="132"/>
      <c r="D45" s="64" t="s">
        <v>1153</v>
      </c>
      <c r="E45" s="62"/>
      <c r="F45" s="62"/>
      <c r="G45" s="64" t="s">
        <v>1153</v>
      </c>
      <c r="H45" s="62"/>
      <c r="I45" s="62"/>
      <c r="J45" s="64" t="s">
        <v>1153</v>
      </c>
      <c r="K45" s="62"/>
      <c r="L45" s="62"/>
      <c r="M45" s="64" t="s">
        <v>1153</v>
      </c>
      <c r="N45" s="62"/>
      <c r="O45" s="62"/>
      <c r="P45" s="62"/>
      <c r="Q45" s="62"/>
      <c r="R45" s="62"/>
      <c r="S45" s="64" t="s">
        <v>1153</v>
      </c>
      <c r="T45" s="62"/>
      <c r="U45" s="9" t="s">
        <v>1153</v>
      </c>
    </row>
    <row r="46" spans="2:21" ht="12" customHeight="1">
      <c r="B46" s="131" t="s">
        <v>1023</v>
      </c>
      <c r="C46" s="132"/>
      <c r="D46" s="142">
        <v>0.008</v>
      </c>
      <c r="E46" s="62"/>
      <c r="F46" s="62"/>
      <c r="G46" s="142">
        <v>0.008</v>
      </c>
      <c r="H46" s="62"/>
      <c r="I46" s="62"/>
      <c r="J46" s="142">
        <v>0.008</v>
      </c>
      <c r="K46" s="62"/>
      <c r="L46" s="62"/>
      <c r="M46" s="142">
        <v>0.008</v>
      </c>
      <c r="N46" s="62"/>
      <c r="O46" s="62"/>
      <c r="P46" s="62"/>
      <c r="Q46" s="62"/>
      <c r="R46" s="62"/>
      <c r="S46" s="142">
        <v>0</v>
      </c>
      <c r="T46" s="62"/>
      <c r="U46" s="13">
        <v>0</v>
      </c>
    </row>
    <row r="47" spans="2:21" ht="12" customHeight="1">
      <c r="B47" s="131" t="s">
        <v>1154</v>
      </c>
      <c r="C47" s="132"/>
      <c r="D47" s="64" t="s">
        <v>1155</v>
      </c>
      <c r="E47" s="62"/>
      <c r="F47" s="62"/>
      <c r="G47" s="64" t="s">
        <v>1155</v>
      </c>
      <c r="H47" s="62"/>
      <c r="I47" s="62"/>
      <c r="J47" s="64" t="s">
        <v>1155</v>
      </c>
      <c r="K47" s="62"/>
      <c r="L47" s="62"/>
      <c r="M47" s="64" t="s">
        <v>1155</v>
      </c>
      <c r="N47" s="62"/>
      <c r="O47" s="62"/>
      <c r="P47" s="62"/>
      <c r="Q47" s="62"/>
      <c r="R47" s="62"/>
      <c r="S47" s="64" t="s">
        <v>1155</v>
      </c>
      <c r="T47" s="62"/>
      <c r="U47" s="9" t="s">
        <v>1155</v>
      </c>
    </row>
    <row r="48" spans="2:21" ht="10.5" customHeight="1">
      <c r="B48" s="131" t="s">
        <v>1156</v>
      </c>
      <c r="C48" s="132"/>
      <c r="D48" s="64" t="s">
        <v>1157</v>
      </c>
      <c r="E48" s="62"/>
      <c r="F48" s="62"/>
      <c r="G48" s="64" t="s">
        <v>1157</v>
      </c>
      <c r="H48" s="62"/>
      <c r="I48" s="62"/>
      <c r="J48" s="64" t="s">
        <v>1157</v>
      </c>
      <c r="K48" s="62"/>
      <c r="L48" s="62"/>
      <c r="M48" s="64" t="s">
        <v>1157</v>
      </c>
      <c r="N48" s="62"/>
      <c r="O48" s="62"/>
      <c r="P48" s="62"/>
      <c r="Q48" s="62"/>
      <c r="R48" s="62"/>
      <c r="S48" s="64" t="s">
        <v>1157</v>
      </c>
      <c r="T48" s="62"/>
      <c r="U48" s="9" t="s">
        <v>1157</v>
      </c>
    </row>
    <row r="49" spans="2:21" ht="14.25" customHeight="1">
      <c r="B49" s="131" t="s">
        <v>1158</v>
      </c>
      <c r="C49" s="132"/>
      <c r="D49" s="64" t="s">
        <v>1159</v>
      </c>
      <c r="E49" s="62"/>
      <c r="F49" s="62"/>
      <c r="G49" s="64" t="s">
        <v>1159</v>
      </c>
      <c r="H49" s="62"/>
      <c r="I49" s="62"/>
      <c r="J49" s="64" t="s">
        <v>1159</v>
      </c>
      <c r="K49" s="62"/>
      <c r="L49" s="62"/>
      <c r="M49" s="64" t="s">
        <v>1159</v>
      </c>
      <c r="N49" s="62"/>
      <c r="O49" s="62"/>
      <c r="P49" s="62"/>
      <c r="Q49" s="62"/>
      <c r="R49" s="62"/>
      <c r="S49" s="64" t="s">
        <v>1159</v>
      </c>
      <c r="T49" s="62"/>
      <c r="U49" s="9" t="s">
        <v>1159</v>
      </c>
    </row>
    <row r="50" spans="2:21" ht="18" customHeight="1">
      <c r="B50" s="1"/>
      <c r="C50" s="1"/>
      <c r="D50" s="1"/>
      <c r="E50" s="1"/>
      <c r="F50" s="1"/>
      <c r="G50" s="1"/>
      <c r="H50" s="1"/>
      <c r="I50" s="1"/>
      <c r="J50" s="1"/>
      <c r="K50" s="1"/>
      <c r="L50" s="1"/>
      <c r="M50" s="1"/>
      <c r="N50" s="1"/>
      <c r="O50" s="1"/>
      <c r="P50" s="1"/>
      <c r="Q50" s="1"/>
      <c r="R50" s="1"/>
      <c r="S50" s="1"/>
      <c r="T50" s="1"/>
      <c r="U50" s="1"/>
    </row>
    <row r="51" spans="2:21" ht="18.75" customHeight="1">
      <c r="B51" s="71" t="s">
        <v>1125</v>
      </c>
      <c r="C51" s="72"/>
      <c r="D51" s="72"/>
      <c r="E51" s="72"/>
      <c r="F51" s="72"/>
      <c r="G51" s="72"/>
      <c r="H51" s="72"/>
      <c r="I51" s="72"/>
      <c r="J51" s="72"/>
      <c r="K51" s="72"/>
      <c r="L51" s="72"/>
      <c r="M51" s="72"/>
      <c r="N51" s="72"/>
      <c r="O51" s="72"/>
      <c r="P51" s="72"/>
      <c r="Q51" s="72"/>
      <c r="R51" s="72"/>
      <c r="S51" s="73"/>
      <c r="T51" s="1"/>
      <c r="U51" s="1"/>
    </row>
    <row r="52" spans="2:21" ht="5.25" customHeight="1">
      <c r="B52" s="1"/>
      <c r="C52" s="1"/>
      <c r="D52" s="1"/>
      <c r="E52" s="1"/>
      <c r="F52" s="1"/>
      <c r="G52" s="1"/>
      <c r="H52" s="1"/>
      <c r="I52" s="1"/>
      <c r="J52" s="1"/>
      <c r="K52" s="1"/>
      <c r="L52" s="1"/>
      <c r="M52" s="1"/>
      <c r="N52" s="1"/>
      <c r="O52" s="1"/>
      <c r="P52" s="1"/>
      <c r="Q52" s="1"/>
      <c r="R52" s="1"/>
      <c r="S52" s="1"/>
      <c r="T52" s="1"/>
      <c r="U52" s="1"/>
    </row>
    <row r="53" spans="2:3" ht="18.75" customHeight="1">
      <c r="B53" s="53" t="s">
        <v>1126</v>
      </c>
      <c r="C53" s="54"/>
    </row>
  </sheetData>
  <sheetProtection/>
  <mergeCells count="130">
    <mergeCell ref="B49:C49"/>
    <mergeCell ref="D49:F49"/>
    <mergeCell ref="G49:I49"/>
    <mergeCell ref="J49:L49"/>
    <mergeCell ref="M49:R49"/>
    <mergeCell ref="S49:T49"/>
    <mergeCell ref="B48:C48"/>
    <mergeCell ref="D48:F48"/>
    <mergeCell ref="G48:I48"/>
    <mergeCell ref="J48:L48"/>
    <mergeCell ref="M48:R48"/>
    <mergeCell ref="S48:T48"/>
    <mergeCell ref="B47:C47"/>
    <mergeCell ref="D47:F47"/>
    <mergeCell ref="G47:I47"/>
    <mergeCell ref="J47:L47"/>
    <mergeCell ref="M47:R47"/>
    <mergeCell ref="S47:T47"/>
    <mergeCell ref="B46:C46"/>
    <mergeCell ref="D46:F46"/>
    <mergeCell ref="G46:I46"/>
    <mergeCell ref="J46:L46"/>
    <mergeCell ref="M46:R46"/>
    <mergeCell ref="S46:T46"/>
    <mergeCell ref="B45:C45"/>
    <mergeCell ref="D45:F45"/>
    <mergeCell ref="G45:I45"/>
    <mergeCell ref="J45:L45"/>
    <mergeCell ref="M45:R45"/>
    <mergeCell ref="S45:T45"/>
    <mergeCell ref="B44:C44"/>
    <mergeCell ref="D44:F44"/>
    <mergeCell ref="G44:I44"/>
    <mergeCell ref="J44:L44"/>
    <mergeCell ref="M44:R44"/>
    <mergeCell ref="S44:T44"/>
    <mergeCell ref="B43:C43"/>
    <mergeCell ref="D43:F43"/>
    <mergeCell ref="G43:I43"/>
    <mergeCell ref="J43:L43"/>
    <mergeCell ref="M43:R43"/>
    <mergeCell ref="S43:T43"/>
    <mergeCell ref="B42:C42"/>
    <mergeCell ref="D42:F42"/>
    <mergeCell ref="G42:I42"/>
    <mergeCell ref="J42:L42"/>
    <mergeCell ref="M42:R42"/>
    <mergeCell ref="S42:T42"/>
    <mergeCell ref="B41:C41"/>
    <mergeCell ref="D41:F41"/>
    <mergeCell ref="G41:I41"/>
    <mergeCell ref="J41:L41"/>
    <mergeCell ref="M41:R41"/>
    <mergeCell ref="S41:T41"/>
    <mergeCell ref="B40:C40"/>
    <mergeCell ref="D40:F40"/>
    <mergeCell ref="G40:I40"/>
    <mergeCell ref="J40:L40"/>
    <mergeCell ref="M40:R40"/>
    <mergeCell ref="S40:T40"/>
    <mergeCell ref="B39:C39"/>
    <mergeCell ref="D39:F39"/>
    <mergeCell ref="G39:I39"/>
    <mergeCell ref="J39:L39"/>
    <mergeCell ref="M39:R39"/>
    <mergeCell ref="S39:T39"/>
    <mergeCell ref="B38:C38"/>
    <mergeCell ref="D38:F38"/>
    <mergeCell ref="G38:I38"/>
    <mergeCell ref="J38:L38"/>
    <mergeCell ref="M38:R38"/>
    <mergeCell ref="S38:T38"/>
    <mergeCell ref="C31:N31"/>
    <mergeCell ref="O31:S31"/>
    <mergeCell ref="B37:C37"/>
    <mergeCell ref="D37:F37"/>
    <mergeCell ref="G37:I37"/>
    <mergeCell ref="J37:L37"/>
    <mergeCell ref="M37:R37"/>
    <mergeCell ref="S37:T37"/>
    <mergeCell ref="C28:M28"/>
    <mergeCell ref="N28:S28"/>
    <mergeCell ref="C29:M29"/>
    <mergeCell ref="N29:S29"/>
    <mergeCell ref="C30:N30"/>
    <mergeCell ref="O30:S30"/>
    <mergeCell ref="C25:N25"/>
    <mergeCell ref="O25:S25"/>
    <mergeCell ref="C26:N26"/>
    <mergeCell ref="O26:S26"/>
    <mergeCell ref="C27:N27"/>
    <mergeCell ref="O27:S27"/>
    <mergeCell ref="C22:J22"/>
    <mergeCell ref="K22:S22"/>
    <mergeCell ref="C23:N23"/>
    <mergeCell ref="O23:S23"/>
    <mergeCell ref="C24:N24"/>
    <mergeCell ref="O24:S24"/>
    <mergeCell ref="C19:J19"/>
    <mergeCell ref="K19:S19"/>
    <mergeCell ref="C20:I20"/>
    <mergeCell ref="J20:S20"/>
    <mergeCell ref="C21:K21"/>
    <mergeCell ref="L21:S21"/>
    <mergeCell ref="C16:Q16"/>
    <mergeCell ref="R16:S16"/>
    <mergeCell ref="C17:N17"/>
    <mergeCell ref="O17:S17"/>
    <mergeCell ref="C18:N18"/>
    <mergeCell ref="O18:S18"/>
    <mergeCell ref="Q33:S33"/>
    <mergeCell ref="C33:P33"/>
    <mergeCell ref="B35:S35"/>
    <mergeCell ref="B51:S51"/>
    <mergeCell ref="B53:C53"/>
    <mergeCell ref="F6:H6"/>
    <mergeCell ref="C12:P12"/>
    <mergeCell ref="Q12:S12"/>
    <mergeCell ref="C13:P13"/>
    <mergeCell ref="Q13:S13"/>
    <mergeCell ref="H2:O2"/>
    <mergeCell ref="B4:S4"/>
    <mergeCell ref="B6:D6"/>
    <mergeCell ref="B8:S8"/>
    <mergeCell ref="C10:P10"/>
    <mergeCell ref="B32:S32"/>
    <mergeCell ref="C14:Q14"/>
    <mergeCell ref="R14:S14"/>
    <mergeCell ref="C15:Q15"/>
    <mergeCell ref="R15:S15"/>
  </mergeCells>
  <printOptions/>
  <pageMargins left="0.44352941176470595" right="0.2905882352941177" top="0.44352941176470595" bottom="0.44352941176470595" header="0.5098039215686275" footer="0.5098039215686275"/>
  <pageSetup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dimension ref="B2:AI321"/>
  <sheetViews>
    <sheetView showGridLines="0" zoomScalePageLayoutView="0" workbookViewId="0" topLeftCell="B1">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34" t="s">
        <v>987</v>
      </c>
      <c r="R3" s="35"/>
      <c r="S3" s="35"/>
      <c r="T3" s="35"/>
      <c r="U3" s="35"/>
      <c r="V3" s="35"/>
      <c r="W3" s="35"/>
      <c r="X3" s="35"/>
      <c r="Y3" s="35"/>
      <c r="Z3" s="35"/>
      <c r="AA3" s="35"/>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36" t="s">
        <v>1160</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41" t="s">
        <v>1119</v>
      </c>
      <c r="C7" s="42"/>
      <c r="D7" s="42"/>
      <c r="E7" s="42"/>
      <c r="F7" s="42"/>
      <c r="G7" s="42"/>
      <c r="H7" s="42"/>
      <c r="I7" s="42"/>
      <c r="J7" s="42"/>
      <c r="K7" s="1"/>
      <c r="L7" s="43">
        <v>44196</v>
      </c>
      <c r="M7" s="44"/>
      <c r="N7" s="44"/>
      <c r="O7" s="44"/>
      <c r="P7" s="44"/>
      <c r="Q7" s="44"/>
      <c r="R7" s="44"/>
      <c r="S7" s="44"/>
      <c r="T7" s="1"/>
      <c r="U7" s="1"/>
      <c r="V7" s="1"/>
      <c r="W7" s="1"/>
      <c r="X7" s="1"/>
      <c r="Y7" s="1"/>
      <c r="Z7" s="1"/>
      <c r="AA7" s="1"/>
      <c r="AB7" s="1"/>
      <c r="AC7" s="1"/>
      <c r="AD7" s="1"/>
      <c r="AE7" s="1"/>
      <c r="AF7" s="1"/>
      <c r="AG7" s="1"/>
      <c r="AH7" s="1"/>
      <c r="AI7" s="1"/>
    </row>
    <row r="8" spans="2:35" ht="5.25" customHeight="1">
      <c r="B8" s="42"/>
      <c r="C8" s="42"/>
      <c r="D8" s="42"/>
      <c r="E8" s="42"/>
      <c r="F8" s="42"/>
      <c r="G8" s="42"/>
      <c r="H8" s="42"/>
      <c r="I8" s="42"/>
      <c r="J8" s="42"/>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71" t="s">
        <v>1161</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3"/>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143"/>
      <c r="C11" s="59"/>
      <c r="D11" s="59"/>
      <c r="E11" s="59"/>
      <c r="F11" s="59"/>
      <c r="G11" s="59"/>
      <c r="H11" s="59"/>
      <c r="I11" s="58" t="s">
        <v>1176</v>
      </c>
      <c r="J11" s="59"/>
      <c r="K11" s="59"/>
      <c r="L11" s="59"/>
      <c r="M11" s="59"/>
      <c r="N11" s="59"/>
      <c r="O11" s="59"/>
      <c r="P11" s="59"/>
      <c r="Q11" s="59"/>
      <c r="R11" s="59"/>
      <c r="S11" s="59"/>
      <c r="T11" s="58" t="s">
        <v>1177</v>
      </c>
      <c r="U11" s="59"/>
      <c r="V11" s="59"/>
      <c r="W11" s="59"/>
      <c r="X11" s="59"/>
      <c r="Y11" s="59"/>
      <c r="Z11" s="59"/>
      <c r="AA11" s="58" t="s">
        <v>1178</v>
      </c>
      <c r="AB11" s="59"/>
      <c r="AC11" s="59"/>
      <c r="AD11" s="59"/>
      <c r="AE11" s="59"/>
      <c r="AF11" s="59"/>
      <c r="AG11" s="59"/>
      <c r="AH11" s="58" t="s">
        <v>1177</v>
      </c>
      <c r="AI11" s="59"/>
    </row>
    <row r="12" spans="2:35" ht="12" customHeight="1">
      <c r="B12" s="127" t="s">
        <v>582</v>
      </c>
      <c r="C12" s="62"/>
      <c r="D12" s="62"/>
      <c r="E12" s="62"/>
      <c r="F12" s="62"/>
      <c r="G12" s="62"/>
      <c r="H12" s="62"/>
      <c r="I12" s="144">
        <v>2526247401.5200157</v>
      </c>
      <c r="J12" s="62"/>
      <c r="K12" s="62"/>
      <c r="L12" s="62"/>
      <c r="M12" s="62"/>
      <c r="N12" s="62"/>
      <c r="O12" s="62"/>
      <c r="P12" s="62"/>
      <c r="Q12" s="62"/>
      <c r="R12" s="62"/>
      <c r="S12" s="62"/>
      <c r="T12" s="142">
        <v>0.15719211596673938</v>
      </c>
      <c r="U12" s="62"/>
      <c r="V12" s="62"/>
      <c r="W12" s="62"/>
      <c r="X12" s="62"/>
      <c r="Y12" s="62"/>
      <c r="Z12" s="62"/>
      <c r="AA12" s="61">
        <v>35713</v>
      </c>
      <c r="AB12" s="62"/>
      <c r="AC12" s="62"/>
      <c r="AD12" s="62"/>
      <c r="AE12" s="62"/>
      <c r="AF12" s="62"/>
      <c r="AG12" s="62"/>
      <c r="AH12" s="142">
        <v>0.1548021031551662</v>
      </c>
      <c r="AI12" s="62"/>
    </row>
    <row r="13" spans="2:35" ht="12" customHeight="1">
      <c r="B13" s="127" t="s">
        <v>586</v>
      </c>
      <c r="C13" s="62"/>
      <c r="D13" s="62"/>
      <c r="E13" s="62"/>
      <c r="F13" s="62"/>
      <c r="G13" s="62"/>
      <c r="H13" s="62"/>
      <c r="I13" s="144">
        <v>2502000965.95</v>
      </c>
      <c r="J13" s="62"/>
      <c r="K13" s="62"/>
      <c r="L13" s="62"/>
      <c r="M13" s="62"/>
      <c r="N13" s="62"/>
      <c r="O13" s="62"/>
      <c r="P13" s="62"/>
      <c r="Q13" s="62"/>
      <c r="R13" s="62"/>
      <c r="S13" s="62"/>
      <c r="T13" s="142">
        <v>0.15568341633992974</v>
      </c>
      <c r="U13" s="62"/>
      <c r="V13" s="62"/>
      <c r="W13" s="62"/>
      <c r="X13" s="62"/>
      <c r="Y13" s="62"/>
      <c r="Z13" s="62"/>
      <c r="AA13" s="61">
        <v>37660</v>
      </c>
      <c r="AB13" s="62"/>
      <c r="AC13" s="62"/>
      <c r="AD13" s="62"/>
      <c r="AE13" s="62"/>
      <c r="AF13" s="62"/>
      <c r="AG13" s="62"/>
      <c r="AH13" s="142">
        <v>0.16324159843260325</v>
      </c>
      <c r="AI13" s="62"/>
    </row>
    <row r="14" spans="2:35" ht="12" customHeight="1">
      <c r="B14" s="127" t="s">
        <v>584</v>
      </c>
      <c r="C14" s="62"/>
      <c r="D14" s="62"/>
      <c r="E14" s="62"/>
      <c r="F14" s="62"/>
      <c r="G14" s="62"/>
      <c r="H14" s="62"/>
      <c r="I14" s="144">
        <v>2297168298.170005</v>
      </c>
      <c r="J14" s="62"/>
      <c r="K14" s="62"/>
      <c r="L14" s="62"/>
      <c r="M14" s="62"/>
      <c r="N14" s="62"/>
      <c r="O14" s="62"/>
      <c r="P14" s="62"/>
      <c r="Q14" s="62"/>
      <c r="R14" s="62"/>
      <c r="S14" s="62"/>
      <c r="T14" s="142">
        <v>0.14293799780013183</v>
      </c>
      <c r="U14" s="62"/>
      <c r="V14" s="62"/>
      <c r="W14" s="62"/>
      <c r="X14" s="62"/>
      <c r="Y14" s="62"/>
      <c r="Z14" s="62"/>
      <c r="AA14" s="61">
        <v>31726</v>
      </c>
      <c r="AB14" s="62"/>
      <c r="AC14" s="62"/>
      <c r="AD14" s="62"/>
      <c r="AE14" s="62"/>
      <c r="AF14" s="62"/>
      <c r="AG14" s="62"/>
      <c r="AH14" s="142">
        <v>0.1375199934113853</v>
      </c>
      <c r="AI14" s="62"/>
    </row>
    <row r="15" spans="2:35" ht="12" customHeight="1">
      <c r="B15" s="127" t="s">
        <v>590</v>
      </c>
      <c r="C15" s="62"/>
      <c r="D15" s="62"/>
      <c r="E15" s="62"/>
      <c r="F15" s="62"/>
      <c r="G15" s="62"/>
      <c r="H15" s="62"/>
      <c r="I15" s="144">
        <v>1793363790.3899994</v>
      </c>
      <c r="J15" s="62"/>
      <c r="K15" s="62"/>
      <c r="L15" s="62"/>
      <c r="M15" s="62"/>
      <c r="N15" s="62"/>
      <c r="O15" s="62"/>
      <c r="P15" s="62"/>
      <c r="Q15" s="62"/>
      <c r="R15" s="62"/>
      <c r="S15" s="62"/>
      <c r="T15" s="142">
        <v>0.11158948594659347</v>
      </c>
      <c r="U15" s="62"/>
      <c r="V15" s="62"/>
      <c r="W15" s="62"/>
      <c r="X15" s="62"/>
      <c r="Y15" s="62"/>
      <c r="Z15" s="62"/>
      <c r="AA15" s="61">
        <v>28678</v>
      </c>
      <c r="AB15" s="62"/>
      <c r="AC15" s="62"/>
      <c r="AD15" s="62"/>
      <c r="AE15" s="62"/>
      <c r="AF15" s="62"/>
      <c r="AG15" s="62"/>
      <c r="AH15" s="142">
        <v>0.12430808709108326</v>
      </c>
      <c r="AI15" s="62"/>
    </row>
    <row r="16" spans="2:35" ht="12" customHeight="1">
      <c r="B16" s="127" t="s">
        <v>588</v>
      </c>
      <c r="C16" s="62"/>
      <c r="D16" s="62"/>
      <c r="E16" s="62"/>
      <c r="F16" s="62"/>
      <c r="G16" s="62"/>
      <c r="H16" s="62"/>
      <c r="I16" s="144">
        <v>1415039875.1200027</v>
      </c>
      <c r="J16" s="62"/>
      <c r="K16" s="62"/>
      <c r="L16" s="62"/>
      <c r="M16" s="62"/>
      <c r="N16" s="62"/>
      <c r="O16" s="62"/>
      <c r="P16" s="62"/>
      <c r="Q16" s="62"/>
      <c r="R16" s="62"/>
      <c r="S16" s="62"/>
      <c r="T16" s="142">
        <v>0.08804882372707767</v>
      </c>
      <c r="U16" s="62"/>
      <c r="V16" s="62"/>
      <c r="W16" s="62"/>
      <c r="X16" s="62"/>
      <c r="Y16" s="62"/>
      <c r="Z16" s="62"/>
      <c r="AA16" s="61">
        <v>13246</v>
      </c>
      <c r="AB16" s="62"/>
      <c r="AC16" s="62"/>
      <c r="AD16" s="62"/>
      <c r="AE16" s="62"/>
      <c r="AF16" s="62"/>
      <c r="AG16" s="62"/>
      <c r="AH16" s="142">
        <v>0.057416309422152485</v>
      </c>
      <c r="AI16" s="62"/>
    </row>
    <row r="17" spans="2:35" ht="12" customHeight="1">
      <c r="B17" s="127" t="s">
        <v>592</v>
      </c>
      <c r="C17" s="62"/>
      <c r="D17" s="62"/>
      <c r="E17" s="62"/>
      <c r="F17" s="62"/>
      <c r="G17" s="62"/>
      <c r="H17" s="62"/>
      <c r="I17" s="144">
        <v>1289686366.4599934</v>
      </c>
      <c r="J17" s="62"/>
      <c r="K17" s="62"/>
      <c r="L17" s="62"/>
      <c r="M17" s="62"/>
      <c r="N17" s="62"/>
      <c r="O17" s="62"/>
      <c r="P17" s="62"/>
      <c r="Q17" s="62"/>
      <c r="R17" s="62"/>
      <c r="S17" s="62"/>
      <c r="T17" s="142">
        <v>0.08024888170308357</v>
      </c>
      <c r="U17" s="62"/>
      <c r="V17" s="62"/>
      <c r="W17" s="62"/>
      <c r="X17" s="62"/>
      <c r="Y17" s="62"/>
      <c r="Z17" s="62"/>
      <c r="AA17" s="61">
        <v>21857</v>
      </c>
      <c r="AB17" s="62"/>
      <c r="AC17" s="62"/>
      <c r="AD17" s="62"/>
      <c r="AE17" s="62"/>
      <c r="AF17" s="62"/>
      <c r="AG17" s="62"/>
      <c r="AH17" s="142">
        <v>0.09474167862297952</v>
      </c>
      <c r="AI17" s="62"/>
    </row>
    <row r="18" spans="2:35" ht="12" customHeight="1">
      <c r="B18" s="127" t="s">
        <v>594</v>
      </c>
      <c r="C18" s="62"/>
      <c r="D18" s="62"/>
      <c r="E18" s="62"/>
      <c r="F18" s="62"/>
      <c r="G18" s="62"/>
      <c r="H18" s="62"/>
      <c r="I18" s="144">
        <v>1185834725.840002</v>
      </c>
      <c r="J18" s="62"/>
      <c r="K18" s="62"/>
      <c r="L18" s="62"/>
      <c r="M18" s="62"/>
      <c r="N18" s="62"/>
      <c r="O18" s="62"/>
      <c r="P18" s="62"/>
      <c r="Q18" s="62"/>
      <c r="R18" s="62"/>
      <c r="S18" s="62"/>
      <c r="T18" s="142">
        <v>0.07378686253352344</v>
      </c>
      <c r="U18" s="62"/>
      <c r="V18" s="62"/>
      <c r="W18" s="62"/>
      <c r="X18" s="62"/>
      <c r="Y18" s="62"/>
      <c r="Z18" s="62"/>
      <c r="AA18" s="61">
        <v>17727</v>
      </c>
      <c r="AB18" s="62"/>
      <c r="AC18" s="62"/>
      <c r="AD18" s="62"/>
      <c r="AE18" s="62"/>
      <c r="AF18" s="62"/>
      <c r="AG18" s="62"/>
      <c r="AH18" s="142">
        <v>0.07683971894356764</v>
      </c>
      <c r="AI18" s="62"/>
    </row>
    <row r="19" spans="2:35" ht="12" customHeight="1">
      <c r="B19" s="127" t="s">
        <v>596</v>
      </c>
      <c r="C19" s="62"/>
      <c r="D19" s="62"/>
      <c r="E19" s="62"/>
      <c r="F19" s="62"/>
      <c r="G19" s="62"/>
      <c r="H19" s="62"/>
      <c r="I19" s="144">
        <v>1078410155.5599997</v>
      </c>
      <c r="J19" s="62"/>
      <c r="K19" s="62"/>
      <c r="L19" s="62"/>
      <c r="M19" s="62"/>
      <c r="N19" s="62"/>
      <c r="O19" s="62"/>
      <c r="P19" s="62"/>
      <c r="Q19" s="62"/>
      <c r="R19" s="62"/>
      <c r="S19" s="62"/>
      <c r="T19" s="142">
        <v>0.06710252294787122</v>
      </c>
      <c r="U19" s="62"/>
      <c r="V19" s="62"/>
      <c r="W19" s="62"/>
      <c r="X19" s="62"/>
      <c r="Y19" s="62"/>
      <c r="Z19" s="62"/>
      <c r="AA19" s="61">
        <v>16978</v>
      </c>
      <c r="AB19" s="62"/>
      <c r="AC19" s="62"/>
      <c r="AD19" s="62"/>
      <c r="AE19" s="62"/>
      <c r="AF19" s="62"/>
      <c r="AG19" s="62"/>
      <c r="AH19" s="142">
        <v>0.0735930923576404</v>
      </c>
      <c r="AI19" s="62"/>
    </row>
    <row r="20" spans="2:35" ht="12" customHeight="1">
      <c r="B20" s="127" t="s">
        <v>598</v>
      </c>
      <c r="C20" s="62"/>
      <c r="D20" s="62"/>
      <c r="E20" s="62"/>
      <c r="F20" s="62"/>
      <c r="G20" s="62"/>
      <c r="H20" s="62"/>
      <c r="I20" s="144">
        <v>816508352.7300012</v>
      </c>
      <c r="J20" s="62"/>
      <c r="K20" s="62"/>
      <c r="L20" s="62"/>
      <c r="M20" s="62"/>
      <c r="N20" s="62"/>
      <c r="O20" s="62"/>
      <c r="P20" s="62"/>
      <c r="Q20" s="62"/>
      <c r="R20" s="62"/>
      <c r="S20" s="62"/>
      <c r="T20" s="142">
        <v>0.05080605945123177</v>
      </c>
      <c r="U20" s="62"/>
      <c r="V20" s="62"/>
      <c r="W20" s="62"/>
      <c r="X20" s="62"/>
      <c r="Y20" s="62"/>
      <c r="Z20" s="62"/>
      <c r="AA20" s="61">
        <v>9636</v>
      </c>
      <c r="AB20" s="62"/>
      <c r="AC20" s="62"/>
      <c r="AD20" s="62"/>
      <c r="AE20" s="62"/>
      <c r="AF20" s="62"/>
      <c r="AG20" s="62"/>
      <c r="AH20" s="142">
        <v>0.0417683495086714</v>
      </c>
      <c r="AI20" s="62"/>
    </row>
    <row r="21" spans="2:35" ht="12" customHeight="1">
      <c r="B21" s="127" t="s">
        <v>600</v>
      </c>
      <c r="C21" s="62"/>
      <c r="D21" s="62"/>
      <c r="E21" s="62"/>
      <c r="F21" s="62"/>
      <c r="G21" s="62"/>
      <c r="H21" s="62"/>
      <c r="I21" s="144">
        <v>694234804.2400029</v>
      </c>
      <c r="J21" s="62"/>
      <c r="K21" s="62"/>
      <c r="L21" s="62"/>
      <c r="M21" s="62"/>
      <c r="N21" s="62"/>
      <c r="O21" s="62"/>
      <c r="P21" s="62"/>
      <c r="Q21" s="62"/>
      <c r="R21" s="62"/>
      <c r="S21" s="62"/>
      <c r="T21" s="142">
        <v>0.043197763524894614</v>
      </c>
      <c r="U21" s="62"/>
      <c r="V21" s="62"/>
      <c r="W21" s="62"/>
      <c r="X21" s="62"/>
      <c r="Y21" s="62"/>
      <c r="Z21" s="62"/>
      <c r="AA21" s="61">
        <v>10608</v>
      </c>
      <c r="AB21" s="62"/>
      <c r="AC21" s="62"/>
      <c r="AD21" s="62"/>
      <c r="AE21" s="62"/>
      <c r="AF21" s="62"/>
      <c r="AG21" s="62"/>
      <c r="AH21" s="142">
        <v>0.04598159522498819</v>
      </c>
      <c r="AI21" s="62"/>
    </row>
    <row r="22" spans="2:35" ht="12" customHeight="1">
      <c r="B22" s="127" t="s">
        <v>534</v>
      </c>
      <c r="C22" s="62"/>
      <c r="D22" s="62"/>
      <c r="E22" s="62"/>
      <c r="F22" s="62"/>
      <c r="G22" s="62"/>
      <c r="H22" s="62"/>
      <c r="I22" s="144">
        <v>426955926.0599987</v>
      </c>
      <c r="J22" s="62"/>
      <c r="K22" s="62"/>
      <c r="L22" s="62"/>
      <c r="M22" s="62"/>
      <c r="N22" s="62"/>
      <c r="O22" s="62"/>
      <c r="P22" s="62"/>
      <c r="Q22" s="62"/>
      <c r="R22" s="62"/>
      <c r="S22" s="62"/>
      <c r="T22" s="142">
        <v>0.02656671923800024</v>
      </c>
      <c r="U22" s="62"/>
      <c r="V22" s="62"/>
      <c r="W22" s="62"/>
      <c r="X22" s="62"/>
      <c r="Y22" s="62"/>
      <c r="Z22" s="62"/>
      <c r="AA22" s="61">
        <v>6069</v>
      </c>
      <c r="AB22" s="62"/>
      <c r="AC22" s="62"/>
      <c r="AD22" s="62"/>
      <c r="AE22" s="62"/>
      <c r="AF22" s="62"/>
      <c r="AG22" s="62"/>
      <c r="AH22" s="142">
        <v>0.02630677803737305</v>
      </c>
      <c r="AI22" s="62"/>
    </row>
    <row r="23" spans="2:35" ht="12" customHeight="1">
      <c r="B23" s="127" t="s">
        <v>62</v>
      </c>
      <c r="C23" s="62"/>
      <c r="D23" s="62"/>
      <c r="E23" s="62"/>
      <c r="F23" s="62"/>
      <c r="G23" s="62"/>
      <c r="H23" s="62"/>
      <c r="I23" s="144">
        <v>45631440.159999944</v>
      </c>
      <c r="J23" s="62"/>
      <c r="K23" s="62"/>
      <c r="L23" s="62"/>
      <c r="M23" s="62"/>
      <c r="N23" s="62"/>
      <c r="O23" s="62"/>
      <c r="P23" s="62"/>
      <c r="Q23" s="62"/>
      <c r="R23" s="62"/>
      <c r="S23" s="62"/>
      <c r="T23" s="142">
        <v>0.0028393508209228367</v>
      </c>
      <c r="U23" s="62"/>
      <c r="V23" s="62"/>
      <c r="W23" s="62"/>
      <c r="X23" s="62"/>
      <c r="Y23" s="62"/>
      <c r="Z23" s="62"/>
      <c r="AA23" s="61">
        <v>803</v>
      </c>
      <c r="AB23" s="62"/>
      <c r="AC23" s="62"/>
      <c r="AD23" s="62"/>
      <c r="AE23" s="62"/>
      <c r="AF23" s="62"/>
      <c r="AG23" s="62"/>
      <c r="AH23" s="142">
        <v>0.003480695792389283</v>
      </c>
      <c r="AI23" s="62"/>
    </row>
    <row r="24" spans="2:35" ht="13.5" customHeight="1">
      <c r="B24" s="145"/>
      <c r="C24" s="146"/>
      <c r="D24" s="146"/>
      <c r="E24" s="146"/>
      <c r="F24" s="146"/>
      <c r="G24" s="146"/>
      <c r="H24" s="146"/>
      <c r="I24" s="147">
        <v>16071082102.200024</v>
      </c>
      <c r="J24" s="146"/>
      <c r="K24" s="146"/>
      <c r="L24" s="146"/>
      <c r="M24" s="146"/>
      <c r="N24" s="146"/>
      <c r="O24" s="146"/>
      <c r="P24" s="146"/>
      <c r="Q24" s="146"/>
      <c r="R24" s="146"/>
      <c r="S24" s="146"/>
      <c r="T24" s="148">
        <v>0.9999999999999994</v>
      </c>
      <c r="U24" s="146"/>
      <c r="V24" s="146"/>
      <c r="W24" s="146"/>
      <c r="X24" s="146"/>
      <c r="Y24" s="146"/>
      <c r="Z24" s="146"/>
      <c r="AA24" s="149">
        <v>230701</v>
      </c>
      <c r="AB24" s="146"/>
      <c r="AC24" s="146"/>
      <c r="AD24" s="146"/>
      <c r="AE24" s="146"/>
      <c r="AF24" s="146"/>
      <c r="AG24" s="146"/>
      <c r="AH24" s="148">
        <v>1</v>
      </c>
      <c r="AI24" s="146"/>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71" t="s">
        <v>1162</v>
      </c>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3"/>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58" t="s">
        <v>1179</v>
      </c>
      <c r="C28" s="59"/>
      <c r="D28" s="59"/>
      <c r="E28" s="59"/>
      <c r="F28" s="59"/>
      <c r="G28" s="59"/>
      <c r="H28" s="59"/>
      <c r="I28" s="59"/>
      <c r="J28" s="58" t="s">
        <v>1176</v>
      </c>
      <c r="K28" s="59"/>
      <c r="L28" s="59"/>
      <c r="M28" s="59"/>
      <c r="N28" s="59"/>
      <c r="O28" s="59"/>
      <c r="P28" s="59"/>
      <c r="Q28" s="59"/>
      <c r="R28" s="59"/>
      <c r="S28" s="59"/>
      <c r="T28" s="58" t="s">
        <v>1177</v>
      </c>
      <c r="U28" s="59"/>
      <c r="V28" s="59"/>
      <c r="W28" s="59"/>
      <c r="X28" s="59"/>
      <c r="Y28" s="59"/>
      <c r="Z28" s="59"/>
      <c r="AA28" s="58" t="s">
        <v>1178</v>
      </c>
      <c r="AB28" s="59"/>
      <c r="AC28" s="59"/>
      <c r="AD28" s="59"/>
      <c r="AE28" s="59"/>
      <c r="AF28" s="59"/>
      <c r="AG28" s="58" t="s">
        <v>1177</v>
      </c>
      <c r="AH28" s="59"/>
      <c r="AI28" s="59"/>
    </row>
    <row r="29" spans="2:35" ht="12.75" customHeight="1">
      <c r="B29" s="64" t="s">
        <v>1180</v>
      </c>
      <c r="C29" s="62"/>
      <c r="D29" s="62"/>
      <c r="E29" s="62"/>
      <c r="F29" s="62"/>
      <c r="G29" s="62"/>
      <c r="H29" s="62"/>
      <c r="I29" s="62"/>
      <c r="J29" s="144">
        <v>2173272399.9700046</v>
      </c>
      <c r="K29" s="62"/>
      <c r="L29" s="62"/>
      <c r="M29" s="62"/>
      <c r="N29" s="62"/>
      <c r="O29" s="62"/>
      <c r="P29" s="62"/>
      <c r="Q29" s="62"/>
      <c r="R29" s="62"/>
      <c r="S29" s="62"/>
      <c r="T29" s="142">
        <v>0.13522875349336272</v>
      </c>
      <c r="U29" s="62"/>
      <c r="V29" s="62"/>
      <c r="W29" s="62"/>
      <c r="X29" s="62"/>
      <c r="Y29" s="62"/>
      <c r="Z29" s="62"/>
      <c r="AA29" s="61">
        <v>22219</v>
      </c>
      <c r="AB29" s="62"/>
      <c r="AC29" s="62"/>
      <c r="AD29" s="62"/>
      <c r="AE29" s="62"/>
      <c r="AF29" s="62"/>
      <c r="AG29" s="142">
        <v>0.09631080922926212</v>
      </c>
      <c r="AH29" s="62"/>
      <c r="AI29" s="62"/>
    </row>
    <row r="30" spans="2:35" ht="12.75" customHeight="1">
      <c r="B30" s="64" t="s">
        <v>1181</v>
      </c>
      <c r="C30" s="62"/>
      <c r="D30" s="62"/>
      <c r="E30" s="62"/>
      <c r="F30" s="62"/>
      <c r="G30" s="62"/>
      <c r="H30" s="62"/>
      <c r="I30" s="62"/>
      <c r="J30" s="144">
        <v>5064331396.560021</v>
      </c>
      <c r="K30" s="62"/>
      <c r="L30" s="62"/>
      <c r="M30" s="62"/>
      <c r="N30" s="62"/>
      <c r="O30" s="62"/>
      <c r="P30" s="62"/>
      <c r="Q30" s="62"/>
      <c r="R30" s="62"/>
      <c r="S30" s="62"/>
      <c r="T30" s="142">
        <v>0.31512074696368697</v>
      </c>
      <c r="U30" s="62"/>
      <c r="V30" s="62"/>
      <c r="W30" s="62"/>
      <c r="X30" s="62"/>
      <c r="Y30" s="62"/>
      <c r="Z30" s="62"/>
      <c r="AA30" s="61">
        <v>58577</v>
      </c>
      <c r="AB30" s="62"/>
      <c r="AC30" s="62"/>
      <c r="AD30" s="62"/>
      <c r="AE30" s="62"/>
      <c r="AF30" s="62"/>
      <c r="AG30" s="142">
        <v>0.2539087390171694</v>
      </c>
      <c r="AH30" s="62"/>
      <c r="AI30" s="62"/>
    </row>
    <row r="31" spans="2:35" ht="12.75" customHeight="1">
      <c r="B31" s="64" t="s">
        <v>1182</v>
      </c>
      <c r="C31" s="62"/>
      <c r="D31" s="62"/>
      <c r="E31" s="62"/>
      <c r="F31" s="62"/>
      <c r="G31" s="62"/>
      <c r="H31" s="62"/>
      <c r="I31" s="62"/>
      <c r="J31" s="144">
        <v>2548160295.5300174</v>
      </c>
      <c r="K31" s="62"/>
      <c r="L31" s="62"/>
      <c r="M31" s="62"/>
      <c r="N31" s="62"/>
      <c r="O31" s="62"/>
      <c r="P31" s="62"/>
      <c r="Q31" s="62"/>
      <c r="R31" s="62"/>
      <c r="S31" s="62"/>
      <c r="T31" s="142">
        <v>0.15855561432177528</v>
      </c>
      <c r="U31" s="62"/>
      <c r="V31" s="62"/>
      <c r="W31" s="62"/>
      <c r="X31" s="62"/>
      <c r="Y31" s="62"/>
      <c r="Z31" s="62"/>
      <c r="AA31" s="61">
        <v>32430</v>
      </c>
      <c r="AB31" s="62"/>
      <c r="AC31" s="62"/>
      <c r="AD31" s="62"/>
      <c r="AE31" s="62"/>
      <c r="AF31" s="62"/>
      <c r="AG31" s="142">
        <v>0.14057156232526083</v>
      </c>
      <c r="AH31" s="62"/>
      <c r="AI31" s="62"/>
    </row>
    <row r="32" spans="2:35" ht="12.75" customHeight="1">
      <c r="B32" s="64" t="s">
        <v>1183</v>
      </c>
      <c r="C32" s="62"/>
      <c r="D32" s="62"/>
      <c r="E32" s="62"/>
      <c r="F32" s="62"/>
      <c r="G32" s="62"/>
      <c r="H32" s="62"/>
      <c r="I32" s="62"/>
      <c r="J32" s="144">
        <v>1649891106.9400003</v>
      </c>
      <c r="K32" s="62"/>
      <c r="L32" s="62"/>
      <c r="M32" s="62"/>
      <c r="N32" s="62"/>
      <c r="O32" s="62"/>
      <c r="P32" s="62"/>
      <c r="Q32" s="62"/>
      <c r="R32" s="62"/>
      <c r="S32" s="62"/>
      <c r="T32" s="142">
        <v>0.1026621042968935</v>
      </c>
      <c r="U32" s="62"/>
      <c r="V32" s="62"/>
      <c r="W32" s="62"/>
      <c r="X32" s="62"/>
      <c r="Y32" s="62"/>
      <c r="Z32" s="62"/>
      <c r="AA32" s="61">
        <v>22241</v>
      </c>
      <c r="AB32" s="62"/>
      <c r="AC32" s="62"/>
      <c r="AD32" s="62"/>
      <c r="AE32" s="62"/>
      <c r="AF32" s="62"/>
      <c r="AG32" s="142">
        <v>0.09640617075782072</v>
      </c>
      <c r="AH32" s="62"/>
      <c r="AI32" s="62"/>
    </row>
    <row r="33" spans="2:35" ht="12.75" customHeight="1">
      <c r="B33" s="64" t="s">
        <v>1184</v>
      </c>
      <c r="C33" s="62"/>
      <c r="D33" s="62"/>
      <c r="E33" s="62"/>
      <c r="F33" s="62"/>
      <c r="G33" s="62"/>
      <c r="H33" s="62"/>
      <c r="I33" s="62"/>
      <c r="J33" s="144">
        <v>2285456317.870015</v>
      </c>
      <c r="K33" s="62"/>
      <c r="L33" s="62"/>
      <c r="M33" s="62"/>
      <c r="N33" s="62"/>
      <c r="O33" s="62"/>
      <c r="P33" s="62"/>
      <c r="Q33" s="62"/>
      <c r="R33" s="62"/>
      <c r="S33" s="62"/>
      <c r="T33" s="142">
        <v>0.1422092366485482</v>
      </c>
      <c r="U33" s="62"/>
      <c r="V33" s="62"/>
      <c r="W33" s="62"/>
      <c r="X33" s="62"/>
      <c r="Y33" s="62"/>
      <c r="Z33" s="62"/>
      <c r="AA33" s="61">
        <v>37639</v>
      </c>
      <c r="AB33" s="62"/>
      <c r="AC33" s="62"/>
      <c r="AD33" s="62"/>
      <c r="AE33" s="62"/>
      <c r="AF33" s="62"/>
      <c r="AG33" s="142">
        <v>0.1631505715189791</v>
      </c>
      <c r="AH33" s="62"/>
      <c r="AI33" s="62"/>
    </row>
    <row r="34" spans="2:35" ht="12.75" customHeight="1">
      <c r="B34" s="64" t="s">
        <v>1185</v>
      </c>
      <c r="C34" s="62"/>
      <c r="D34" s="62"/>
      <c r="E34" s="62"/>
      <c r="F34" s="62"/>
      <c r="G34" s="62"/>
      <c r="H34" s="62"/>
      <c r="I34" s="62"/>
      <c r="J34" s="144">
        <v>984931114.5999963</v>
      </c>
      <c r="K34" s="62"/>
      <c r="L34" s="62"/>
      <c r="M34" s="62"/>
      <c r="N34" s="62"/>
      <c r="O34" s="62"/>
      <c r="P34" s="62"/>
      <c r="Q34" s="62"/>
      <c r="R34" s="62"/>
      <c r="S34" s="62"/>
      <c r="T34" s="142">
        <v>0.06128592389339881</v>
      </c>
      <c r="U34" s="62"/>
      <c r="V34" s="62"/>
      <c r="W34" s="62"/>
      <c r="X34" s="62"/>
      <c r="Y34" s="62"/>
      <c r="Z34" s="62"/>
      <c r="AA34" s="61">
        <v>18362</v>
      </c>
      <c r="AB34" s="62"/>
      <c r="AC34" s="62"/>
      <c r="AD34" s="62"/>
      <c r="AE34" s="62"/>
      <c r="AF34" s="62"/>
      <c r="AG34" s="142">
        <v>0.07959219942696391</v>
      </c>
      <c r="AH34" s="62"/>
      <c r="AI34" s="62"/>
    </row>
    <row r="35" spans="2:35" ht="12.75" customHeight="1">
      <c r="B35" s="64" t="s">
        <v>1186</v>
      </c>
      <c r="C35" s="62"/>
      <c r="D35" s="62"/>
      <c r="E35" s="62"/>
      <c r="F35" s="62"/>
      <c r="G35" s="62"/>
      <c r="H35" s="62"/>
      <c r="I35" s="62"/>
      <c r="J35" s="144">
        <v>241143948.15999973</v>
      </c>
      <c r="K35" s="62"/>
      <c r="L35" s="62"/>
      <c r="M35" s="62"/>
      <c r="N35" s="62"/>
      <c r="O35" s="62"/>
      <c r="P35" s="62"/>
      <c r="Q35" s="62"/>
      <c r="R35" s="62"/>
      <c r="S35" s="62"/>
      <c r="T35" s="142">
        <v>0.015004835805486196</v>
      </c>
      <c r="U35" s="62"/>
      <c r="V35" s="62"/>
      <c r="W35" s="62"/>
      <c r="X35" s="62"/>
      <c r="Y35" s="62"/>
      <c r="Z35" s="62"/>
      <c r="AA35" s="61">
        <v>4482</v>
      </c>
      <c r="AB35" s="62"/>
      <c r="AC35" s="62"/>
      <c r="AD35" s="62"/>
      <c r="AE35" s="62"/>
      <c r="AF35" s="62"/>
      <c r="AG35" s="142">
        <v>0.019427744136349647</v>
      </c>
      <c r="AH35" s="62"/>
      <c r="AI35" s="62"/>
    </row>
    <row r="36" spans="2:35" ht="12.75" customHeight="1">
      <c r="B36" s="64" t="s">
        <v>1187</v>
      </c>
      <c r="C36" s="62"/>
      <c r="D36" s="62"/>
      <c r="E36" s="62"/>
      <c r="F36" s="62"/>
      <c r="G36" s="62"/>
      <c r="H36" s="62"/>
      <c r="I36" s="62"/>
      <c r="J36" s="144">
        <v>101499620.44000028</v>
      </c>
      <c r="K36" s="62"/>
      <c r="L36" s="62"/>
      <c r="M36" s="62"/>
      <c r="N36" s="62"/>
      <c r="O36" s="62"/>
      <c r="P36" s="62"/>
      <c r="Q36" s="62"/>
      <c r="R36" s="62"/>
      <c r="S36" s="62"/>
      <c r="T36" s="142">
        <v>0.006315668092200554</v>
      </c>
      <c r="U36" s="62"/>
      <c r="V36" s="62"/>
      <c r="W36" s="62"/>
      <c r="X36" s="62"/>
      <c r="Y36" s="62"/>
      <c r="Z36" s="62"/>
      <c r="AA36" s="61">
        <v>1978</v>
      </c>
      <c r="AB36" s="62"/>
      <c r="AC36" s="62"/>
      <c r="AD36" s="62"/>
      <c r="AE36" s="62"/>
      <c r="AF36" s="62"/>
      <c r="AG36" s="142">
        <v>0.00857386834040598</v>
      </c>
      <c r="AH36" s="62"/>
      <c r="AI36" s="62"/>
    </row>
    <row r="37" spans="2:35" ht="12.75" customHeight="1">
      <c r="B37" s="64" t="s">
        <v>1188</v>
      </c>
      <c r="C37" s="62"/>
      <c r="D37" s="62"/>
      <c r="E37" s="62"/>
      <c r="F37" s="62"/>
      <c r="G37" s="62"/>
      <c r="H37" s="62"/>
      <c r="I37" s="62"/>
      <c r="J37" s="144">
        <v>55939653.35999987</v>
      </c>
      <c r="K37" s="62"/>
      <c r="L37" s="62"/>
      <c r="M37" s="62"/>
      <c r="N37" s="62"/>
      <c r="O37" s="62"/>
      <c r="P37" s="62"/>
      <c r="Q37" s="62"/>
      <c r="R37" s="62"/>
      <c r="S37" s="62"/>
      <c r="T37" s="142">
        <v>0.0034807645810198433</v>
      </c>
      <c r="U37" s="62"/>
      <c r="V37" s="62"/>
      <c r="W37" s="62"/>
      <c r="X37" s="62"/>
      <c r="Y37" s="62"/>
      <c r="Z37" s="62"/>
      <c r="AA37" s="61">
        <v>1363</v>
      </c>
      <c r="AB37" s="62"/>
      <c r="AC37" s="62"/>
      <c r="AD37" s="62"/>
      <c r="AE37" s="62"/>
      <c r="AF37" s="62"/>
      <c r="AG37" s="142">
        <v>0.005908080155699369</v>
      </c>
      <c r="AH37" s="62"/>
      <c r="AI37" s="62"/>
    </row>
    <row r="38" spans="2:35" ht="12.75" customHeight="1">
      <c r="B38" s="64" t="s">
        <v>1189</v>
      </c>
      <c r="C38" s="62"/>
      <c r="D38" s="62"/>
      <c r="E38" s="62"/>
      <c r="F38" s="62"/>
      <c r="G38" s="62"/>
      <c r="H38" s="62"/>
      <c r="I38" s="62"/>
      <c r="J38" s="144">
        <v>214485621.59999967</v>
      </c>
      <c r="K38" s="62"/>
      <c r="L38" s="62"/>
      <c r="M38" s="62"/>
      <c r="N38" s="62"/>
      <c r="O38" s="62"/>
      <c r="P38" s="62"/>
      <c r="Q38" s="62"/>
      <c r="R38" s="62"/>
      <c r="S38" s="62"/>
      <c r="T38" s="142">
        <v>0.013346059726161041</v>
      </c>
      <c r="U38" s="62"/>
      <c r="V38" s="62"/>
      <c r="W38" s="62"/>
      <c r="X38" s="62"/>
      <c r="Y38" s="62"/>
      <c r="Z38" s="62"/>
      <c r="AA38" s="61">
        <v>10718</v>
      </c>
      <c r="AB38" s="62"/>
      <c r="AC38" s="62"/>
      <c r="AD38" s="62"/>
      <c r="AE38" s="62"/>
      <c r="AF38" s="62"/>
      <c r="AG38" s="142">
        <v>0.04645840286778124</v>
      </c>
      <c r="AH38" s="62"/>
      <c r="AI38" s="62"/>
    </row>
    <row r="39" spans="2:35" ht="12.75" customHeight="1">
      <c r="B39" s="64" t="s">
        <v>1190</v>
      </c>
      <c r="C39" s="62"/>
      <c r="D39" s="62"/>
      <c r="E39" s="62"/>
      <c r="F39" s="62"/>
      <c r="G39" s="62"/>
      <c r="H39" s="62"/>
      <c r="I39" s="62"/>
      <c r="J39" s="144">
        <v>327996057.08000004</v>
      </c>
      <c r="K39" s="62"/>
      <c r="L39" s="62"/>
      <c r="M39" s="62"/>
      <c r="N39" s="62"/>
      <c r="O39" s="62"/>
      <c r="P39" s="62"/>
      <c r="Q39" s="62"/>
      <c r="R39" s="62"/>
      <c r="S39" s="62"/>
      <c r="T39" s="142">
        <v>0.020409083532408744</v>
      </c>
      <c r="U39" s="62"/>
      <c r="V39" s="62"/>
      <c r="W39" s="62"/>
      <c r="X39" s="62"/>
      <c r="Y39" s="62"/>
      <c r="Z39" s="62"/>
      <c r="AA39" s="61">
        <v>7850</v>
      </c>
      <c r="AB39" s="62"/>
      <c r="AC39" s="62"/>
      <c r="AD39" s="62"/>
      <c r="AE39" s="62"/>
      <c r="AF39" s="62"/>
      <c r="AG39" s="142">
        <v>0.03402672723568602</v>
      </c>
      <c r="AH39" s="62"/>
      <c r="AI39" s="62"/>
    </row>
    <row r="40" spans="2:35" ht="12.75" customHeight="1">
      <c r="B40" s="64" t="s">
        <v>1191</v>
      </c>
      <c r="C40" s="62"/>
      <c r="D40" s="62"/>
      <c r="E40" s="62"/>
      <c r="F40" s="62"/>
      <c r="G40" s="62"/>
      <c r="H40" s="62"/>
      <c r="I40" s="62"/>
      <c r="J40" s="144">
        <v>197145332.23999983</v>
      </c>
      <c r="K40" s="62"/>
      <c r="L40" s="62"/>
      <c r="M40" s="62"/>
      <c r="N40" s="62"/>
      <c r="O40" s="62"/>
      <c r="P40" s="62"/>
      <c r="Q40" s="62"/>
      <c r="R40" s="62"/>
      <c r="S40" s="62"/>
      <c r="T40" s="142">
        <v>0.012267085127579031</v>
      </c>
      <c r="U40" s="62"/>
      <c r="V40" s="62"/>
      <c r="W40" s="62"/>
      <c r="X40" s="62"/>
      <c r="Y40" s="62"/>
      <c r="Z40" s="62"/>
      <c r="AA40" s="61">
        <v>4343</v>
      </c>
      <c r="AB40" s="62"/>
      <c r="AC40" s="62"/>
      <c r="AD40" s="62"/>
      <c r="AE40" s="62"/>
      <c r="AF40" s="62"/>
      <c r="AG40" s="142">
        <v>0.018825232660456607</v>
      </c>
      <c r="AH40" s="62"/>
      <c r="AI40" s="62"/>
    </row>
    <row r="41" spans="2:35" ht="12.75" customHeight="1">
      <c r="B41" s="64" t="s">
        <v>1192</v>
      </c>
      <c r="C41" s="62"/>
      <c r="D41" s="62"/>
      <c r="E41" s="62"/>
      <c r="F41" s="62"/>
      <c r="G41" s="62"/>
      <c r="H41" s="62"/>
      <c r="I41" s="62"/>
      <c r="J41" s="144">
        <v>23336184.20999999</v>
      </c>
      <c r="K41" s="62"/>
      <c r="L41" s="62"/>
      <c r="M41" s="62"/>
      <c r="N41" s="62"/>
      <c r="O41" s="62"/>
      <c r="P41" s="62"/>
      <c r="Q41" s="62"/>
      <c r="R41" s="62"/>
      <c r="S41" s="62"/>
      <c r="T41" s="142">
        <v>0.001452060543378431</v>
      </c>
      <c r="U41" s="62"/>
      <c r="V41" s="62"/>
      <c r="W41" s="62"/>
      <c r="X41" s="62"/>
      <c r="Y41" s="62"/>
      <c r="Z41" s="62"/>
      <c r="AA41" s="61">
        <v>620</v>
      </c>
      <c r="AB41" s="62"/>
      <c r="AC41" s="62"/>
      <c r="AD41" s="62"/>
      <c r="AE41" s="62"/>
      <c r="AF41" s="62"/>
      <c r="AG41" s="142">
        <v>0.002687461259379023</v>
      </c>
      <c r="AH41" s="62"/>
      <c r="AI41" s="62"/>
    </row>
    <row r="42" spans="2:35" ht="12.75" customHeight="1">
      <c r="B42" s="64" t="s">
        <v>1193</v>
      </c>
      <c r="C42" s="62"/>
      <c r="D42" s="62"/>
      <c r="E42" s="62"/>
      <c r="F42" s="62"/>
      <c r="G42" s="62"/>
      <c r="H42" s="62"/>
      <c r="I42" s="62"/>
      <c r="J42" s="144">
        <v>13358177.890000002</v>
      </c>
      <c r="K42" s="62"/>
      <c r="L42" s="62"/>
      <c r="M42" s="62"/>
      <c r="N42" s="62"/>
      <c r="O42" s="62"/>
      <c r="P42" s="62"/>
      <c r="Q42" s="62"/>
      <c r="R42" s="62"/>
      <c r="S42" s="62"/>
      <c r="T42" s="142">
        <v>0.0008311934320944905</v>
      </c>
      <c r="U42" s="62"/>
      <c r="V42" s="62"/>
      <c r="W42" s="62"/>
      <c r="X42" s="62"/>
      <c r="Y42" s="62"/>
      <c r="Z42" s="62"/>
      <c r="AA42" s="61">
        <v>301</v>
      </c>
      <c r="AB42" s="62"/>
      <c r="AC42" s="62"/>
      <c r="AD42" s="62"/>
      <c r="AE42" s="62"/>
      <c r="AF42" s="62"/>
      <c r="AG42" s="142">
        <v>0.0013047190952791708</v>
      </c>
      <c r="AH42" s="62"/>
      <c r="AI42" s="62"/>
    </row>
    <row r="43" spans="2:35" ht="12.75" customHeight="1">
      <c r="B43" s="64" t="s">
        <v>1194</v>
      </c>
      <c r="C43" s="62"/>
      <c r="D43" s="62"/>
      <c r="E43" s="62"/>
      <c r="F43" s="62"/>
      <c r="G43" s="62"/>
      <c r="H43" s="62"/>
      <c r="I43" s="62"/>
      <c r="J43" s="144">
        <v>26530519.33999998</v>
      </c>
      <c r="K43" s="62"/>
      <c r="L43" s="62"/>
      <c r="M43" s="62"/>
      <c r="N43" s="62"/>
      <c r="O43" s="62"/>
      <c r="P43" s="62"/>
      <c r="Q43" s="62"/>
      <c r="R43" s="62"/>
      <c r="S43" s="62"/>
      <c r="T43" s="142">
        <v>0.0016508234586374293</v>
      </c>
      <c r="U43" s="62"/>
      <c r="V43" s="62"/>
      <c r="W43" s="62"/>
      <c r="X43" s="62"/>
      <c r="Y43" s="62"/>
      <c r="Z43" s="62"/>
      <c r="AA43" s="61">
        <v>740</v>
      </c>
      <c r="AB43" s="62"/>
      <c r="AC43" s="62"/>
      <c r="AD43" s="62"/>
      <c r="AE43" s="62"/>
      <c r="AF43" s="62"/>
      <c r="AG43" s="142">
        <v>0.0032076150515168984</v>
      </c>
      <c r="AH43" s="62"/>
      <c r="AI43" s="62"/>
    </row>
    <row r="44" spans="2:35" ht="12.75" customHeight="1">
      <c r="B44" s="64" t="s">
        <v>1195</v>
      </c>
      <c r="C44" s="62"/>
      <c r="D44" s="62"/>
      <c r="E44" s="62"/>
      <c r="F44" s="62"/>
      <c r="G44" s="62"/>
      <c r="H44" s="62"/>
      <c r="I44" s="62"/>
      <c r="J44" s="144">
        <v>89325417.23000008</v>
      </c>
      <c r="K44" s="62"/>
      <c r="L44" s="62"/>
      <c r="M44" s="62"/>
      <c r="N44" s="62"/>
      <c r="O44" s="62"/>
      <c r="P44" s="62"/>
      <c r="Q44" s="62"/>
      <c r="R44" s="62"/>
      <c r="S44" s="62"/>
      <c r="T44" s="142">
        <v>0.00555814578395887</v>
      </c>
      <c r="U44" s="62"/>
      <c r="V44" s="62"/>
      <c r="W44" s="62"/>
      <c r="X44" s="62"/>
      <c r="Y44" s="62"/>
      <c r="Z44" s="62"/>
      <c r="AA44" s="61">
        <v>2718</v>
      </c>
      <c r="AB44" s="62"/>
      <c r="AC44" s="62"/>
      <c r="AD44" s="62"/>
      <c r="AE44" s="62"/>
      <c r="AF44" s="62"/>
      <c r="AG44" s="142">
        <v>0.011781483391922878</v>
      </c>
      <c r="AH44" s="62"/>
      <c r="AI44" s="62"/>
    </row>
    <row r="45" spans="2:35" ht="12.75" customHeight="1">
      <c r="B45" s="64" t="s">
        <v>1196</v>
      </c>
      <c r="C45" s="62"/>
      <c r="D45" s="62"/>
      <c r="E45" s="62"/>
      <c r="F45" s="62"/>
      <c r="G45" s="62"/>
      <c r="H45" s="62"/>
      <c r="I45" s="62"/>
      <c r="J45" s="144">
        <v>44615052.20999999</v>
      </c>
      <c r="K45" s="62"/>
      <c r="L45" s="62"/>
      <c r="M45" s="62"/>
      <c r="N45" s="62"/>
      <c r="O45" s="62"/>
      <c r="P45" s="62"/>
      <c r="Q45" s="62"/>
      <c r="R45" s="62"/>
      <c r="S45" s="62"/>
      <c r="T45" s="142">
        <v>0.0027761075406299122</v>
      </c>
      <c r="U45" s="62"/>
      <c r="V45" s="62"/>
      <c r="W45" s="62"/>
      <c r="X45" s="62"/>
      <c r="Y45" s="62"/>
      <c r="Z45" s="62"/>
      <c r="AA45" s="61">
        <v>2003</v>
      </c>
      <c r="AB45" s="62"/>
      <c r="AC45" s="62"/>
      <c r="AD45" s="62"/>
      <c r="AE45" s="62"/>
      <c r="AF45" s="62"/>
      <c r="AG45" s="142">
        <v>0.008682233713768037</v>
      </c>
      <c r="AH45" s="62"/>
      <c r="AI45" s="62"/>
    </row>
    <row r="46" spans="2:35" ht="12.75" customHeight="1">
      <c r="B46" s="64" t="s">
        <v>1197</v>
      </c>
      <c r="C46" s="62"/>
      <c r="D46" s="62"/>
      <c r="E46" s="62"/>
      <c r="F46" s="62"/>
      <c r="G46" s="62"/>
      <c r="H46" s="62"/>
      <c r="I46" s="62"/>
      <c r="J46" s="144">
        <v>20808368.25999998</v>
      </c>
      <c r="K46" s="62"/>
      <c r="L46" s="62"/>
      <c r="M46" s="62"/>
      <c r="N46" s="62"/>
      <c r="O46" s="62"/>
      <c r="P46" s="62"/>
      <c r="Q46" s="62"/>
      <c r="R46" s="62"/>
      <c r="S46" s="62"/>
      <c r="T46" s="142">
        <v>0.0012947708267355199</v>
      </c>
      <c r="U46" s="62"/>
      <c r="V46" s="62"/>
      <c r="W46" s="62"/>
      <c r="X46" s="62"/>
      <c r="Y46" s="62"/>
      <c r="Z46" s="62"/>
      <c r="AA46" s="61">
        <v>1533</v>
      </c>
      <c r="AB46" s="62"/>
      <c r="AC46" s="62"/>
      <c r="AD46" s="62"/>
      <c r="AE46" s="62"/>
      <c r="AF46" s="62"/>
      <c r="AG46" s="142">
        <v>0.006644964694561359</v>
      </c>
      <c r="AH46" s="62"/>
      <c r="AI46" s="62"/>
    </row>
    <row r="47" spans="2:35" ht="12.75" customHeight="1">
      <c r="B47" s="64" t="s">
        <v>1198</v>
      </c>
      <c r="C47" s="62"/>
      <c r="D47" s="62"/>
      <c r="E47" s="62"/>
      <c r="F47" s="62"/>
      <c r="G47" s="62"/>
      <c r="H47" s="62"/>
      <c r="I47" s="62"/>
      <c r="J47" s="144">
        <v>3958940.4799999977</v>
      </c>
      <c r="K47" s="62"/>
      <c r="L47" s="62"/>
      <c r="M47" s="62"/>
      <c r="N47" s="62"/>
      <c r="O47" s="62"/>
      <c r="P47" s="62"/>
      <c r="Q47" s="62"/>
      <c r="R47" s="62"/>
      <c r="S47" s="62"/>
      <c r="T47" s="142">
        <v>0.0002463393849165911</v>
      </c>
      <c r="U47" s="62"/>
      <c r="V47" s="62"/>
      <c r="W47" s="62"/>
      <c r="X47" s="62"/>
      <c r="Y47" s="62"/>
      <c r="Z47" s="62"/>
      <c r="AA47" s="61">
        <v>178</v>
      </c>
      <c r="AB47" s="62"/>
      <c r="AC47" s="62"/>
      <c r="AD47" s="62"/>
      <c r="AE47" s="62"/>
      <c r="AF47" s="62"/>
      <c r="AG47" s="142">
        <v>0.0007715614583378485</v>
      </c>
      <c r="AH47" s="62"/>
      <c r="AI47" s="62"/>
    </row>
    <row r="48" spans="2:35" ht="12.75" customHeight="1">
      <c r="B48" s="64" t="s">
        <v>1199</v>
      </c>
      <c r="C48" s="62"/>
      <c r="D48" s="62"/>
      <c r="E48" s="62"/>
      <c r="F48" s="62"/>
      <c r="G48" s="62"/>
      <c r="H48" s="62"/>
      <c r="I48" s="62"/>
      <c r="J48" s="144">
        <v>1094583.4</v>
      </c>
      <c r="K48" s="62"/>
      <c r="L48" s="62"/>
      <c r="M48" s="62"/>
      <c r="N48" s="62"/>
      <c r="O48" s="62"/>
      <c r="P48" s="62"/>
      <c r="Q48" s="62"/>
      <c r="R48" s="62"/>
      <c r="S48" s="62"/>
      <c r="T48" s="142">
        <v>6.810887985259914E-05</v>
      </c>
      <c r="U48" s="62"/>
      <c r="V48" s="62"/>
      <c r="W48" s="62"/>
      <c r="X48" s="62"/>
      <c r="Y48" s="62"/>
      <c r="Z48" s="62"/>
      <c r="AA48" s="61">
        <v>142</v>
      </c>
      <c r="AB48" s="62"/>
      <c r="AC48" s="62"/>
      <c r="AD48" s="62"/>
      <c r="AE48" s="62"/>
      <c r="AF48" s="62"/>
      <c r="AG48" s="142">
        <v>0.0006155153206964859</v>
      </c>
      <c r="AH48" s="62"/>
      <c r="AI48" s="62"/>
    </row>
    <row r="49" spans="2:35" ht="12.75" customHeight="1">
      <c r="B49" s="64" t="s">
        <v>1200</v>
      </c>
      <c r="C49" s="62"/>
      <c r="D49" s="62"/>
      <c r="E49" s="62"/>
      <c r="F49" s="62"/>
      <c r="G49" s="62"/>
      <c r="H49" s="62"/>
      <c r="I49" s="62"/>
      <c r="J49" s="144">
        <v>854889.5200000003</v>
      </c>
      <c r="K49" s="62"/>
      <c r="L49" s="62"/>
      <c r="M49" s="62"/>
      <c r="N49" s="62"/>
      <c r="O49" s="62"/>
      <c r="P49" s="62"/>
      <c r="Q49" s="62"/>
      <c r="R49" s="62"/>
      <c r="S49" s="62"/>
      <c r="T49" s="142">
        <v>5.319427245555357E-05</v>
      </c>
      <c r="U49" s="62"/>
      <c r="V49" s="62"/>
      <c r="W49" s="62"/>
      <c r="X49" s="62"/>
      <c r="Y49" s="62"/>
      <c r="Z49" s="62"/>
      <c r="AA49" s="61">
        <v>51</v>
      </c>
      <c r="AB49" s="62"/>
      <c r="AC49" s="62"/>
      <c r="AD49" s="62"/>
      <c r="AE49" s="62"/>
      <c r="AF49" s="62"/>
      <c r="AG49" s="142">
        <v>0.00022106536165859706</v>
      </c>
      <c r="AH49" s="62"/>
      <c r="AI49" s="62"/>
    </row>
    <row r="50" spans="2:35" ht="12.75" customHeight="1">
      <c r="B50" s="64" t="s">
        <v>1201</v>
      </c>
      <c r="C50" s="62"/>
      <c r="D50" s="62"/>
      <c r="E50" s="62"/>
      <c r="F50" s="62"/>
      <c r="G50" s="62"/>
      <c r="H50" s="62"/>
      <c r="I50" s="62"/>
      <c r="J50" s="144">
        <v>1951076.980000001</v>
      </c>
      <c r="K50" s="62"/>
      <c r="L50" s="62"/>
      <c r="M50" s="62"/>
      <c r="N50" s="62"/>
      <c r="O50" s="62"/>
      <c r="P50" s="62"/>
      <c r="Q50" s="62"/>
      <c r="R50" s="62"/>
      <c r="S50" s="62"/>
      <c r="T50" s="142">
        <v>0.00012140296263765014</v>
      </c>
      <c r="U50" s="62"/>
      <c r="V50" s="62"/>
      <c r="W50" s="62"/>
      <c r="X50" s="62"/>
      <c r="Y50" s="62"/>
      <c r="Z50" s="62"/>
      <c r="AA50" s="61">
        <v>123</v>
      </c>
      <c r="AB50" s="62"/>
      <c r="AC50" s="62"/>
      <c r="AD50" s="62"/>
      <c r="AE50" s="62"/>
      <c r="AF50" s="62"/>
      <c r="AG50" s="142">
        <v>0.0005331576369413223</v>
      </c>
      <c r="AH50" s="62"/>
      <c r="AI50" s="62"/>
    </row>
    <row r="51" spans="2:35" ht="12.75" customHeight="1">
      <c r="B51" s="64" t="s">
        <v>1202</v>
      </c>
      <c r="C51" s="62"/>
      <c r="D51" s="62"/>
      <c r="E51" s="62"/>
      <c r="F51" s="62"/>
      <c r="G51" s="62"/>
      <c r="H51" s="62"/>
      <c r="I51" s="62"/>
      <c r="J51" s="144">
        <v>263280.64</v>
      </c>
      <c r="K51" s="62"/>
      <c r="L51" s="62"/>
      <c r="M51" s="62"/>
      <c r="N51" s="62"/>
      <c r="O51" s="62"/>
      <c r="P51" s="62"/>
      <c r="Q51" s="62"/>
      <c r="R51" s="62"/>
      <c r="S51" s="62"/>
      <c r="T51" s="142">
        <v>1.6382259659040515E-05</v>
      </c>
      <c r="U51" s="62"/>
      <c r="V51" s="62"/>
      <c r="W51" s="62"/>
      <c r="X51" s="62"/>
      <c r="Y51" s="62"/>
      <c r="Z51" s="62"/>
      <c r="AA51" s="61">
        <v>21</v>
      </c>
      <c r="AB51" s="62"/>
      <c r="AC51" s="62"/>
      <c r="AD51" s="62"/>
      <c r="AE51" s="62"/>
      <c r="AF51" s="62"/>
      <c r="AG51" s="142">
        <v>9.102691362412821E-05</v>
      </c>
      <c r="AH51" s="62"/>
      <c r="AI51" s="62"/>
    </row>
    <row r="52" spans="2:35" ht="12.75" customHeight="1">
      <c r="B52" s="64" t="s">
        <v>1203</v>
      </c>
      <c r="C52" s="62"/>
      <c r="D52" s="62"/>
      <c r="E52" s="62"/>
      <c r="F52" s="62"/>
      <c r="G52" s="62"/>
      <c r="H52" s="62"/>
      <c r="I52" s="62"/>
      <c r="J52" s="144">
        <v>354238.93000000005</v>
      </c>
      <c r="K52" s="62"/>
      <c r="L52" s="62"/>
      <c r="M52" s="62"/>
      <c r="N52" s="62"/>
      <c r="O52" s="62"/>
      <c r="P52" s="62"/>
      <c r="Q52" s="62"/>
      <c r="R52" s="62"/>
      <c r="S52" s="62"/>
      <c r="T52" s="142">
        <v>2.2042008605724592E-05</v>
      </c>
      <c r="U52" s="62"/>
      <c r="V52" s="62"/>
      <c r="W52" s="62"/>
      <c r="X52" s="62"/>
      <c r="Y52" s="62"/>
      <c r="Z52" s="62"/>
      <c r="AA52" s="61">
        <v>25</v>
      </c>
      <c r="AB52" s="62"/>
      <c r="AC52" s="62"/>
      <c r="AD52" s="62"/>
      <c r="AE52" s="62"/>
      <c r="AF52" s="62"/>
      <c r="AG52" s="142">
        <v>0.00010836537336205739</v>
      </c>
      <c r="AH52" s="62"/>
      <c r="AI52" s="62"/>
    </row>
    <row r="53" spans="2:35" ht="12.75" customHeight="1">
      <c r="B53" s="64" t="s">
        <v>1204</v>
      </c>
      <c r="C53" s="62"/>
      <c r="D53" s="62"/>
      <c r="E53" s="62"/>
      <c r="F53" s="62"/>
      <c r="G53" s="62"/>
      <c r="H53" s="62"/>
      <c r="I53" s="62"/>
      <c r="J53" s="144">
        <v>176254.55999999997</v>
      </c>
      <c r="K53" s="62"/>
      <c r="L53" s="62"/>
      <c r="M53" s="62"/>
      <c r="N53" s="62"/>
      <c r="O53" s="62"/>
      <c r="P53" s="62"/>
      <c r="Q53" s="62"/>
      <c r="R53" s="62"/>
      <c r="S53" s="62"/>
      <c r="T53" s="142">
        <v>1.0967186831549541E-05</v>
      </c>
      <c r="U53" s="62"/>
      <c r="V53" s="62"/>
      <c r="W53" s="62"/>
      <c r="X53" s="62"/>
      <c r="Y53" s="62"/>
      <c r="Z53" s="62"/>
      <c r="AA53" s="61">
        <v>30</v>
      </c>
      <c r="AB53" s="62"/>
      <c r="AC53" s="62"/>
      <c r="AD53" s="62"/>
      <c r="AE53" s="62"/>
      <c r="AF53" s="62"/>
      <c r="AG53" s="142">
        <v>0.00013003844803446886</v>
      </c>
      <c r="AH53" s="62"/>
      <c r="AI53" s="62"/>
    </row>
    <row r="54" spans="2:35" ht="12.75" customHeight="1">
      <c r="B54" s="64" t="s">
        <v>1205</v>
      </c>
      <c r="C54" s="62"/>
      <c r="D54" s="62"/>
      <c r="E54" s="62"/>
      <c r="F54" s="62"/>
      <c r="G54" s="62"/>
      <c r="H54" s="62"/>
      <c r="I54" s="62"/>
      <c r="J54" s="144">
        <v>22310.42</v>
      </c>
      <c r="K54" s="62"/>
      <c r="L54" s="62"/>
      <c r="M54" s="62"/>
      <c r="N54" s="62"/>
      <c r="O54" s="62"/>
      <c r="P54" s="62"/>
      <c r="Q54" s="62"/>
      <c r="R54" s="62"/>
      <c r="S54" s="62"/>
      <c r="T54" s="142">
        <v>1.3882338387746652E-06</v>
      </c>
      <c r="U54" s="62"/>
      <c r="V54" s="62"/>
      <c r="W54" s="62"/>
      <c r="X54" s="62"/>
      <c r="Y54" s="62"/>
      <c r="Z54" s="62"/>
      <c r="AA54" s="61">
        <v>1</v>
      </c>
      <c r="AB54" s="62"/>
      <c r="AC54" s="62"/>
      <c r="AD54" s="62"/>
      <c r="AE54" s="62"/>
      <c r="AF54" s="62"/>
      <c r="AG54" s="142">
        <v>4.334614934482296E-06</v>
      </c>
      <c r="AH54" s="62"/>
      <c r="AI54" s="62"/>
    </row>
    <row r="55" spans="2:35" ht="12.75" customHeight="1">
      <c r="B55" s="64" t="s">
        <v>1206</v>
      </c>
      <c r="C55" s="62"/>
      <c r="D55" s="62"/>
      <c r="E55" s="62"/>
      <c r="F55" s="62"/>
      <c r="G55" s="62"/>
      <c r="H55" s="62"/>
      <c r="I55" s="62"/>
      <c r="J55" s="144">
        <v>42718.53</v>
      </c>
      <c r="K55" s="62"/>
      <c r="L55" s="62"/>
      <c r="M55" s="62"/>
      <c r="N55" s="62"/>
      <c r="O55" s="62"/>
      <c r="P55" s="62"/>
      <c r="Q55" s="62"/>
      <c r="R55" s="62"/>
      <c r="S55" s="62"/>
      <c r="T55" s="142">
        <v>2.6580991701953933E-06</v>
      </c>
      <c r="U55" s="62"/>
      <c r="V55" s="62"/>
      <c r="W55" s="62"/>
      <c r="X55" s="62"/>
      <c r="Y55" s="62"/>
      <c r="Z55" s="62"/>
      <c r="AA55" s="61">
        <v>4</v>
      </c>
      <c r="AB55" s="62"/>
      <c r="AC55" s="62"/>
      <c r="AD55" s="62"/>
      <c r="AE55" s="62"/>
      <c r="AF55" s="62"/>
      <c r="AG55" s="142">
        <v>1.7338459737929182E-05</v>
      </c>
      <c r="AH55" s="62"/>
      <c r="AI55" s="62"/>
    </row>
    <row r="56" spans="2:35" ht="12.75" customHeight="1">
      <c r="B56" s="64" t="s">
        <v>1207</v>
      </c>
      <c r="C56" s="62"/>
      <c r="D56" s="62"/>
      <c r="E56" s="62"/>
      <c r="F56" s="62"/>
      <c r="G56" s="62"/>
      <c r="H56" s="62"/>
      <c r="I56" s="62"/>
      <c r="J56" s="144">
        <v>125235.80999999998</v>
      </c>
      <c r="K56" s="62"/>
      <c r="L56" s="62"/>
      <c r="M56" s="62"/>
      <c r="N56" s="62"/>
      <c r="O56" s="62"/>
      <c r="P56" s="62"/>
      <c r="Q56" s="62"/>
      <c r="R56" s="62"/>
      <c r="S56" s="62"/>
      <c r="T56" s="142">
        <v>7.792618393932279E-06</v>
      </c>
      <c r="U56" s="62"/>
      <c r="V56" s="62"/>
      <c r="W56" s="62"/>
      <c r="X56" s="62"/>
      <c r="Y56" s="62"/>
      <c r="Z56" s="62"/>
      <c r="AA56" s="61">
        <v>7</v>
      </c>
      <c r="AB56" s="62"/>
      <c r="AC56" s="62"/>
      <c r="AD56" s="62"/>
      <c r="AE56" s="62"/>
      <c r="AF56" s="62"/>
      <c r="AG56" s="142">
        <v>3.0342304541376067E-05</v>
      </c>
      <c r="AH56" s="62"/>
      <c r="AI56" s="62"/>
    </row>
    <row r="57" spans="2:35" ht="12.75" customHeight="1">
      <c r="B57" s="64" t="s">
        <v>1208</v>
      </c>
      <c r="C57" s="62"/>
      <c r="D57" s="62"/>
      <c r="E57" s="62"/>
      <c r="F57" s="62"/>
      <c r="G57" s="62"/>
      <c r="H57" s="62"/>
      <c r="I57" s="62"/>
      <c r="J57" s="144">
        <v>11989.439999999999</v>
      </c>
      <c r="K57" s="62"/>
      <c r="L57" s="62"/>
      <c r="M57" s="62"/>
      <c r="N57" s="62"/>
      <c r="O57" s="62"/>
      <c r="P57" s="62"/>
      <c r="Q57" s="62"/>
      <c r="R57" s="62"/>
      <c r="S57" s="62"/>
      <c r="T57" s="142">
        <v>7.460256828853299E-07</v>
      </c>
      <c r="U57" s="62"/>
      <c r="V57" s="62"/>
      <c r="W57" s="62"/>
      <c r="X57" s="62"/>
      <c r="Y57" s="62"/>
      <c r="Z57" s="62"/>
      <c r="AA57" s="61">
        <v>2</v>
      </c>
      <c r="AB57" s="62"/>
      <c r="AC57" s="62"/>
      <c r="AD57" s="62"/>
      <c r="AE57" s="62"/>
      <c r="AF57" s="62"/>
      <c r="AG57" s="142">
        <v>8.669229868964591E-06</v>
      </c>
      <c r="AH57" s="62"/>
      <c r="AI57" s="62"/>
    </row>
    <row r="58" spans="2:35" ht="12.75" customHeight="1">
      <c r="B58" s="150"/>
      <c r="C58" s="146"/>
      <c r="D58" s="146"/>
      <c r="E58" s="146"/>
      <c r="F58" s="146"/>
      <c r="G58" s="146"/>
      <c r="H58" s="146"/>
      <c r="I58" s="146"/>
      <c r="J58" s="147">
        <v>16071082102.200054</v>
      </c>
      <c r="K58" s="146"/>
      <c r="L58" s="146"/>
      <c r="M58" s="146"/>
      <c r="N58" s="146"/>
      <c r="O58" s="146"/>
      <c r="P58" s="146"/>
      <c r="Q58" s="146"/>
      <c r="R58" s="146"/>
      <c r="S58" s="146"/>
      <c r="T58" s="148">
        <v>0.9999999999999976</v>
      </c>
      <c r="U58" s="146"/>
      <c r="V58" s="146"/>
      <c r="W58" s="146"/>
      <c r="X58" s="146"/>
      <c r="Y58" s="146"/>
      <c r="Z58" s="146"/>
      <c r="AA58" s="149">
        <v>230701</v>
      </c>
      <c r="AB58" s="146"/>
      <c r="AC58" s="146"/>
      <c r="AD58" s="146"/>
      <c r="AE58" s="146"/>
      <c r="AF58" s="146"/>
      <c r="AG58" s="148">
        <v>1</v>
      </c>
      <c r="AH58" s="146"/>
      <c r="AI58" s="146"/>
    </row>
    <row r="59" spans="2:35" ht="8.2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2:35" ht="18.75" customHeight="1">
      <c r="B60" s="71" t="s">
        <v>1163</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3"/>
    </row>
    <row r="61" spans="2:35" ht="9"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2:35" ht="13.5" customHeight="1">
      <c r="B62" s="58" t="s">
        <v>1179</v>
      </c>
      <c r="C62" s="59"/>
      <c r="D62" s="59"/>
      <c r="E62" s="59"/>
      <c r="F62" s="59"/>
      <c r="G62" s="59"/>
      <c r="H62" s="59"/>
      <c r="I62" s="59"/>
      <c r="J62" s="58" t="s">
        <v>1176</v>
      </c>
      <c r="K62" s="59"/>
      <c r="L62" s="59"/>
      <c r="M62" s="59"/>
      <c r="N62" s="59"/>
      <c r="O62" s="59"/>
      <c r="P62" s="59"/>
      <c r="Q62" s="59"/>
      <c r="R62" s="59"/>
      <c r="S62" s="59"/>
      <c r="T62" s="58" t="s">
        <v>1177</v>
      </c>
      <c r="U62" s="59"/>
      <c r="V62" s="59"/>
      <c r="W62" s="59"/>
      <c r="X62" s="59"/>
      <c r="Y62" s="59"/>
      <c r="Z62" s="59"/>
      <c r="AA62" s="58" t="s">
        <v>1178</v>
      </c>
      <c r="AB62" s="59"/>
      <c r="AC62" s="59"/>
      <c r="AD62" s="59"/>
      <c r="AE62" s="59"/>
      <c r="AF62" s="58" t="s">
        <v>1177</v>
      </c>
      <c r="AG62" s="59"/>
      <c r="AH62" s="59"/>
      <c r="AI62" s="59"/>
    </row>
    <row r="63" spans="2:35" ht="10.5" customHeight="1">
      <c r="B63" s="64" t="s">
        <v>1209</v>
      </c>
      <c r="C63" s="62"/>
      <c r="D63" s="62"/>
      <c r="E63" s="62"/>
      <c r="F63" s="62"/>
      <c r="G63" s="62"/>
      <c r="H63" s="62"/>
      <c r="I63" s="62"/>
      <c r="J63" s="144">
        <v>918763.03</v>
      </c>
      <c r="K63" s="62"/>
      <c r="L63" s="62"/>
      <c r="M63" s="62"/>
      <c r="N63" s="62"/>
      <c r="O63" s="62"/>
      <c r="P63" s="62"/>
      <c r="Q63" s="62"/>
      <c r="R63" s="62"/>
      <c r="S63" s="62"/>
      <c r="T63" s="142">
        <v>5.716870987014799E-05</v>
      </c>
      <c r="U63" s="62"/>
      <c r="V63" s="62"/>
      <c r="W63" s="62"/>
      <c r="X63" s="62"/>
      <c r="Y63" s="62"/>
      <c r="Z63" s="62"/>
      <c r="AA63" s="61">
        <v>2167</v>
      </c>
      <c r="AB63" s="62"/>
      <c r="AC63" s="62"/>
      <c r="AD63" s="62"/>
      <c r="AE63" s="62"/>
      <c r="AF63" s="142">
        <v>0.009393110563023133</v>
      </c>
      <c r="AG63" s="62"/>
      <c r="AH63" s="62"/>
      <c r="AI63" s="62"/>
    </row>
    <row r="64" spans="2:35" ht="10.5" customHeight="1">
      <c r="B64" s="64" t="s">
        <v>1180</v>
      </c>
      <c r="C64" s="62"/>
      <c r="D64" s="62"/>
      <c r="E64" s="62"/>
      <c r="F64" s="62"/>
      <c r="G64" s="62"/>
      <c r="H64" s="62"/>
      <c r="I64" s="62"/>
      <c r="J64" s="144">
        <v>129886200.99</v>
      </c>
      <c r="K64" s="62"/>
      <c r="L64" s="62"/>
      <c r="M64" s="62"/>
      <c r="N64" s="62"/>
      <c r="O64" s="62"/>
      <c r="P64" s="62"/>
      <c r="Q64" s="62"/>
      <c r="R64" s="62"/>
      <c r="S64" s="62"/>
      <c r="T64" s="142">
        <v>0.008081982293663947</v>
      </c>
      <c r="U64" s="62"/>
      <c r="V64" s="62"/>
      <c r="W64" s="62"/>
      <c r="X64" s="62"/>
      <c r="Y64" s="62"/>
      <c r="Z64" s="62"/>
      <c r="AA64" s="61">
        <v>6541</v>
      </c>
      <c r="AB64" s="62"/>
      <c r="AC64" s="62"/>
      <c r="AD64" s="62"/>
      <c r="AE64" s="62"/>
      <c r="AF64" s="142">
        <v>0.028352716286448695</v>
      </c>
      <c r="AG64" s="62"/>
      <c r="AH64" s="62"/>
      <c r="AI64" s="62"/>
    </row>
    <row r="65" spans="2:35" ht="10.5" customHeight="1">
      <c r="B65" s="64" t="s">
        <v>1181</v>
      </c>
      <c r="C65" s="62"/>
      <c r="D65" s="62"/>
      <c r="E65" s="62"/>
      <c r="F65" s="62"/>
      <c r="G65" s="62"/>
      <c r="H65" s="62"/>
      <c r="I65" s="62"/>
      <c r="J65" s="144">
        <v>126208013.17999999</v>
      </c>
      <c r="K65" s="62"/>
      <c r="L65" s="62"/>
      <c r="M65" s="62"/>
      <c r="N65" s="62"/>
      <c r="O65" s="62"/>
      <c r="P65" s="62"/>
      <c r="Q65" s="62"/>
      <c r="R65" s="62"/>
      <c r="S65" s="62"/>
      <c r="T65" s="142">
        <v>0.007853112340377074</v>
      </c>
      <c r="U65" s="62"/>
      <c r="V65" s="62"/>
      <c r="W65" s="62"/>
      <c r="X65" s="62"/>
      <c r="Y65" s="62"/>
      <c r="Z65" s="62"/>
      <c r="AA65" s="61">
        <v>3917</v>
      </c>
      <c r="AB65" s="62"/>
      <c r="AC65" s="62"/>
      <c r="AD65" s="62"/>
      <c r="AE65" s="62"/>
      <c r="AF65" s="142">
        <v>0.016978686698367152</v>
      </c>
      <c r="AG65" s="62"/>
      <c r="AH65" s="62"/>
      <c r="AI65" s="62"/>
    </row>
    <row r="66" spans="2:35" ht="10.5" customHeight="1">
      <c r="B66" s="64" t="s">
        <v>1182</v>
      </c>
      <c r="C66" s="62"/>
      <c r="D66" s="62"/>
      <c r="E66" s="62"/>
      <c r="F66" s="62"/>
      <c r="G66" s="62"/>
      <c r="H66" s="62"/>
      <c r="I66" s="62"/>
      <c r="J66" s="144">
        <v>163328370.1600002</v>
      </c>
      <c r="K66" s="62"/>
      <c r="L66" s="62"/>
      <c r="M66" s="62"/>
      <c r="N66" s="62"/>
      <c r="O66" s="62"/>
      <c r="P66" s="62"/>
      <c r="Q66" s="62"/>
      <c r="R66" s="62"/>
      <c r="S66" s="62"/>
      <c r="T66" s="142">
        <v>0.010162873235377338</v>
      </c>
      <c r="U66" s="62"/>
      <c r="V66" s="62"/>
      <c r="W66" s="62"/>
      <c r="X66" s="62"/>
      <c r="Y66" s="62"/>
      <c r="Z66" s="62"/>
      <c r="AA66" s="61">
        <v>4740</v>
      </c>
      <c r="AB66" s="62"/>
      <c r="AC66" s="62"/>
      <c r="AD66" s="62"/>
      <c r="AE66" s="62"/>
      <c r="AF66" s="142">
        <v>0.02054607478944608</v>
      </c>
      <c r="AG66" s="62"/>
      <c r="AH66" s="62"/>
      <c r="AI66" s="62"/>
    </row>
    <row r="67" spans="2:35" ht="10.5" customHeight="1">
      <c r="B67" s="64" t="s">
        <v>1183</v>
      </c>
      <c r="C67" s="62"/>
      <c r="D67" s="62"/>
      <c r="E67" s="62"/>
      <c r="F67" s="62"/>
      <c r="G67" s="62"/>
      <c r="H67" s="62"/>
      <c r="I67" s="62"/>
      <c r="J67" s="144">
        <v>234930614.3499999</v>
      </c>
      <c r="K67" s="62"/>
      <c r="L67" s="62"/>
      <c r="M67" s="62"/>
      <c r="N67" s="62"/>
      <c r="O67" s="62"/>
      <c r="P67" s="62"/>
      <c r="Q67" s="62"/>
      <c r="R67" s="62"/>
      <c r="S67" s="62"/>
      <c r="T67" s="142">
        <v>0.014618220033723787</v>
      </c>
      <c r="U67" s="62"/>
      <c r="V67" s="62"/>
      <c r="W67" s="62"/>
      <c r="X67" s="62"/>
      <c r="Y67" s="62"/>
      <c r="Z67" s="62"/>
      <c r="AA67" s="61">
        <v>5922</v>
      </c>
      <c r="AB67" s="62"/>
      <c r="AC67" s="62"/>
      <c r="AD67" s="62"/>
      <c r="AE67" s="62"/>
      <c r="AF67" s="142">
        <v>0.02566958964200415</v>
      </c>
      <c r="AG67" s="62"/>
      <c r="AH67" s="62"/>
      <c r="AI67" s="62"/>
    </row>
    <row r="68" spans="2:35" ht="10.5" customHeight="1">
      <c r="B68" s="64" t="s">
        <v>1184</v>
      </c>
      <c r="C68" s="62"/>
      <c r="D68" s="62"/>
      <c r="E68" s="62"/>
      <c r="F68" s="62"/>
      <c r="G68" s="62"/>
      <c r="H68" s="62"/>
      <c r="I68" s="62"/>
      <c r="J68" s="144">
        <v>329960452.4300001</v>
      </c>
      <c r="K68" s="62"/>
      <c r="L68" s="62"/>
      <c r="M68" s="62"/>
      <c r="N68" s="62"/>
      <c r="O68" s="62"/>
      <c r="P68" s="62"/>
      <c r="Q68" s="62"/>
      <c r="R68" s="62"/>
      <c r="S68" s="62"/>
      <c r="T68" s="142">
        <v>0.020531315211489782</v>
      </c>
      <c r="U68" s="62"/>
      <c r="V68" s="62"/>
      <c r="W68" s="62"/>
      <c r="X68" s="62"/>
      <c r="Y68" s="62"/>
      <c r="Z68" s="62"/>
      <c r="AA68" s="61">
        <v>9024</v>
      </c>
      <c r="AB68" s="62"/>
      <c r="AC68" s="62"/>
      <c r="AD68" s="62"/>
      <c r="AE68" s="62"/>
      <c r="AF68" s="142">
        <v>0.039115565168768233</v>
      </c>
      <c r="AG68" s="62"/>
      <c r="AH68" s="62"/>
      <c r="AI68" s="62"/>
    </row>
    <row r="69" spans="2:35" ht="10.5" customHeight="1">
      <c r="B69" s="64" t="s">
        <v>1185</v>
      </c>
      <c r="C69" s="62"/>
      <c r="D69" s="62"/>
      <c r="E69" s="62"/>
      <c r="F69" s="62"/>
      <c r="G69" s="62"/>
      <c r="H69" s="62"/>
      <c r="I69" s="62"/>
      <c r="J69" s="144">
        <v>398356516.6399989</v>
      </c>
      <c r="K69" s="62"/>
      <c r="L69" s="62"/>
      <c r="M69" s="62"/>
      <c r="N69" s="62"/>
      <c r="O69" s="62"/>
      <c r="P69" s="62"/>
      <c r="Q69" s="62"/>
      <c r="R69" s="62"/>
      <c r="S69" s="62"/>
      <c r="T69" s="142">
        <v>0.024787162065799357</v>
      </c>
      <c r="U69" s="62"/>
      <c r="V69" s="62"/>
      <c r="W69" s="62"/>
      <c r="X69" s="62"/>
      <c r="Y69" s="62"/>
      <c r="Z69" s="62"/>
      <c r="AA69" s="61">
        <v>11633</v>
      </c>
      <c r="AB69" s="62"/>
      <c r="AC69" s="62"/>
      <c r="AD69" s="62"/>
      <c r="AE69" s="62"/>
      <c r="AF69" s="142">
        <v>0.05042457553283254</v>
      </c>
      <c r="AG69" s="62"/>
      <c r="AH69" s="62"/>
      <c r="AI69" s="62"/>
    </row>
    <row r="70" spans="2:35" ht="10.5" customHeight="1">
      <c r="B70" s="64" t="s">
        <v>1186</v>
      </c>
      <c r="C70" s="62"/>
      <c r="D70" s="62"/>
      <c r="E70" s="62"/>
      <c r="F70" s="62"/>
      <c r="G70" s="62"/>
      <c r="H70" s="62"/>
      <c r="I70" s="62"/>
      <c r="J70" s="144">
        <v>350405826.64000285</v>
      </c>
      <c r="K70" s="62"/>
      <c r="L70" s="62"/>
      <c r="M70" s="62"/>
      <c r="N70" s="62"/>
      <c r="O70" s="62"/>
      <c r="P70" s="62"/>
      <c r="Q70" s="62"/>
      <c r="R70" s="62"/>
      <c r="S70" s="62"/>
      <c r="T70" s="142">
        <v>0.02180349925485323</v>
      </c>
      <c r="U70" s="62"/>
      <c r="V70" s="62"/>
      <c r="W70" s="62"/>
      <c r="X70" s="62"/>
      <c r="Y70" s="62"/>
      <c r="Z70" s="62"/>
      <c r="AA70" s="61">
        <v>8281</v>
      </c>
      <c r="AB70" s="62"/>
      <c r="AC70" s="62"/>
      <c r="AD70" s="62"/>
      <c r="AE70" s="62"/>
      <c r="AF70" s="142">
        <v>0.03589494627244789</v>
      </c>
      <c r="AG70" s="62"/>
      <c r="AH70" s="62"/>
      <c r="AI70" s="62"/>
    </row>
    <row r="71" spans="2:35" ht="10.5" customHeight="1">
      <c r="B71" s="64" t="s">
        <v>1187</v>
      </c>
      <c r="C71" s="62"/>
      <c r="D71" s="62"/>
      <c r="E71" s="62"/>
      <c r="F71" s="62"/>
      <c r="G71" s="62"/>
      <c r="H71" s="62"/>
      <c r="I71" s="62"/>
      <c r="J71" s="144">
        <v>549898370.3299989</v>
      </c>
      <c r="K71" s="62"/>
      <c r="L71" s="62"/>
      <c r="M71" s="62"/>
      <c r="N71" s="62"/>
      <c r="O71" s="62"/>
      <c r="P71" s="62"/>
      <c r="Q71" s="62"/>
      <c r="R71" s="62"/>
      <c r="S71" s="62"/>
      <c r="T71" s="142">
        <v>0.034216636243474985</v>
      </c>
      <c r="U71" s="62"/>
      <c r="V71" s="62"/>
      <c r="W71" s="62"/>
      <c r="X71" s="62"/>
      <c r="Y71" s="62"/>
      <c r="Z71" s="62"/>
      <c r="AA71" s="61">
        <v>11962</v>
      </c>
      <c r="AB71" s="62"/>
      <c r="AC71" s="62"/>
      <c r="AD71" s="62"/>
      <c r="AE71" s="62"/>
      <c r="AF71" s="142">
        <v>0.05185066384627721</v>
      </c>
      <c r="AG71" s="62"/>
      <c r="AH71" s="62"/>
      <c r="AI71" s="62"/>
    </row>
    <row r="72" spans="2:35" ht="10.5" customHeight="1">
      <c r="B72" s="64" t="s">
        <v>1188</v>
      </c>
      <c r="C72" s="62"/>
      <c r="D72" s="62"/>
      <c r="E72" s="62"/>
      <c r="F72" s="62"/>
      <c r="G72" s="62"/>
      <c r="H72" s="62"/>
      <c r="I72" s="62"/>
      <c r="J72" s="144">
        <v>801756453.4499987</v>
      </c>
      <c r="K72" s="62"/>
      <c r="L72" s="62"/>
      <c r="M72" s="62"/>
      <c r="N72" s="62"/>
      <c r="O72" s="62"/>
      <c r="P72" s="62"/>
      <c r="Q72" s="62"/>
      <c r="R72" s="62"/>
      <c r="S72" s="62"/>
      <c r="T72" s="142">
        <v>0.04988814370752574</v>
      </c>
      <c r="U72" s="62"/>
      <c r="V72" s="62"/>
      <c r="W72" s="62"/>
      <c r="X72" s="62"/>
      <c r="Y72" s="62"/>
      <c r="Z72" s="62"/>
      <c r="AA72" s="61">
        <v>15940</v>
      </c>
      <c r="AB72" s="62"/>
      <c r="AC72" s="62"/>
      <c r="AD72" s="62"/>
      <c r="AE72" s="62"/>
      <c r="AF72" s="142">
        <v>0.06909376205564778</v>
      </c>
      <c r="AG72" s="62"/>
      <c r="AH72" s="62"/>
      <c r="AI72" s="62"/>
    </row>
    <row r="73" spans="2:35" ht="10.5" customHeight="1">
      <c r="B73" s="64" t="s">
        <v>1189</v>
      </c>
      <c r="C73" s="62"/>
      <c r="D73" s="62"/>
      <c r="E73" s="62"/>
      <c r="F73" s="62"/>
      <c r="G73" s="62"/>
      <c r="H73" s="62"/>
      <c r="I73" s="62"/>
      <c r="J73" s="144">
        <v>535488017.69999975</v>
      </c>
      <c r="K73" s="62"/>
      <c r="L73" s="62"/>
      <c r="M73" s="62"/>
      <c r="N73" s="62"/>
      <c r="O73" s="62"/>
      <c r="P73" s="62"/>
      <c r="Q73" s="62"/>
      <c r="R73" s="62"/>
      <c r="S73" s="62"/>
      <c r="T73" s="142">
        <v>0.03331997274948248</v>
      </c>
      <c r="U73" s="62"/>
      <c r="V73" s="62"/>
      <c r="W73" s="62"/>
      <c r="X73" s="62"/>
      <c r="Y73" s="62"/>
      <c r="Z73" s="62"/>
      <c r="AA73" s="61">
        <v>9853</v>
      </c>
      <c r="AB73" s="62"/>
      <c r="AC73" s="62"/>
      <c r="AD73" s="62"/>
      <c r="AE73" s="62"/>
      <c r="AF73" s="142">
        <v>0.042708960949454054</v>
      </c>
      <c r="AG73" s="62"/>
      <c r="AH73" s="62"/>
      <c r="AI73" s="62"/>
    </row>
    <row r="74" spans="2:35" ht="10.5" customHeight="1">
      <c r="B74" s="64" t="s">
        <v>1190</v>
      </c>
      <c r="C74" s="62"/>
      <c r="D74" s="62"/>
      <c r="E74" s="62"/>
      <c r="F74" s="62"/>
      <c r="G74" s="62"/>
      <c r="H74" s="62"/>
      <c r="I74" s="62"/>
      <c r="J74" s="144">
        <v>610772244.6899986</v>
      </c>
      <c r="K74" s="62"/>
      <c r="L74" s="62"/>
      <c r="M74" s="62"/>
      <c r="N74" s="62"/>
      <c r="O74" s="62"/>
      <c r="P74" s="62"/>
      <c r="Q74" s="62"/>
      <c r="R74" s="62"/>
      <c r="S74" s="62"/>
      <c r="T74" s="142">
        <v>0.03800442563891754</v>
      </c>
      <c r="U74" s="62"/>
      <c r="V74" s="62"/>
      <c r="W74" s="62"/>
      <c r="X74" s="62"/>
      <c r="Y74" s="62"/>
      <c r="Z74" s="62"/>
      <c r="AA74" s="61">
        <v>10744</v>
      </c>
      <c r="AB74" s="62"/>
      <c r="AC74" s="62"/>
      <c r="AD74" s="62"/>
      <c r="AE74" s="62"/>
      <c r="AF74" s="142">
        <v>0.04657110285607778</v>
      </c>
      <c r="AG74" s="62"/>
      <c r="AH74" s="62"/>
      <c r="AI74" s="62"/>
    </row>
    <row r="75" spans="2:35" ht="10.5" customHeight="1">
      <c r="B75" s="64" t="s">
        <v>1191</v>
      </c>
      <c r="C75" s="62"/>
      <c r="D75" s="62"/>
      <c r="E75" s="62"/>
      <c r="F75" s="62"/>
      <c r="G75" s="62"/>
      <c r="H75" s="62"/>
      <c r="I75" s="62"/>
      <c r="J75" s="144">
        <v>658104318.0099999</v>
      </c>
      <c r="K75" s="62"/>
      <c r="L75" s="62"/>
      <c r="M75" s="62"/>
      <c r="N75" s="62"/>
      <c r="O75" s="62"/>
      <c r="P75" s="62"/>
      <c r="Q75" s="62"/>
      <c r="R75" s="62"/>
      <c r="S75" s="62"/>
      <c r="T75" s="142">
        <v>0.040949595915505316</v>
      </c>
      <c r="U75" s="62"/>
      <c r="V75" s="62"/>
      <c r="W75" s="62"/>
      <c r="X75" s="62"/>
      <c r="Y75" s="62"/>
      <c r="Z75" s="62"/>
      <c r="AA75" s="61">
        <v>9656</v>
      </c>
      <c r="AB75" s="62"/>
      <c r="AC75" s="62"/>
      <c r="AD75" s="62"/>
      <c r="AE75" s="62"/>
      <c r="AF75" s="142">
        <v>0.04185504180736104</v>
      </c>
      <c r="AG75" s="62"/>
      <c r="AH75" s="62"/>
      <c r="AI75" s="62"/>
    </row>
    <row r="76" spans="2:35" ht="10.5" customHeight="1">
      <c r="B76" s="64" t="s">
        <v>1192</v>
      </c>
      <c r="C76" s="62"/>
      <c r="D76" s="62"/>
      <c r="E76" s="62"/>
      <c r="F76" s="62"/>
      <c r="G76" s="62"/>
      <c r="H76" s="62"/>
      <c r="I76" s="62"/>
      <c r="J76" s="144">
        <v>732111990.0000052</v>
      </c>
      <c r="K76" s="62"/>
      <c r="L76" s="62"/>
      <c r="M76" s="62"/>
      <c r="N76" s="62"/>
      <c r="O76" s="62"/>
      <c r="P76" s="62"/>
      <c r="Q76" s="62"/>
      <c r="R76" s="62"/>
      <c r="S76" s="62"/>
      <c r="T76" s="142">
        <v>0.04555461700365434</v>
      </c>
      <c r="U76" s="62"/>
      <c r="V76" s="62"/>
      <c r="W76" s="62"/>
      <c r="X76" s="62"/>
      <c r="Y76" s="62"/>
      <c r="Z76" s="62"/>
      <c r="AA76" s="61">
        <v>10120</v>
      </c>
      <c r="AB76" s="62"/>
      <c r="AC76" s="62"/>
      <c r="AD76" s="62"/>
      <c r="AE76" s="62"/>
      <c r="AF76" s="142">
        <v>0.04386630313696083</v>
      </c>
      <c r="AG76" s="62"/>
      <c r="AH76" s="62"/>
      <c r="AI76" s="62"/>
    </row>
    <row r="77" spans="2:35" ht="10.5" customHeight="1">
      <c r="B77" s="64" t="s">
        <v>1193</v>
      </c>
      <c r="C77" s="62"/>
      <c r="D77" s="62"/>
      <c r="E77" s="62"/>
      <c r="F77" s="62"/>
      <c r="G77" s="62"/>
      <c r="H77" s="62"/>
      <c r="I77" s="62"/>
      <c r="J77" s="144">
        <v>1032558069.8099998</v>
      </c>
      <c r="K77" s="62"/>
      <c r="L77" s="62"/>
      <c r="M77" s="62"/>
      <c r="N77" s="62"/>
      <c r="O77" s="62"/>
      <c r="P77" s="62"/>
      <c r="Q77" s="62"/>
      <c r="R77" s="62"/>
      <c r="S77" s="62"/>
      <c r="T77" s="142">
        <v>0.06424944277203654</v>
      </c>
      <c r="U77" s="62"/>
      <c r="V77" s="62"/>
      <c r="W77" s="62"/>
      <c r="X77" s="62"/>
      <c r="Y77" s="62"/>
      <c r="Z77" s="62"/>
      <c r="AA77" s="61">
        <v>13767</v>
      </c>
      <c r="AB77" s="62"/>
      <c r="AC77" s="62"/>
      <c r="AD77" s="62"/>
      <c r="AE77" s="62"/>
      <c r="AF77" s="142">
        <v>0.059674643803017756</v>
      </c>
      <c r="AG77" s="62"/>
      <c r="AH77" s="62"/>
      <c r="AI77" s="62"/>
    </row>
    <row r="78" spans="2:35" ht="10.5" customHeight="1">
      <c r="B78" s="64" t="s">
        <v>1194</v>
      </c>
      <c r="C78" s="62"/>
      <c r="D78" s="62"/>
      <c r="E78" s="62"/>
      <c r="F78" s="62"/>
      <c r="G78" s="62"/>
      <c r="H78" s="62"/>
      <c r="I78" s="62"/>
      <c r="J78" s="144">
        <v>716032460.2900008</v>
      </c>
      <c r="K78" s="62"/>
      <c r="L78" s="62"/>
      <c r="M78" s="62"/>
      <c r="N78" s="62"/>
      <c r="O78" s="62"/>
      <c r="P78" s="62"/>
      <c r="Q78" s="62"/>
      <c r="R78" s="62"/>
      <c r="S78" s="62"/>
      <c r="T78" s="142">
        <v>0.04455409136339249</v>
      </c>
      <c r="U78" s="62"/>
      <c r="V78" s="62"/>
      <c r="W78" s="62"/>
      <c r="X78" s="62"/>
      <c r="Y78" s="62"/>
      <c r="Z78" s="62"/>
      <c r="AA78" s="61">
        <v>9120</v>
      </c>
      <c r="AB78" s="62"/>
      <c r="AC78" s="62"/>
      <c r="AD78" s="62"/>
      <c r="AE78" s="62"/>
      <c r="AF78" s="142">
        <v>0.039531688202478536</v>
      </c>
      <c r="AG78" s="62"/>
      <c r="AH78" s="62"/>
      <c r="AI78" s="62"/>
    </row>
    <row r="79" spans="2:35" ht="10.5" customHeight="1">
      <c r="B79" s="64" t="s">
        <v>1195</v>
      </c>
      <c r="C79" s="62"/>
      <c r="D79" s="62"/>
      <c r="E79" s="62"/>
      <c r="F79" s="62"/>
      <c r="G79" s="62"/>
      <c r="H79" s="62"/>
      <c r="I79" s="62"/>
      <c r="J79" s="144">
        <v>784560350.7600011</v>
      </c>
      <c r="K79" s="62"/>
      <c r="L79" s="62"/>
      <c r="M79" s="62"/>
      <c r="N79" s="62"/>
      <c r="O79" s="62"/>
      <c r="P79" s="62"/>
      <c r="Q79" s="62"/>
      <c r="R79" s="62"/>
      <c r="S79" s="62"/>
      <c r="T79" s="142">
        <v>0.0488181409173811</v>
      </c>
      <c r="U79" s="62"/>
      <c r="V79" s="62"/>
      <c r="W79" s="62"/>
      <c r="X79" s="62"/>
      <c r="Y79" s="62"/>
      <c r="Z79" s="62"/>
      <c r="AA79" s="61">
        <v>9401</v>
      </c>
      <c r="AB79" s="62"/>
      <c r="AC79" s="62"/>
      <c r="AD79" s="62"/>
      <c r="AE79" s="62"/>
      <c r="AF79" s="142">
        <v>0.04074971499906806</v>
      </c>
      <c r="AG79" s="62"/>
      <c r="AH79" s="62"/>
      <c r="AI79" s="62"/>
    </row>
    <row r="80" spans="2:35" ht="10.5" customHeight="1">
      <c r="B80" s="64" t="s">
        <v>1196</v>
      </c>
      <c r="C80" s="62"/>
      <c r="D80" s="62"/>
      <c r="E80" s="62"/>
      <c r="F80" s="62"/>
      <c r="G80" s="62"/>
      <c r="H80" s="62"/>
      <c r="I80" s="62"/>
      <c r="J80" s="144">
        <v>782212741.3799996</v>
      </c>
      <c r="K80" s="62"/>
      <c r="L80" s="62"/>
      <c r="M80" s="62"/>
      <c r="N80" s="62"/>
      <c r="O80" s="62"/>
      <c r="P80" s="62"/>
      <c r="Q80" s="62"/>
      <c r="R80" s="62"/>
      <c r="S80" s="62"/>
      <c r="T80" s="142">
        <v>0.0486720642957154</v>
      </c>
      <c r="U80" s="62"/>
      <c r="V80" s="62"/>
      <c r="W80" s="62"/>
      <c r="X80" s="62"/>
      <c r="Y80" s="62"/>
      <c r="Z80" s="62"/>
      <c r="AA80" s="61">
        <v>8771</v>
      </c>
      <c r="AB80" s="62"/>
      <c r="AC80" s="62"/>
      <c r="AD80" s="62"/>
      <c r="AE80" s="62"/>
      <c r="AF80" s="142">
        <v>0.03801890759034421</v>
      </c>
      <c r="AG80" s="62"/>
      <c r="AH80" s="62"/>
      <c r="AI80" s="62"/>
    </row>
    <row r="81" spans="2:35" ht="10.5" customHeight="1">
      <c r="B81" s="64" t="s">
        <v>1197</v>
      </c>
      <c r="C81" s="62"/>
      <c r="D81" s="62"/>
      <c r="E81" s="62"/>
      <c r="F81" s="62"/>
      <c r="G81" s="62"/>
      <c r="H81" s="62"/>
      <c r="I81" s="62"/>
      <c r="J81" s="144">
        <v>987921111.099995</v>
      </c>
      <c r="K81" s="62"/>
      <c r="L81" s="62"/>
      <c r="M81" s="62"/>
      <c r="N81" s="62"/>
      <c r="O81" s="62"/>
      <c r="P81" s="62"/>
      <c r="Q81" s="62"/>
      <c r="R81" s="62"/>
      <c r="S81" s="62"/>
      <c r="T81" s="142">
        <v>0.061471972130909366</v>
      </c>
      <c r="U81" s="62"/>
      <c r="V81" s="62"/>
      <c r="W81" s="62"/>
      <c r="X81" s="62"/>
      <c r="Y81" s="62"/>
      <c r="Z81" s="62"/>
      <c r="AA81" s="61">
        <v>10855</v>
      </c>
      <c r="AB81" s="62"/>
      <c r="AC81" s="62"/>
      <c r="AD81" s="62"/>
      <c r="AE81" s="62"/>
      <c r="AF81" s="142">
        <v>0.04705224511380531</v>
      </c>
      <c r="AG81" s="62"/>
      <c r="AH81" s="62"/>
      <c r="AI81" s="62"/>
    </row>
    <row r="82" spans="2:35" ht="10.5" customHeight="1">
      <c r="B82" s="64" t="s">
        <v>1198</v>
      </c>
      <c r="C82" s="62"/>
      <c r="D82" s="62"/>
      <c r="E82" s="62"/>
      <c r="F82" s="62"/>
      <c r="G82" s="62"/>
      <c r="H82" s="62"/>
      <c r="I82" s="62"/>
      <c r="J82" s="144">
        <v>1487854252.9800012</v>
      </c>
      <c r="K82" s="62"/>
      <c r="L82" s="62"/>
      <c r="M82" s="62"/>
      <c r="N82" s="62"/>
      <c r="O82" s="62"/>
      <c r="P82" s="62"/>
      <c r="Q82" s="62"/>
      <c r="R82" s="62"/>
      <c r="S82" s="62"/>
      <c r="T82" s="142">
        <v>0.09257959380198336</v>
      </c>
      <c r="U82" s="62"/>
      <c r="V82" s="62"/>
      <c r="W82" s="62"/>
      <c r="X82" s="62"/>
      <c r="Y82" s="62"/>
      <c r="Z82" s="62"/>
      <c r="AA82" s="61">
        <v>15491</v>
      </c>
      <c r="AB82" s="62"/>
      <c r="AC82" s="62"/>
      <c r="AD82" s="62"/>
      <c r="AE82" s="62"/>
      <c r="AF82" s="142">
        <v>0.06714751995006524</v>
      </c>
      <c r="AG82" s="62"/>
      <c r="AH82" s="62"/>
      <c r="AI82" s="62"/>
    </row>
    <row r="83" spans="2:35" ht="10.5" customHeight="1">
      <c r="B83" s="64" t="s">
        <v>1199</v>
      </c>
      <c r="C83" s="62"/>
      <c r="D83" s="62"/>
      <c r="E83" s="62"/>
      <c r="F83" s="62"/>
      <c r="G83" s="62"/>
      <c r="H83" s="62"/>
      <c r="I83" s="62"/>
      <c r="J83" s="144">
        <v>949715922.3799977</v>
      </c>
      <c r="K83" s="62"/>
      <c r="L83" s="62"/>
      <c r="M83" s="62"/>
      <c r="N83" s="62"/>
      <c r="O83" s="62"/>
      <c r="P83" s="62"/>
      <c r="Q83" s="62"/>
      <c r="R83" s="62"/>
      <c r="S83" s="62"/>
      <c r="T83" s="142">
        <v>0.05909470913909332</v>
      </c>
      <c r="U83" s="62"/>
      <c r="V83" s="62"/>
      <c r="W83" s="62"/>
      <c r="X83" s="62"/>
      <c r="Y83" s="62"/>
      <c r="Z83" s="62"/>
      <c r="AA83" s="61">
        <v>9955</v>
      </c>
      <c r="AB83" s="62"/>
      <c r="AC83" s="62"/>
      <c r="AD83" s="62"/>
      <c r="AE83" s="62"/>
      <c r="AF83" s="142">
        <v>0.04315109167277125</v>
      </c>
      <c r="AG83" s="62"/>
      <c r="AH83" s="62"/>
      <c r="AI83" s="62"/>
    </row>
    <row r="84" spans="2:35" ht="10.5" customHeight="1">
      <c r="B84" s="64" t="s">
        <v>1200</v>
      </c>
      <c r="C84" s="62"/>
      <c r="D84" s="62"/>
      <c r="E84" s="62"/>
      <c r="F84" s="62"/>
      <c r="G84" s="62"/>
      <c r="H84" s="62"/>
      <c r="I84" s="62"/>
      <c r="J84" s="144">
        <v>575992185.5900018</v>
      </c>
      <c r="K84" s="62"/>
      <c r="L84" s="62"/>
      <c r="M84" s="62"/>
      <c r="N84" s="62"/>
      <c r="O84" s="62"/>
      <c r="P84" s="62"/>
      <c r="Q84" s="62"/>
      <c r="R84" s="62"/>
      <c r="S84" s="62"/>
      <c r="T84" s="142">
        <v>0.03584028641799752</v>
      </c>
      <c r="U84" s="62"/>
      <c r="V84" s="62"/>
      <c r="W84" s="62"/>
      <c r="X84" s="62"/>
      <c r="Y84" s="62"/>
      <c r="Z84" s="62"/>
      <c r="AA84" s="61">
        <v>6047</v>
      </c>
      <c r="AB84" s="62"/>
      <c r="AC84" s="62"/>
      <c r="AD84" s="62"/>
      <c r="AE84" s="62"/>
      <c r="AF84" s="142">
        <v>0.02621141650881444</v>
      </c>
      <c r="AG84" s="62"/>
      <c r="AH84" s="62"/>
      <c r="AI84" s="62"/>
    </row>
    <row r="85" spans="2:35" ht="10.5" customHeight="1">
      <c r="B85" s="64" t="s">
        <v>1201</v>
      </c>
      <c r="C85" s="62"/>
      <c r="D85" s="62"/>
      <c r="E85" s="62"/>
      <c r="F85" s="62"/>
      <c r="G85" s="62"/>
      <c r="H85" s="62"/>
      <c r="I85" s="62"/>
      <c r="J85" s="144">
        <v>548019683.3900025</v>
      </c>
      <c r="K85" s="62"/>
      <c r="L85" s="62"/>
      <c r="M85" s="62"/>
      <c r="N85" s="62"/>
      <c r="O85" s="62"/>
      <c r="P85" s="62"/>
      <c r="Q85" s="62"/>
      <c r="R85" s="62"/>
      <c r="S85" s="62"/>
      <c r="T85" s="142">
        <v>0.03409973764709863</v>
      </c>
      <c r="U85" s="62"/>
      <c r="V85" s="62"/>
      <c r="W85" s="62"/>
      <c r="X85" s="62"/>
      <c r="Y85" s="62"/>
      <c r="Z85" s="62"/>
      <c r="AA85" s="61">
        <v>5431</v>
      </c>
      <c r="AB85" s="62"/>
      <c r="AC85" s="62"/>
      <c r="AD85" s="62"/>
      <c r="AE85" s="62"/>
      <c r="AF85" s="142">
        <v>0.023541293709173346</v>
      </c>
      <c r="AG85" s="62"/>
      <c r="AH85" s="62"/>
      <c r="AI85" s="62"/>
    </row>
    <row r="86" spans="2:35" ht="10.5" customHeight="1">
      <c r="B86" s="64" t="s">
        <v>1202</v>
      </c>
      <c r="C86" s="62"/>
      <c r="D86" s="62"/>
      <c r="E86" s="62"/>
      <c r="F86" s="62"/>
      <c r="G86" s="62"/>
      <c r="H86" s="62"/>
      <c r="I86" s="62"/>
      <c r="J86" s="144">
        <v>626059479.6600018</v>
      </c>
      <c r="K86" s="62"/>
      <c r="L86" s="62"/>
      <c r="M86" s="62"/>
      <c r="N86" s="62"/>
      <c r="O86" s="62"/>
      <c r="P86" s="62"/>
      <c r="Q86" s="62"/>
      <c r="R86" s="62"/>
      <c r="S86" s="62"/>
      <c r="T86" s="142">
        <v>0.03895565187700081</v>
      </c>
      <c r="U86" s="62"/>
      <c r="V86" s="62"/>
      <c r="W86" s="62"/>
      <c r="X86" s="62"/>
      <c r="Y86" s="62"/>
      <c r="Z86" s="62"/>
      <c r="AA86" s="61">
        <v>5890</v>
      </c>
      <c r="AB86" s="62"/>
      <c r="AC86" s="62"/>
      <c r="AD86" s="62"/>
      <c r="AE86" s="62"/>
      <c r="AF86" s="142">
        <v>0.025530881964100718</v>
      </c>
      <c r="AG86" s="62"/>
      <c r="AH86" s="62"/>
      <c r="AI86" s="62"/>
    </row>
    <row r="87" spans="2:35" ht="10.5" customHeight="1">
      <c r="B87" s="64" t="s">
        <v>1203</v>
      </c>
      <c r="C87" s="62"/>
      <c r="D87" s="62"/>
      <c r="E87" s="62"/>
      <c r="F87" s="62"/>
      <c r="G87" s="62"/>
      <c r="H87" s="62"/>
      <c r="I87" s="62"/>
      <c r="J87" s="144">
        <v>1293781244.3699992</v>
      </c>
      <c r="K87" s="62"/>
      <c r="L87" s="62"/>
      <c r="M87" s="62"/>
      <c r="N87" s="62"/>
      <c r="O87" s="62"/>
      <c r="P87" s="62"/>
      <c r="Q87" s="62"/>
      <c r="R87" s="62"/>
      <c r="S87" s="62"/>
      <c r="T87" s="142">
        <v>0.08050367959932771</v>
      </c>
      <c r="U87" s="62"/>
      <c r="V87" s="62"/>
      <c r="W87" s="62"/>
      <c r="X87" s="62"/>
      <c r="Y87" s="62"/>
      <c r="Z87" s="62"/>
      <c r="AA87" s="61">
        <v>10611</v>
      </c>
      <c r="AB87" s="62"/>
      <c r="AC87" s="62"/>
      <c r="AD87" s="62"/>
      <c r="AE87" s="62"/>
      <c r="AF87" s="142">
        <v>0.045994599069791635</v>
      </c>
      <c r="AG87" s="62"/>
      <c r="AH87" s="62"/>
      <c r="AI87" s="62"/>
    </row>
    <row r="88" spans="2:35" ht="10.5" customHeight="1">
      <c r="B88" s="64" t="s">
        <v>1204</v>
      </c>
      <c r="C88" s="62"/>
      <c r="D88" s="62"/>
      <c r="E88" s="62"/>
      <c r="F88" s="62"/>
      <c r="G88" s="62"/>
      <c r="H88" s="62"/>
      <c r="I88" s="62"/>
      <c r="J88" s="144">
        <v>624351457.0299988</v>
      </c>
      <c r="K88" s="62"/>
      <c r="L88" s="62"/>
      <c r="M88" s="62"/>
      <c r="N88" s="62"/>
      <c r="O88" s="62"/>
      <c r="P88" s="62"/>
      <c r="Q88" s="62"/>
      <c r="R88" s="62"/>
      <c r="S88" s="62"/>
      <c r="T88" s="142">
        <v>0.03884937262217894</v>
      </c>
      <c r="U88" s="62"/>
      <c r="V88" s="62"/>
      <c r="W88" s="62"/>
      <c r="X88" s="62"/>
      <c r="Y88" s="62"/>
      <c r="Z88" s="62"/>
      <c r="AA88" s="61">
        <v>4492</v>
      </c>
      <c r="AB88" s="62"/>
      <c r="AC88" s="62"/>
      <c r="AD88" s="62"/>
      <c r="AE88" s="62"/>
      <c r="AF88" s="142">
        <v>0.01947109028569447</v>
      </c>
      <c r="AG88" s="62"/>
      <c r="AH88" s="62"/>
      <c r="AI88" s="62"/>
    </row>
    <row r="89" spans="2:35" ht="10.5" customHeight="1">
      <c r="B89" s="64" t="s">
        <v>1210</v>
      </c>
      <c r="C89" s="62"/>
      <c r="D89" s="62"/>
      <c r="E89" s="62"/>
      <c r="F89" s="62"/>
      <c r="G89" s="62"/>
      <c r="H89" s="62"/>
      <c r="I89" s="62"/>
      <c r="J89" s="144">
        <v>11263917.620000003</v>
      </c>
      <c r="K89" s="62"/>
      <c r="L89" s="62"/>
      <c r="M89" s="62"/>
      <c r="N89" s="62"/>
      <c r="O89" s="62"/>
      <c r="P89" s="62"/>
      <c r="Q89" s="62"/>
      <c r="R89" s="62"/>
      <c r="S89" s="62"/>
      <c r="T89" s="142">
        <v>0.0007008810948988968</v>
      </c>
      <c r="U89" s="62"/>
      <c r="V89" s="62"/>
      <c r="W89" s="62"/>
      <c r="X89" s="62"/>
      <c r="Y89" s="62"/>
      <c r="Z89" s="62"/>
      <c r="AA89" s="61">
        <v>119</v>
      </c>
      <c r="AB89" s="62"/>
      <c r="AC89" s="62"/>
      <c r="AD89" s="62"/>
      <c r="AE89" s="62"/>
      <c r="AF89" s="142">
        <v>0.0005158191772033932</v>
      </c>
      <c r="AG89" s="62"/>
      <c r="AH89" s="62"/>
      <c r="AI89" s="62"/>
    </row>
    <row r="90" spans="2:35" ht="10.5" customHeight="1">
      <c r="B90" s="64" t="s">
        <v>1211</v>
      </c>
      <c r="C90" s="62"/>
      <c r="D90" s="62"/>
      <c r="E90" s="62"/>
      <c r="F90" s="62"/>
      <c r="G90" s="62"/>
      <c r="H90" s="62"/>
      <c r="I90" s="62"/>
      <c r="J90" s="144">
        <v>10948713.08</v>
      </c>
      <c r="K90" s="62"/>
      <c r="L90" s="62"/>
      <c r="M90" s="62"/>
      <c r="N90" s="62"/>
      <c r="O90" s="62"/>
      <c r="P90" s="62"/>
      <c r="Q90" s="62"/>
      <c r="R90" s="62"/>
      <c r="S90" s="62"/>
      <c r="T90" s="142">
        <v>0.0006812679451436072</v>
      </c>
      <c r="U90" s="62"/>
      <c r="V90" s="62"/>
      <c r="W90" s="62"/>
      <c r="X90" s="62"/>
      <c r="Y90" s="62"/>
      <c r="Z90" s="62"/>
      <c r="AA90" s="61">
        <v>108</v>
      </c>
      <c r="AB90" s="62"/>
      <c r="AC90" s="62"/>
      <c r="AD90" s="62"/>
      <c r="AE90" s="62"/>
      <c r="AF90" s="142">
        <v>0.0004681384129240879</v>
      </c>
      <c r="AG90" s="62"/>
      <c r="AH90" s="62"/>
      <c r="AI90" s="62"/>
    </row>
    <row r="91" spans="2:35" ht="10.5" customHeight="1">
      <c r="B91" s="64" t="s">
        <v>1206</v>
      </c>
      <c r="C91" s="62"/>
      <c r="D91" s="62"/>
      <c r="E91" s="62"/>
      <c r="F91" s="62"/>
      <c r="G91" s="62"/>
      <c r="H91" s="62"/>
      <c r="I91" s="62"/>
      <c r="J91" s="144">
        <v>9628671.059999995</v>
      </c>
      <c r="K91" s="62"/>
      <c r="L91" s="62"/>
      <c r="M91" s="62"/>
      <c r="N91" s="62"/>
      <c r="O91" s="62"/>
      <c r="P91" s="62"/>
      <c r="Q91" s="62"/>
      <c r="R91" s="62"/>
      <c r="S91" s="62"/>
      <c r="T91" s="142">
        <v>0.0005991302265005482</v>
      </c>
      <c r="U91" s="62"/>
      <c r="V91" s="62"/>
      <c r="W91" s="62"/>
      <c r="X91" s="62"/>
      <c r="Y91" s="62"/>
      <c r="Z91" s="62"/>
      <c r="AA91" s="61">
        <v>72</v>
      </c>
      <c r="AB91" s="62"/>
      <c r="AC91" s="62"/>
      <c r="AD91" s="62"/>
      <c r="AE91" s="62"/>
      <c r="AF91" s="142">
        <v>0.00031209227528272525</v>
      </c>
      <c r="AG91" s="62"/>
      <c r="AH91" s="62"/>
      <c r="AI91" s="62"/>
    </row>
    <row r="92" spans="2:35" ht="10.5" customHeight="1">
      <c r="B92" s="64" t="s">
        <v>1208</v>
      </c>
      <c r="C92" s="62"/>
      <c r="D92" s="62"/>
      <c r="E92" s="62"/>
      <c r="F92" s="62"/>
      <c r="G92" s="62"/>
      <c r="H92" s="62"/>
      <c r="I92" s="62"/>
      <c r="J92" s="144">
        <v>6482024.369999999</v>
      </c>
      <c r="K92" s="62"/>
      <c r="L92" s="62"/>
      <c r="M92" s="62"/>
      <c r="N92" s="62"/>
      <c r="O92" s="62"/>
      <c r="P92" s="62"/>
      <c r="Q92" s="62"/>
      <c r="R92" s="62"/>
      <c r="S92" s="62"/>
      <c r="T92" s="142">
        <v>0.0004033346559229301</v>
      </c>
      <c r="U92" s="62"/>
      <c r="V92" s="62"/>
      <c r="W92" s="62"/>
      <c r="X92" s="62"/>
      <c r="Y92" s="62"/>
      <c r="Z92" s="62"/>
      <c r="AA92" s="61">
        <v>59</v>
      </c>
      <c r="AB92" s="62"/>
      <c r="AC92" s="62"/>
      <c r="AD92" s="62"/>
      <c r="AE92" s="62"/>
      <c r="AF92" s="142">
        <v>0.00025574228113445544</v>
      </c>
      <c r="AG92" s="62"/>
      <c r="AH92" s="62"/>
      <c r="AI92" s="62"/>
    </row>
    <row r="93" spans="2:35" ht="10.5" customHeight="1">
      <c r="B93" s="64" t="s">
        <v>1205</v>
      </c>
      <c r="C93" s="62"/>
      <c r="D93" s="62"/>
      <c r="E93" s="62"/>
      <c r="F93" s="62"/>
      <c r="G93" s="62"/>
      <c r="H93" s="62"/>
      <c r="I93" s="62"/>
      <c r="J93" s="144">
        <v>1573665.73</v>
      </c>
      <c r="K93" s="62"/>
      <c r="L93" s="62"/>
      <c r="M93" s="62"/>
      <c r="N93" s="62"/>
      <c r="O93" s="62"/>
      <c r="P93" s="62"/>
      <c r="Q93" s="62"/>
      <c r="R93" s="62"/>
      <c r="S93" s="62"/>
      <c r="T93" s="142">
        <v>9.791908970364712E-05</v>
      </c>
      <c r="U93" s="62"/>
      <c r="V93" s="62"/>
      <c r="W93" s="62"/>
      <c r="X93" s="62"/>
      <c r="Y93" s="62"/>
      <c r="Z93" s="62"/>
      <c r="AA93" s="61">
        <v>12</v>
      </c>
      <c r="AB93" s="62"/>
      <c r="AC93" s="62"/>
      <c r="AD93" s="62"/>
      <c r="AE93" s="62"/>
      <c r="AF93" s="142">
        <v>5.2015379213787544E-05</v>
      </c>
      <c r="AG93" s="62"/>
      <c r="AH93" s="62"/>
      <c r="AI93" s="62"/>
    </row>
    <row r="94" spans="2:35" ht="13.5" customHeight="1">
      <c r="B94" s="150"/>
      <c r="C94" s="146"/>
      <c r="D94" s="146"/>
      <c r="E94" s="146"/>
      <c r="F94" s="146"/>
      <c r="G94" s="146"/>
      <c r="H94" s="146"/>
      <c r="I94" s="146"/>
      <c r="J94" s="147">
        <v>16071082102.200005</v>
      </c>
      <c r="K94" s="146"/>
      <c r="L94" s="146"/>
      <c r="M94" s="146"/>
      <c r="N94" s="146"/>
      <c r="O94" s="146"/>
      <c r="P94" s="146"/>
      <c r="Q94" s="146"/>
      <c r="R94" s="146"/>
      <c r="S94" s="146"/>
      <c r="T94" s="148">
        <v>1.0000000000000007</v>
      </c>
      <c r="U94" s="146"/>
      <c r="V94" s="146"/>
      <c r="W94" s="146"/>
      <c r="X94" s="146"/>
      <c r="Y94" s="146"/>
      <c r="Z94" s="146"/>
      <c r="AA94" s="149">
        <v>230701</v>
      </c>
      <c r="AB94" s="146"/>
      <c r="AC94" s="146"/>
      <c r="AD94" s="146"/>
      <c r="AE94" s="146"/>
      <c r="AF94" s="148">
        <v>1</v>
      </c>
      <c r="AG94" s="146"/>
      <c r="AH94" s="146"/>
      <c r="AI94" s="146"/>
    </row>
    <row r="95" spans="2:35" ht="9" customHeight="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2:35" ht="18.75" customHeight="1">
      <c r="B96" s="71" t="s">
        <v>1164</v>
      </c>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3"/>
    </row>
    <row r="97" spans="2:35" ht="9" customHeight="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2:35" ht="12.75" customHeight="1">
      <c r="B98" s="58" t="s">
        <v>1179</v>
      </c>
      <c r="C98" s="59"/>
      <c r="D98" s="59"/>
      <c r="E98" s="59"/>
      <c r="F98" s="59"/>
      <c r="G98" s="59"/>
      <c r="H98" s="59"/>
      <c r="I98" s="58" t="s">
        <v>1176</v>
      </c>
      <c r="J98" s="59"/>
      <c r="K98" s="59"/>
      <c r="L98" s="59"/>
      <c r="M98" s="59"/>
      <c r="N98" s="59"/>
      <c r="O98" s="59"/>
      <c r="P98" s="59"/>
      <c r="Q98" s="59"/>
      <c r="R98" s="59"/>
      <c r="S98" s="59"/>
      <c r="T98" s="58" t="s">
        <v>1177</v>
      </c>
      <c r="U98" s="59"/>
      <c r="V98" s="59"/>
      <c r="W98" s="59"/>
      <c r="X98" s="59"/>
      <c r="Y98" s="59"/>
      <c r="Z98" s="59"/>
      <c r="AA98" s="58" t="s">
        <v>1178</v>
      </c>
      <c r="AB98" s="59"/>
      <c r="AC98" s="59"/>
      <c r="AD98" s="59"/>
      <c r="AE98" s="59"/>
      <c r="AF98" s="58" t="s">
        <v>1177</v>
      </c>
      <c r="AG98" s="59"/>
      <c r="AH98" s="59"/>
      <c r="AI98" s="59"/>
    </row>
    <row r="99" spans="2:35" ht="10.5" customHeight="1">
      <c r="B99" s="64" t="s">
        <v>1180</v>
      </c>
      <c r="C99" s="62"/>
      <c r="D99" s="62"/>
      <c r="E99" s="62"/>
      <c r="F99" s="62"/>
      <c r="G99" s="62"/>
      <c r="H99" s="62"/>
      <c r="I99" s="144">
        <v>1666944</v>
      </c>
      <c r="J99" s="62"/>
      <c r="K99" s="62"/>
      <c r="L99" s="62"/>
      <c r="M99" s="62"/>
      <c r="N99" s="62"/>
      <c r="O99" s="62"/>
      <c r="P99" s="62"/>
      <c r="Q99" s="62"/>
      <c r="R99" s="62"/>
      <c r="S99" s="62"/>
      <c r="T99" s="142">
        <v>0.00010372319607351201</v>
      </c>
      <c r="U99" s="62"/>
      <c r="V99" s="62"/>
      <c r="W99" s="62"/>
      <c r="X99" s="62"/>
      <c r="Y99" s="62"/>
      <c r="Z99" s="62"/>
      <c r="AA99" s="61">
        <v>75</v>
      </c>
      <c r="AB99" s="62"/>
      <c r="AC99" s="62"/>
      <c r="AD99" s="62"/>
      <c r="AE99" s="62"/>
      <c r="AF99" s="142">
        <v>0.00032509612008617216</v>
      </c>
      <c r="AG99" s="62"/>
      <c r="AH99" s="62"/>
      <c r="AI99" s="62"/>
    </row>
    <row r="100" spans="2:35" ht="10.5" customHeight="1">
      <c r="B100" s="64" t="s">
        <v>1181</v>
      </c>
      <c r="C100" s="62"/>
      <c r="D100" s="62"/>
      <c r="E100" s="62"/>
      <c r="F100" s="62"/>
      <c r="G100" s="62"/>
      <c r="H100" s="62"/>
      <c r="I100" s="144">
        <v>47736924.48999999</v>
      </c>
      <c r="J100" s="62"/>
      <c r="K100" s="62"/>
      <c r="L100" s="62"/>
      <c r="M100" s="62"/>
      <c r="N100" s="62"/>
      <c r="O100" s="62"/>
      <c r="P100" s="62"/>
      <c r="Q100" s="62"/>
      <c r="R100" s="62"/>
      <c r="S100" s="62"/>
      <c r="T100" s="142">
        <v>0.0029703615591301843</v>
      </c>
      <c r="U100" s="62"/>
      <c r="V100" s="62"/>
      <c r="W100" s="62"/>
      <c r="X100" s="62"/>
      <c r="Y100" s="62"/>
      <c r="Z100" s="62"/>
      <c r="AA100" s="61">
        <v>516</v>
      </c>
      <c r="AB100" s="62"/>
      <c r="AC100" s="62"/>
      <c r="AD100" s="62"/>
      <c r="AE100" s="62"/>
      <c r="AF100" s="142">
        <v>0.0022366613061928645</v>
      </c>
      <c r="AG100" s="62"/>
      <c r="AH100" s="62"/>
      <c r="AI100" s="62"/>
    </row>
    <row r="101" spans="2:35" ht="10.5" customHeight="1">
      <c r="B101" s="64" t="s">
        <v>1182</v>
      </c>
      <c r="C101" s="62"/>
      <c r="D101" s="62"/>
      <c r="E101" s="62"/>
      <c r="F101" s="62"/>
      <c r="G101" s="62"/>
      <c r="H101" s="62"/>
      <c r="I101" s="144">
        <v>52634849.699999996</v>
      </c>
      <c r="J101" s="62"/>
      <c r="K101" s="62"/>
      <c r="L101" s="62"/>
      <c r="M101" s="62"/>
      <c r="N101" s="62"/>
      <c r="O101" s="62"/>
      <c r="P101" s="62"/>
      <c r="Q101" s="62"/>
      <c r="R101" s="62"/>
      <c r="S101" s="62"/>
      <c r="T101" s="142">
        <v>0.003275127920153847</v>
      </c>
      <c r="U101" s="62"/>
      <c r="V101" s="62"/>
      <c r="W101" s="62"/>
      <c r="X101" s="62"/>
      <c r="Y101" s="62"/>
      <c r="Z101" s="62"/>
      <c r="AA101" s="61">
        <v>562</v>
      </c>
      <c r="AB101" s="62"/>
      <c r="AC101" s="62"/>
      <c r="AD101" s="62"/>
      <c r="AE101" s="62"/>
      <c r="AF101" s="142">
        <v>0.00243605359317905</v>
      </c>
      <c r="AG101" s="62"/>
      <c r="AH101" s="62"/>
      <c r="AI101" s="62"/>
    </row>
    <row r="102" spans="2:35" ht="10.5" customHeight="1">
      <c r="B102" s="64" t="s">
        <v>1183</v>
      </c>
      <c r="C102" s="62"/>
      <c r="D102" s="62"/>
      <c r="E102" s="62"/>
      <c r="F102" s="62"/>
      <c r="G102" s="62"/>
      <c r="H102" s="62"/>
      <c r="I102" s="144">
        <v>20032339.920000006</v>
      </c>
      <c r="J102" s="62"/>
      <c r="K102" s="62"/>
      <c r="L102" s="62"/>
      <c r="M102" s="62"/>
      <c r="N102" s="62"/>
      <c r="O102" s="62"/>
      <c r="P102" s="62"/>
      <c r="Q102" s="62"/>
      <c r="R102" s="62"/>
      <c r="S102" s="62"/>
      <c r="T102" s="142">
        <v>0.0012464835779326733</v>
      </c>
      <c r="U102" s="62"/>
      <c r="V102" s="62"/>
      <c r="W102" s="62"/>
      <c r="X102" s="62"/>
      <c r="Y102" s="62"/>
      <c r="Z102" s="62"/>
      <c r="AA102" s="61">
        <v>459</v>
      </c>
      <c r="AB102" s="62"/>
      <c r="AC102" s="62"/>
      <c r="AD102" s="62"/>
      <c r="AE102" s="62"/>
      <c r="AF102" s="142">
        <v>0.0019895882549273735</v>
      </c>
      <c r="AG102" s="62"/>
      <c r="AH102" s="62"/>
      <c r="AI102" s="62"/>
    </row>
    <row r="103" spans="2:35" ht="10.5" customHeight="1">
      <c r="B103" s="64" t="s">
        <v>1184</v>
      </c>
      <c r="C103" s="62"/>
      <c r="D103" s="62"/>
      <c r="E103" s="62"/>
      <c r="F103" s="62"/>
      <c r="G103" s="62"/>
      <c r="H103" s="62"/>
      <c r="I103" s="144">
        <v>338794079.81999964</v>
      </c>
      <c r="J103" s="62"/>
      <c r="K103" s="62"/>
      <c r="L103" s="62"/>
      <c r="M103" s="62"/>
      <c r="N103" s="62"/>
      <c r="O103" s="62"/>
      <c r="P103" s="62"/>
      <c r="Q103" s="62"/>
      <c r="R103" s="62"/>
      <c r="S103" s="62"/>
      <c r="T103" s="142">
        <v>0.021080974987591004</v>
      </c>
      <c r="U103" s="62"/>
      <c r="V103" s="62"/>
      <c r="W103" s="62"/>
      <c r="X103" s="62"/>
      <c r="Y103" s="62"/>
      <c r="Z103" s="62"/>
      <c r="AA103" s="61">
        <v>3158</v>
      </c>
      <c r="AB103" s="62"/>
      <c r="AC103" s="62"/>
      <c r="AD103" s="62"/>
      <c r="AE103" s="62"/>
      <c r="AF103" s="142">
        <v>0.013688713963095088</v>
      </c>
      <c r="AG103" s="62"/>
      <c r="AH103" s="62"/>
      <c r="AI103" s="62"/>
    </row>
    <row r="104" spans="2:35" ht="10.5" customHeight="1">
      <c r="B104" s="64" t="s">
        <v>1185</v>
      </c>
      <c r="C104" s="62"/>
      <c r="D104" s="62"/>
      <c r="E104" s="62"/>
      <c r="F104" s="62"/>
      <c r="G104" s="62"/>
      <c r="H104" s="62"/>
      <c r="I104" s="144">
        <v>36957863.64000001</v>
      </c>
      <c r="J104" s="62"/>
      <c r="K104" s="62"/>
      <c r="L104" s="62"/>
      <c r="M104" s="62"/>
      <c r="N104" s="62"/>
      <c r="O104" s="62"/>
      <c r="P104" s="62"/>
      <c r="Q104" s="62"/>
      <c r="R104" s="62"/>
      <c r="S104" s="62"/>
      <c r="T104" s="142">
        <v>0.00229964998031718</v>
      </c>
      <c r="U104" s="62"/>
      <c r="V104" s="62"/>
      <c r="W104" s="62"/>
      <c r="X104" s="62"/>
      <c r="Y104" s="62"/>
      <c r="Z104" s="62"/>
      <c r="AA104" s="61">
        <v>1416</v>
      </c>
      <c r="AB104" s="62"/>
      <c r="AC104" s="62"/>
      <c r="AD104" s="62"/>
      <c r="AE104" s="62"/>
      <c r="AF104" s="142">
        <v>0.00613781474722693</v>
      </c>
      <c r="AG104" s="62"/>
      <c r="AH104" s="62"/>
      <c r="AI104" s="62"/>
    </row>
    <row r="105" spans="2:35" ht="10.5" customHeight="1">
      <c r="B105" s="64" t="s">
        <v>1186</v>
      </c>
      <c r="C105" s="62"/>
      <c r="D105" s="62"/>
      <c r="E105" s="62"/>
      <c r="F105" s="62"/>
      <c r="G105" s="62"/>
      <c r="H105" s="62"/>
      <c r="I105" s="144">
        <v>71663779.3</v>
      </c>
      <c r="J105" s="62"/>
      <c r="K105" s="62"/>
      <c r="L105" s="62"/>
      <c r="M105" s="62"/>
      <c r="N105" s="62"/>
      <c r="O105" s="62"/>
      <c r="P105" s="62"/>
      <c r="Q105" s="62"/>
      <c r="R105" s="62"/>
      <c r="S105" s="62"/>
      <c r="T105" s="142">
        <v>0.0044591757321798394</v>
      </c>
      <c r="U105" s="62"/>
      <c r="V105" s="62"/>
      <c r="W105" s="62"/>
      <c r="X105" s="62"/>
      <c r="Y105" s="62"/>
      <c r="Z105" s="62"/>
      <c r="AA105" s="61">
        <v>1845</v>
      </c>
      <c r="AB105" s="62"/>
      <c r="AC105" s="62"/>
      <c r="AD105" s="62"/>
      <c r="AE105" s="62"/>
      <c r="AF105" s="142">
        <v>0.007997364554119835</v>
      </c>
      <c r="AG105" s="62"/>
      <c r="AH105" s="62"/>
      <c r="AI105" s="62"/>
    </row>
    <row r="106" spans="2:35" ht="10.5" customHeight="1">
      <c r="B106" s="64" t="s">
        <v>1187</v>
      </c>
      <c r="C106" s="62"/>
      <c r="D106" s="62"/>
      <c r="E106" s="62"/>
      <c r="F106" s="62"/>
      <c r="G106" s="62"/>
      <c r="H106" s="62"/>
      <c r="I106" s="144">
        <v>96293882.4599999</v>
      </c>
      <c r="J106" s="62"/>
      <c r="K106" s="62"/>
      <c r="L106" s="62"/>
      <c r="M106" s="62"/>
      <c r="N106" s="62"/>
      <c r="O106" s="62"/>
      <c r="P106" s="62"/>
      <c r="Q106" s="62"/>
      <c r="R106" s="62"/>
      <c r="S106" s="62"/>
      <c r="T106" s="142">
        <v>0.005991748523692631</v>
      </c>
      <c r="U106" s="62"/>
      <c r="V106" s="62"/>
      <c r="W106" s="62"/>
      <c r="X106" s="62"/>
      <c r="Y106" s="62"/>
      <c r="Z106" s="62"/>
      <c r="AA106" s="61">
        <v>2547</v>
      </c>
      <c r="AB106" s="62"/>
      <c r="AC106" s="62"/>
      <c r="AD106" s="62"/>
      <c r="AE106" s="62"/>
      <c r="AF106" s="142">
        <v>0.011040264238126407</v>
      </c>
      <c r="AG106" s="62"/>
      <c r="AH106" s="62"/>
      <c r="AI106" s="62"/>
    </row>
    <row r="107" spans="2:35" ht="10.5" customHeight="1">
      <c r="B107" s="64" t="s">
        <v>1188</v>
      </c>
      <c r="C107" s="62"/>
      <c r="D107" s="62"/>
      <c r="E107" s="62"/>
      <c r="F107" s="62"/>
      <c r="G107" s="62"/>
      <c r="H107" s="62"/>
      <c r="I107" s="144">
        <v>121650568.06000023</v>
      </c>
      <c r="J107" s="62"/>
      <c r="K107" s="62"/>
      <c r="L107" s="62"/>
      <c r="M107" s="62"/>
      <c r="N107" s="62"/>
      <c r="O107" s="62"/>
      <c r="P107" s="62"/>
      <c r="Q107" s="62"/>
      <c r="R107" s="62"/>
      <c r="S107" s="62"/>
      <c r="T107" s="142">
        <v>0.007569531863902759</v>
      </c>
      <c r="U107" s="62"/>
      <c r="V107" s="62"/>
      <c r="W107" s="62"/>
      <c r="X107" s="62"/>
      <c r="Y107" s="62"/>
      <c r="Z107" s="62"/>
      <c r="AA107" s="61">
        <v>3006</v>
      </c>
      <c r="AB107" s="62"/>
      <c r="AC107" s="62"/>
      <c r="AD107" s="62"/>
      <c r="AE107" s="62"/>
      <c r="AF107" s="142">
        <v>0.01302985249305378</v>
      </c>
      <c r="AG107" s="62"/>
      <c r="AH107" s="62"/>
      <c r="AI107" s="62"/>
    </row>
    <row r="108" spans="2:35" ht="10.5" customHeight="1">
      <c r="B108" s="64" t="s">
        <v>1189</v>
      </c>
      <c r="C108" s="62"/>
      <c r="D108" s="62"/>
      <c r="E108" s="62"/>
      <c r="F108" s="62"/>
      <c r="G108" s="62"/>
      <c r="H108" s="62"/>
      <c r="I108" s="144">
        <v>1496712917.090002</v>
      </c>
      <c r="J108" s="62"/>
      <c r="K108" s="62"/>
      <c r="L108" s="62"/>
      <c r="M108" s="62"/>
      <c r="N108" s="62"/>
      <c r="O108" s="62"/>
      <c r="P108" s="62"/>
      <c r="Q108" s="62"/>
      <c r="R108" s="62"/>
      <c r="S108" s="62"/>
      <c r="T108" s="142">
        <v>0.09313081145202502</v>
      </c>
      <c r="U108" s="62"/>
      <c r="V108" s="62"/>
      <c r="W108" s="62"/>
      <c r="X108" s="62"/>
      <c r="Y108" s="62"/>
      <c r="Z108" s="62"/>
      <c r="AA108" s="61">
        <v>35481</v>
      </c>
      <c r="AB108" s="62"/>
      <c r="AC108" s="62"/>
      <c r="AD108" s="62"/>
      <c r="AE108" s="62"/>
      <c r="AF108" s="142">
        <v>0.15379647249036632</v>
      </c>
      <c r="AG108" s="62"/>
      <c r="AH108" s="62"/>
      <c r="AI108" s="62"/>
    </row>
    <row r="109" spans="2:35" ht="10.5" customHeight="1">
      <c r="B109" s="64" t="s">
        <v>1190</v>
      </c>
      <c r="C109" s="62"/>
      <c r="D109" s="62"/>
      <c r="E109" s="62"/>
      <c r="F109" s="62"/>
      <c r="G109" s="62"/>
      <c r="H109" s="62"/>
      <c r="I109" s="144">
        <v>194352435.0000004</v>
      </c>
      <c r="J109" s="62"/>
      <c r="K109" s="62"/>
      <c r="L109" s="62"/>
      <c r="M109" s="62"/>
      <c r="N109" s="62"/>
      <c r="O109" s="62"/>
      <c r="P109" s="62"/>
      <c r="Q109" s="62"/>
      <c r="R109" s="62"/>
      <c r="S109" s="62"/>
      <c r="T109" s="142">
        <v>0.012093301108417281</v>
      </c>
      <c r="U109" s="62"/>
      <c r="V109" s="62"/>
      <c r="W109" s="62"/>
      <c r="X109" s="62"/>
      <c r="Y109" s="62"/>
      <c r="Z109" s="62"/>
      <c r="AA109" s="61">
        <v>10536</v>
      </c>
      <c r="AB109" s="62"/>
      <c r="AC109" s="62"/>
      <c r="AD109" s="62"/>
      <c r="AE109" s="62"/>
      <c r="AF109" s="142">
        <v>0.04566950294970546</v>
      </c>
      <c r="AG109" s="62"/>
      <c r="AH109" s="62"/>
      <c r="AI109" s="62"/>
    </row>
    <row r="110" spans="2:35" ht="10.5" customHeight="1">
      <c r="B110" s="64" t="s">
        <v>1191</v>
      </c>
      <c r="C110" s="62"/>
      <c r="D110" s="62"/>
      <c r="E110" s="62"/>
      <c r="F110" s="62"/>
      <c r="G110" s="62"/>
      <c r="H110" s="62"/>
      <c r="I110" s="144">
        <v>250566345.60999972</v>
      </c>
      <c r="J110" s="62"/>
      <c r="K110" s="62"/>
      <c r="L110" s="62"/>
      <c r="M110" s="62"/>
      <c r="N110" s="62"/>
      <c r="O110" s="62"/>
      <c r="P110" s="62"/>
      <c r="Q110" s="62"/>
      <c r="R110" s="62"/>
      <c r="S110" s="62"/>
      <c r="T110" s="142">
        <v>0.015591130952887064</v>
      </c>
      <c r="U110" s="62"/>
      <c r="V110" s="62"/>
      <c r="W110" s="62"/>
      <c r="X110" s="62"/>
      <c r="Y110" s="62"/>
      <c r="Z110" s="62"/>
      <c r="AA110" s="61">
        <v>4551</v>
      </c>
      <c r="AB110" s="62"/>
      <c r="AC110" s="62"/>
      <c r="AD110" s="62"/>
      <c r="AE110" s="62"/>
      <c r="AF110" s="142">
        <v>0.019726832566828927</v>
      </c>
      <c r="AG110" s="62"/>
      <c r="AH110" s="62"/>
      <c r="AI110" s="62"/>
    </row>
    <row r="111" spans="2:35" ht="10.5" customHeight="1">
      <c r="B111" s="64" t="s">
        <v>1192</v>
      </c>
      <c r="C111" s="62"/>
      <c r="D111" s="62"/>
      <c r="E111" s="62"/>
      <c r="F111" s="62"/>
      <c r="G111" s="62"/>
      <c r="H111" s="62"/>
      <c r="I111" s="144">
        <v>822411918.8100033</v>
      </c>
      <c r="J111" s="62"/>
      <c r="K111" s="62"/>
      <c r="L111" s="62"/>
      <c r="M111" s="62"/>
      <c r="N111" s="62"/>
      <c r="O111" s="62"/>
      <c r="P111" s="62"/>
      <c r="Q111" s="62"/>
      <c r="R111" s="62"/>
      <c r="S111" s="62"/>
      <c r="T111" s="142">
        <v>0.0511734003709322</v>
      </c>
      <c r="U111" s="62"/>
      <c r="V111" s="62"/>
      <c r="W111" s="62"/>
      <c r="X111" s="62"/>
      <c r="Y111" s="62"/>
      <c r="Z111" s="62"/>
      <c r="AA111" s="61">
        <v>13965</v>
      </c>
      <c r="AB111" s="62"/>
      <c r="AC111" s="62"/>
      <c r="AD111" s="62"/>
      <c r="AE111" s="62"/>
      <c r="AF111" s="142">
        <v>0.060532897560045255</v>
      </c>
      <c r="AG111" s="62"/>
      <c r="AH111" s="62"/>
      <c r="AI111" s="62"/>
    </row>
    <row r="112" spans="2:35" ht="10.5" customHeight="1">
      <c r="B112" s="64" t="s">
        <v>1193</v>
      </c>
      <c r="C112" s="62"/>
      <c r="D112" s="62"/>
      <c r="E112" s="62"/>
      <c r="F112" s="62"/>
      <c r="G112" s="62"/>
      <c r="H112" s="62"/>
      <c r="I112" s="144">
        <v>149568681.15000004</v>
      </c>
      <c r="J112" s="62"/>
      <c r="K112" s="62"/>
      <c r="L112" s="62"/>
      <c r="M112" s="62"/>
      <c r="N112" s="62"/>
      <c r="O112" s="62"/>
      <c r="P112" s="62"/>
      <c r="Q112" s="62"/>
      <c r="R112" s="62"/>
      <c r="S112" s="62"/>
      <c r="T112" s="142">
        <v>0.0093066963505541</v>
      </c>
      <c r="U112" s="62"/>
      <c r="V112" s="62"/>
      <c r="W112" s="62"/>
      <c r="X112" s="62"/>
      <c r="Y112" s="62"/>
      <c r="Z112" s="62"/>
      <c r="AA112" s="61">
        <v>2710</v>
      </c>
      <c r="AB112" s="62"/>
      <c r="AC112" s="62"/>
      <c r="AD112" s="62"/>
      <c r="AE112" s="62"/>
      <c r="AF112" s="142">
        <v>0.011746806472447021</v>
      </c>
      <c r="AG112" s="62"/>
      <c r="AH112" s="62"/>
      <c r="AI112" s="62"/>
    </row>
    <row r="113" spans="2:35" ht="10.5" customHeight="1">
      <c r="B113" s="64" t="s">
        <v>1194</v>
      </c>
      <c r="C113" s="62"/>
      <c r="D113" s="62"/>
      <c r="E113" s="62"/>
      <c r="F113" s="62"/>
      <c r="G113" s="62"/>
      <c r="H113" s="62"/>
      <c r="I113" s="144">
        <v>2027495241.7600145</v>
      </c>
      <c r="J113" s="62"/>
      <c r="K113" s="62"/>
      <c r="L113" s="62"/>
      <c r="M113" s="62"/>
      <c r="N113" s="62"/>
      <c r="O113" s="62"/>
      <c r="P113" s="62"/>
      <c r="Q113" s="62"/>
      <c r="R113" s="62"/>
      <c r="S113" s="62"/>
      <c r="T113" s="142">
        <v>0.12615797921177113</v>
      </c>
      <c r="U113" s="62"/>
      <c r="V113" s="62"/>
      <c r="W113" s="62"/>
      <c r="X113" s="62"/>
      <c r="Y113" s="62"/>
      <c r="Z113" s="62"/>
      <c r="AA113" s="61">
        <v>30641</v>
      </c>
      <c r="AB113" s="62"/>
      <c r="AC113" s="62"/>
      <c r="AD113" s="62"/>
      <c r="AE113" s="62"/>
      <c r="AF113" s="142">
        <v>0.132816936207472</v>
      </c>
      <c r="AG113" s="62"/>
      <c r="AH113" s="62"/>
      <c r="AI113" s="62"/>
    </row>
    <row r="114" spans="2:35" ht="10.5" customHeight="1">
      <c r="B114" s="64" t="s">
        <v>1195</v>
      </c>
      <c r="C114" s="62"/>
      <c r="D114" s="62"/>
      <c r="E114" s="62"/>
      <c r="F114" s="62"/>
      <c r="G114" s="62"/>
      <c r="H114" s="62"/>
      <c r="I114" s="144">
        <v>191954925.20999983</v>
      </c>
      <c r="J114" s="62"/>
      <c r="K114" s="62"/>
      <c r="L114" s="62"/>
      <c r="M114" s="62"/>
      <c r="N114" s="62"/>
      <c r="O114" s="62"/>
      <c r="P114" s="62"/>
      <c r="Q114" s="62"/>
      <c r="R114" s="62"/>
      <c r="S114" s="62"/>
      <c r="T114" s="142">
        <v>0.011944119505414186</v>
      </c>
      <c r="U114" s="62"/>
      <c r="V114" s="62"/>
      <c r="W114" s="62"/>
      <c r="X114" s="62"/>
      <c r="Y114" s="62"/>
      <c r="Z114" s="62"/>
      <c r="AA114" s="61">
        <v>2896</v>
      </c>
      <c r="AB114" s="62"/>
      <c r="AC114" s="62"/>
      <c r="AD114" s="62"/>
      <c r="AE114" s="62"/>
      <c r="AF114" s="142">
        <v>0.012553044850260727</v>
      </c>
      <c r="AG114" s="62"/>
      <c r="AH114" s="62"/>
      <c r="AI114" s="62"/>
    </row>
    <row r="115" spans="2:35" ht="10.5" customHeight="1">
      <c r="B115" s="64" t="s">
        <v>1196</v>
      </c>
      <c r="C115" s="62"/>
      <c r="D115" s="62"/>
      <c r="E115" s="62"/>
      <c r="F115" s="62"/>
      <c r="G115" s="62"/>
      <c r="H115" s="62"/>
      <c r="I115" s="144">
        <v>246484048.62000024</v>
      </c>
      <c r="J115" s="62"/>
      <c r="K115" s="62"/>
      <c r="L115" s="62"/>
      <c r="M115" s="62"/>
      <c r="N115" s="62"/>
      <c r="O115" s="62"/>
      <c r="P115" s="62"/>
      <c r="Q115" s="62"/>
      <c r="R115" s="62"/>
      <c r="S115" s="62"/>
      <c r="T115" s="142">
        <v>0.015337115886319728</v>
      </c>
      <c r="U115" s="62"/>
      <c r="V115" s="62"/>
      <c r="W115" s="62"/>
      <c r="X115" s="62"/>
      <c r="Y115" s="62"/>
      <c r="Z115" s="62"/>
      <c r="AA115" s="61">
        <v>3481</v>
      </c>
      <c r="AB115" s="62"/>
      <c r="AC115" s="62"/>
      <c r="AD115" s="62"/>
      <c r="AE115" s="62"/>
      <c r="AF115" s="142">
        <v>0.01508879458693287</v>
      </c>
      <c r="AG115" s="62"/>
      <c r="AH115" s="62"/>
      <c r="AI115" s="62"/>
    </row>
    <row r="116" spans="2:35" ht="10.5" customHeight="1">
      <c r="B116" s="64" t="s">
        <v>1197</v>
      </c>
      <c r="C116" s="62"/>
      <c r="D116" s="62"/>
      <c r="E116" s="62"/>
      <c r="F116" s="62"/>
      <c r="G116" s="62"/>
      <c r="H116" s="62"/>
      <c r="I116" s="144">
        <v>951909678.7099967</v>
      </c>
      <c r="J116" s="62"/>
      <c r="K116" s="62"/>
      <c r="L116" s="62"/>
      <c r="M116" s="62"/>
      <c r="N116" s="62"/>
      <c r="O116" s="62"/>
      <c r="P116" s="62"/>
      <c r="Q116" s="62"/>
      <c r="R116" s="62"/>
      <c r="S116" s="62"/>
      <c r="T116" s="142">
        <v>0.059231212475710525</v>
      </c>
      <c r="U116" s="62"/>
      <c r="V116" s="62"/>
      <c r="W116" s="62"/>
      <c r="X116" s="62"/>
      <c r="Y116" s="62"/>
      <c r="Z116" s="62"/>
      <c r="AA116" s="61">
        <v>12142</v>
      </c>
      <c r="AB116" s="62"/>
      <c r="AC116" s="62"/>
      <c r="AD116" s="62"/>
      <c r="AE116" s="62"/>
      <c r="AF116" s="142">
        <v>0.05263089453448403</v>
      </c>
      <c r="AG116" s="62"/>
      <c r="AH116" s="62"/>
      <c r="AI116" s="62"/>
    </row>
    <row r="117" spans="2:35" ht="10.5" customHeight="1">
      <c r="B117" s="64" t="s">
        <v>1198</v>
      </c>
      <c r="C117" s="62"/>
      <c r="D117" s="62"/>
      <c r="E117" s="62"/>
      <c r="F117" s="62"/>
      <c r="G117" s="62"/>
      <c r="H117" s="62"/>
      <c r="I117" s="144">
        <v>249111907.98000014</v>
      </c>
      <c r="J117" s="62"/>
      <c r="K117" s="62"/>
      <c r="L117" s="62"/>
      <c r="M117" s="62"/>
      <c r="N117" s="62"/>
      <c r="O117" s="62"/>
      <c r="P117" s="62"/>
      <c r="Q117" s="62"/>
      <c r="R117" s="62"/>
      <c r="S117" s="62"/>
      <c r="T117" s="142">
        <v>0.015500630660451842</v>
      </c>
      <c r="U117" s="62"/>
      <c r="V117" s="62"/>
      <c r="W117" s="62"/>
      <c r="X117" s="62"/>
      <c r="Y117" s="62"/>
      <c r="Z117" s="62"/>
      <c r="AA117" s="61">
        <v>5557</v>
      </c>
      <c r="AB117" s="62"/>
      <c r="AC117" s="62"/>
      <c r="AD117" s="62"/>
      <c r="AE117" s="62"/>
      <c r="AF117" s="142">
        <v>0.024087455190918115</v>
      </c>
      <c r="AG117" s="62"/>
      <c r="AH117" s="62"/>
      <c r="AI117" s="62"/>
    </row>
    <row r="118" spans="2:35" ht="10.5" customHeight="1">
      <c r="B118" s="64" t="s">
        <v>1199</v>
      </c>
      <c r="C118" s="62"/>
      <c r="D118" s="62"/>
      <c r="E118" s="62"/>
      <c r="F118" s="62"/>
      <c r="G118" s="62"/>
      <c r="H118" s="62"/>
      <c r="I118" s="144">
        <v>3635926023.78999</v>
      </c>
      <c r="J118" s="62"/>
      <c r="K118" s="62"/>
      <c r="L118" s="62"/>
      <c r="M118" s="62"/>
      <c r="N118" s="62"/>
      <c r="O118" s="62"/>
      <c r="P118" s="62"/>
      <c r="Q118" s="62"/>
      <c r="R118" s="62"/>
      <c r="S118" s="62"/>
      <c r="T118" s="142">
        <v>0.22624027434296173</v>
      </c>
      <c r="U118" s="62"/>
      <c r="V118" s="62"/>
      <c r="W118" s="62"/>
      <c r="X118" s="62"/>
      <c r="Y118" s="62"/>
      <c r="Z118" s="62"/>
      <c r="AA118" s="61">
        <v>43434</v>
      </c>
      <c r="AB118" s="62"/>
      <c r="AC118" s="62"/>
      <c r="AD118" s="62"/>
      <c r="AE118" s="62"/>
      <c r="AF118" s="142">
        <v>0.188269665064304</v>
      </c>
      <c r="AG118" s="62"/>
      <c r="AH118" s="62"/>
      <c r="AI118" s="62"/>
    </row>
    <row r="119" spans="2:35" ht="10.5" customHeight="1">
      <c r="B119" s="64" t="s">
        <v>1200</v>
      </c>
      <c r="C119" s="62"/>
      <c r="D119" s="62"/>
      <c r="E119" s="62"/>
      <c r="F119" s="62"/>
      <c r="G119" s="62"/>
      <c r="H119" s="62"/>
      <c r="I119" s="144">
        <v>353242193.7300004</v>
      </c>
      <c r="J119" s="62"/>
      <c r="K119" s="62"/>
      <c r="L119" s="62"/>
      <c r="M119" s="62"/>
      <c r="N119" s="62"/>
      <c r="O119" s="62"/>
      <c r="P119" s="62"/>
      <c r="Q119" s="62"/>
      <c r="R119" s="62"/>
      <c r="S119" s="62"/>
      <c r="T119" s="142">
        <v>0.02197998812299294</v>
      </c>
      <c r="U119" s="62"/>
      <c r="V119" s="62"/>
      <c r="W119" s="62"/>
      <c r="X119" s="62"/>
      <c r="Y119" s="62"/>
      <c r="Z119" s="62"/>
      <c r="AA119" s="61">
        <v>4478</v>
      </c>
      <c r="AB119" s="62"/>
      <c r="AC119" s="62"/>
      <c r="AD119" s="62"/>
      <c r="AE119" s="62"/>
      <c r="AF119" s="142">
        <v>0.019410405676611717</v>
      </c>
      <c r="AG119" s="62"/>
      <c r="AH119" s="62"/>
      <c r="AI119" s="62"/>
    </row>
    <row r="120" spans="2:35" ht="10.5" customHeight="1">
      <c r="B120" s="64" t="s">
        <v>1201</v>
      </c>
      <c r="C120" s="62"/>
      <c r="D120" s="62"/>
      <c r="E120" s="62"/>
      <c r="F120" s="62"/>
      <c r="G120" s="62"/>
      <c r="H120" s="62"/>
      <c r="I120" s="144">
        <v>152295874.68999994</v>
      </c>
      <c r="J120" s="62"/>
      <c r="K120" s="62"/>
      <c r="L120" s="62"/>
      <c r="M120" s="62"/>
      <c r="N120" s="62"/>
      <c r="O120" s="62"/>
      <c r="P120" s="62"/>
      <c r="Q120" s="62"/>
      <c r="R120" s="62"/>
      <c r="S120" s="62"/>
      <c r="T120" s="142">
        <v>0.00947639205135738</v>
      </c>
      <c r="U120" s="62"/>
      <c r="V120" s="62"/>
      <c r="W120" s="62"/>
      <c r="X120" s="62"/>
      <c r="Y120" s="62"/>
      <c r="Z120" s="62"/>
      <c r="AA120" s="61">
        <v>2116</v>
      </c>
      <c r="AB120" s="62"/>
      <c r="AC120" s="62"/>
      <c r="AD120" s="62"/>
      <c r="AE120" s="62"/>
      <c r="AF120" s="142">
        <v>0.009172045201364536</v>
      </c>
      <c r="AG120" s="62"/>
      <c r="AH120" s="62"/>
      <c r="AI120" s="62"/>
    </row>
    <row r="121" spans="2:35" ht="10.5" customHeight="1">
      <c r="B121" s="64" t="s">
        <v>1202</v>
      </c>
      <c r="C121" s="62"/>
      <c r="D121" s="62"/>
      <c r="E121" s="62"/>
      <c r="F121" s="62"/>
      <c r="G121" s="62"/>
      <c r="H121" s="62"/>
      <c r="I121" s="144">
        <v>212864758.08000028</v>
      </c>
      <c r="J121" s="62"/>
      <c r="K121" s="62"/>
      <c r="L121" s="62"/>
      <c r="M121" s="62"/>
      <c r="N121" s="62"/>
      <c r="O121" s="62"/>
      <c r="P121" s="62"/>
      <c r="Q121" s="62"/>
      <c r="R121" s="62"/>
      <c r="S121" s="62"/>
      <c r="T121" s="142">
        <v>0.013245203821767599</v>
      </c>
      <c r="U121" s="62"/>
      <c r="V121" s="62"/>
      <c r="W121" s="62"/>
      <c r="X121" s="62"/>
      <c r="Y121" s="62"/>
      <c r="Z121" s="62"/>
      <c r="AA121" s="61">
        <v>2724</v>
      </c>
      <c r="AB121" s="62"/>
      <c r="AC121" s="62"/>
      <c r="AD121" s="62"/>
      <c r="AE121" s="62"/>
      <c r="AF121" s="142">
        <v>0.011807491081529772</v>
      </c>
      <c r="AG121" s="62"/>
      <c r="AH121" s="62"/>
      <c r="AI121" s="62"/>
    </row>
    <row r="122" spans="2:35" ht="10.5" customHeight="1">
      <c r="B122" s="64" t="s">
        <v>1203</v>
      </c>
      <c r="C122" s="62"/>
      <c r="D122" s="62"/>
      <c r="E122" s="62"/>
      <c r="F122" s="62"/>
      <c r="G122" s="62"/>
      <c r="H122" s="62"/>
      <c r="I122" s="144">
        <v>144714737.49999994</v>
      </c>
      <c r="J122" s="62"/>
      <c r="K122" s="62"/>
      <c r="L122" s="62"/>
      <c r="M122" s="62"/>
      <c r="N122" s="62"/>
      <c r="O122" s="62"/>
      <c r="P122" s="62"/>
      <c r="Q122" s="62"/>
      <c r="R122" s="62"/>
      <c r="S122" s="62"/>
      <c r="T122" s="142">
        <v>0.009004666678928215</v>
      </c>
      <c r="U122" s="62"/>
      <c r="V122" s="62"/>
      <c r="W122" s="62"/>
      <c r="X122" s="62"/>
      <c r="Y122" s="62"/>
      <c r="Z122" s="62"/>
      <c r="AA122" s="61">
        <v>1745</v>
      </c>
      <c r="AB122" s="62"/>
      <c r="AC122" s="62"/>
      <c r="AD122" s="62"/>
      <c r="AE122" s="62"/>
      <c r="AF122" s="142">
        <v>0.007563903060671605</v>
      </c>
      <c r="AG122" s="62"/>
      <c r="AH122" s="62"/>
      <c r="AI122" s="62"/>
    </row>
    <row r="123" spans="2:35" ht="10.5" customHeight="1">
      <c r="B123" s="64" t="s">
        <v>1204</v>
      </c>
      <c r="C123" s="62"/>
      <c r="D123" s="62"/>
      <c r="E123" s="62"/>
      <c r="F123" s="62"/>
      <c r="G123" s="62"/>
      <c r="H123" s="62"/>
      <c r="I123" s="144">
        <v>3378069386.449995</v>
      </c>
      <c r="J123" s="62"/>
      <c r="K123" s="62"/>
      <c r="L123" s="62"/>
      <c r="M123" s="62"/>
      <c r="N123" s="62"/>
      <c r="O123" s="62"/>
      <c r="P123" s="62"/>
      <c r="Q123" s="62"/>
      <c r="R123" s="62"/>
      <c r="S123" s="62"/>
      <c r="T123" s="142">
        <v>0.21019551545863643</v>
      </c>
      <c r="U123" s="62"/>
      <c r="V123" s="62"/>
      <c r="W123" s="62"/>
      <c r="X123" s="62"/>
      <c r="Y123" s="62"/>
      <c r="Z123" s="62"/>
      <c r="AA123" s="61">
        <v>31949</v>
      </c>
      <c r="AB123" s="62"/>
      <c r="AC123" s="62"/>
      <c r="AD123" s="62"/>
      <c r="AE123" s="62"/>
      <c r="AF123" s="142">
        <v>0.13848661254177486</v>
      </c>
      <c r="AG123" s="62"/>
      <c r="AH123" s="62"/>
      <c r="AI123" s="62"/>
    </row>
    <row r="124" spans="2:35" ht="10.5" customHeight="1">
      <c r="B124" s="64" t="s">
        <v>1210</v>
      </c>
      <c r="C124" s="62"/>
      <c r="D124" s="62"/>
      <c r="E124" s="62"/>
      <c r="F124" s="62"/>
      <c r="G124" s="62"/>
      <c r="H124" s="62"/>
      <c r="I124" s="144">
        <v>518885556.059999</v>
      </c>
      <c r="J124" s="62"/>
      <c r="K124" s="62"/>
      <c r="L124" s="62"/>
      <c r="M124" s="62"/>
      <c r="N124" s="62"/>
      <c r="O124" s="62"/>
      <c r="P124" s="62"/>
      <c r="Q124" s="62"/>
      <c r="R124" s="62"/>
      <c r="S124" s="62"/>
      <c r="T124" s="142">
        <v>0.03228690842099349</v>
      </c>
      <c r="U124" s="62"/>
      <c r="V124" s="62"/>
      <c r="W124" s="62"/>
      <c r="X124" s="62"/>
      <c r="Y124" s="62"/>
      <c r="Z124" s="62"/>
      <c r="AA124" s="61">
        <v>4859</v>
      </c>
      <c r="AB124" s="62"/>
      <c r="AC124" s="62"/>
      <c r="AD124" s="62"/>
      <c r="AE124" s="62"/>
      <c r="AF124" s="142">
        <v>0.021061893966649474</v>
      </c>
      <c r="AG124" s="62"/>
      <c r="AH124" s="62"/>
      <c r="AI124" s="62"/>
    </row>
    <row r="125" spans="2:35" ht="10.5" customHeight="1">
      <c r="B125" s="64" t="s">
        <v>1211</v>
      </c>
      <c r="C125" s="62"/>
      <c r="D125" s="62"/>
      <c r="E125" s="62"/>
      <c r="F125" s="62"/>
      <c r="G125" s="62"/>
      <c r="H125" s="62"/>
      <c r="I125" s="144">
        <v>15318377.040000001</v>
      </c>
      <c r="J125" s="62"/>
      <c r="K125" s="62"/>
      <c r="L125" s="62"/>
      <c r="M125" s="62"/>
      <c r="N125" s="62"/>
      <c r="O125" s="62"/>
      <c r="P125" s="62"/>
      <c r="Q125" s="62"/>
      <c r="R125" s="62"/>
      <c r="S125" s="62"/>
      <c r="T125" s="142">
        <v>0.0009531640086577021</v>
      </c>
      <c r="U125" s="62"/>
      <c r="V125" s="62"/>
      <c r="W125" s="62"/>
      <c r="X125" s="62"/>
      <c r="Y125" s="62"/>
      <c r="Z125" s="62"/>
      <c r="AA125" s="61">
        <v>176</v>
      </c>
      <c r="AB125" s="62"/>
      <c r="AC125" s="62"/>
      <c r="AD125" s="62"/>
      <c r="AE125" s="62"/>
      <c r="AF125" s="142">
        <v>0.0007628922284688839</v>
      </c>
      <c r="AG125" s="62"/>
      <c r="AH125" s="62"/>
      <c r="AI125" s="62"/>
    </row>
    <row r="126" spans="2:35" ht="10.5" customHeight="1">
      <c r="B126" s="64" t="s">
        <v>1206</v>
      </c>
      <c r="C126" s="62"/>
      <c r="D126" s="62"/>
      <c r="E126" s="62"/>
      <c r="F126" s="62"/>
      <c r="G126" s="62"/>
      <c r="H126" s="62"/>
      <c r="I126" s="144">
        <v>13198952.1</v>
      </c>
      <c r="J126" s="62"/>
      <c r="K126" s="62"/>
      <c r="L126" s="62"/>
      <c r="M126" s="62"/>
      <c r="N126" s="62"/>
      <c r="O126" s="62"/>
      <c r="P126" s="62"/>
      <c r="Q126" s="62"/>
      <c r="R126" s="62"/>
      <c r="S126" s="62"/>
      <c r="T126" s="142">
        <v>0.0008212858360168026</v>
      </c>
      <c r="U126" s="62"/>
      <c r="V126" s="62"/>
      <c r="W126" s="62"/>
      <c r="X126" s="62"/>
      <c r="Y126" s="62"/>
      <c r="Z126" s="62"/>
      <c r="AA126" s="61">
        <v>147</v>
      </c>
      <c r="AB126" s="62"/>
      <c r="AC126" s="62"/>
      <c r="AD126" s="62"/>
      <c r="AE126" s="62"/>
      <c r="AF126" s="142">
        <v>0.0006371883953688974</v>
      </c>
      <c r="AG126" s="62"/>
      <c r="AH126" s="62"/>
      <c r="AI126" s="62"/>
    </row>
    <row r="127" spans="2:35" ht="10.5" customHeight="1">
      <c r="B127" s="64" t="s">
        <v>1208</v>
      </c>
      <c r="C127" s="62"/>
      <c r="D127" s="62"/>
      <c r="E127" s="62"/>
      <c r="F127" s="62"/>
      <c r="G127" s="62"/>
      <c r="H127" s="62"/>
      <c r="I127" s="144">
        <v>10225682.919999996</v>
      </c>
      <c r="J127" s="62"/>
      <c r="K127" s="62"/>
      <c r="L127" s="62"/>
      <c r="M127" s="62"/>
      <c r="N127" s="62"/>
      <c r="O127" s="62"/>
      <c r="P127" s="62"/>
      <c r="Q127" s="62"/>
      <c r="R127" s="62"/>
      <c r="S127" s="62"/>
      <c r="T127" s="142">
        <v>0.0006362784319669542</v>
      </c>
      <c r="U127" s="62"/>
      <c r="V127" s="62"/>
      <c r="W127" s="62"/>
      <c r="X127" s="62"/>
      <c r="Y127" s="62"/>
      <c r="Z127" s="62"/>
      <c r="AA127" s="61">
        <v>116</v>
      </c>
      <c r="AB127" s="62"/>
      <c r="AC127" s="62"/>
      <c r="AD127" s="62"/>
      <c r="AE127" s="62"/>
      <c r="AF127" s="142">
        <v>0.0005028153323999462</v>
      </c>
      <c r="AG127" s="62"/>
      <c r="AH127" s="62"/>
      <c r="AI127" s="62"/>
    </row>
    <row r="128" spans="2:35" ht="10.5" customHeight="1">
      <c r="B128" s="64" t="s">
        <v>1205</v>
      </c>
      <c r="C128" s="62"/>
      <c r="D128" s="62"/>
      <c r="E128" s="62"/>
      <c r="F128" s="62"/>
      <c r="G128" s="62"/>
      <c r="H128" s="62"/>
      <c r="I128" s="144">
        <v>230132041.97999993</v>
      </c>
      <c r="J128" s="62"/>
      <c r="K128" s="62"/>
      <c r="L128" s="62"/>
      <c r="M128" s="62"/>
      <c r="N128" s="62"/>
      <c r="O128" s="62"/>
      <c r="P128" s="62"/>
      <c r="Q128" s="62"/>
      <c r="R128" s="62"/>
      <c r="S128" s="62"/>
      <c r="T128" s="142">
        <v>0.014319635760462997</v>
      </c>
      <c r="U128" s="62"/>
      <c r="V128" s="62"/>
      <c r="W128" s="62"/>
      <c r="X128" s="62"/>
      <c r="Y128" s="62"/>
      <c r="Z128" s="62"/>
      <c r="AA128" s="61">
        <v>2957</v>
      </c>
      <c r="AB128" s="62"/>
      <c r="AC128" s="62"/>
      <c r="AD128" s="62"/>
      <c r="AE128" s="62"/>
      <c r="AF128" s="142">
        <v>0.012817456361264147</v>
      </c>
      <c r="AG128" s="62"/>
      <c r="AH128" s="62"/>
      <c r="AI128" s="62"/>
    </row>
    <row r="129" spans="2:35" ht="10.5" customHeight="1">
      <c r="B129" s="64" t="s">
        <v>1207</v>
      </c>
      <c r="C129" s="62"/>
      <c r="D129" s="62"/>
      <c r="E129" s="62"/>
      <c r="F129" s="62"/>
      <c r="G129" s="62"/>
      <c r="H129" s="62"/>
      <c r="I129" s="144">
        <v>34652655.22000001</v>
      </c>
      <c r="J129" s="62"/>
      <c r="K129" s="62"/>
      <c r="L129" s="62"/>
      <c r="M129" s="62"/>
      <c r="N129" s="62"/>
      <c r="O129" s="62"/>
      <c r="P129" s="62"/>
      <c r="Q129" s="62"/>
      <c r="R129" s="62"/>
      <c r="S129" s="62"/>
      <c r="T129" s="142">
        <v>0.002156211697484661</v>
      </c>
      <c r="U129" s="62"/>
      <c r="V129" s="62"/>
      <c r="W129" s="62"/>
      <c r="X129" s="62"/>
      <c r="Y129" s="62"/>
      <c r="Z129" s="62"/>
      <c r="AA129" s="61">
        <v>403</v>
      </c>
      <c r="AB129" s="62"/>
      <c r="AC129" s="62"/>
      <c r="AD129" s="62"/>
      <c r="AE129" s="62"/>
      <c r="AF129" s="142">
        <v>0.001746849818596365</v>
      </c>
      <c r="AG129" s="62"/>
      <c r="AH129" s="62"/>
      <c r="AI129" s="62"/>
    </row>
    <row r="130" spans="2:35" ht="10.5" customHeight="1">
      <c r="B130" s="64" t="s">
        <v>1212</v>
      </c>
      <c r="C130" s="62"/>
      <c r="D130" s="62"/>
      <c r="E130" s="62"/>
      <c r="F130" s="62"/>
      <c r="G130" s="62"/>
      <c r="H130" s="62"/>
      <c r="I130" s="144">
        <v>25086.82</v>
      </c>
      <c r="J130" s="62"/>
      <c r="K130" s="62"/>
      <c r="L130" s="62"/>
      <c r="M130" s="62"/>
      <c r="N130" s="62"/>
      <c r="O130" s="62"/>
      <c r="P130" s="62"/>
      <c r="Q130" s="62"/>
      <c r="R130" s="62"/>
      <c r="S130" s="62"/>
      <c r="T130" s="142">
        <v>1.56099134087342E-06</v>
      </c>
      <c r="U130" s="62"/>
      <c r="V130" s="62"/>
      <c r="W130" s="62"/>
      <c r="X130" s="62"/>
      <c r="Y130" s="62"/>
      <c r="Z130" s="62"/>
      <c r="AA130" s="61">
        <v>1</v>
      </c>
      <c r="AB130" s="62"/>
      <c r="AC130" s="62"/>
      <c r="AD130" s="62"/>
      <c r="AE130" s="62"/>
      <c r="AF130" s="142">
        <v>4.334614934482296E-06</v>
      </c>
      <c r="AG130" s="62"/>
      <c r="AH130" s="62"/>
      <c r="AI130" s="62"/>
    </row>
    <row r="131" spans="2:35" ht="10.5" customHeight="1">
      <c r="B131" s="64" t="s">
        <v>1213</v>
      </c>
      <c r="C131" s="62"/>
      <c r="D131" s="62"/>
      <c r="E131" s="62"/>
      <c r="F131" s="62"/>
      <c r="G131" s="62"/>
      <c r="H131" s="62"/>
      <c r="I131" s="144">
        <v>482968.18</v>
      </c>
      <c r="J131" s="62"/>
      <c r="K131" s="62"/>
      <c r="L131" s="62"/>
      <c r="M131" s="62"/>
      <c r="N131" s="62"/>
      <c r="O131" s="62"/>
      <c r="P131" s="62"/>
      <c r="Q131" s="62"/>
      <c r="R131" s="62"/>
      <c r="S131" s="62"/>
      <c r="T131" s="142">
        <v>3.0052001285830383E-05</v>
      </c>
      <c r="U131" s="62"/>
      <c r="V131" s="62"/>
      <c r="W131" s="62"/>
      <c r="X131" s="62"/>
      <c r="Y131" s="62"/>
      <c r="Z131" s="62"/>
      <c r="AA131" s="61">
        <v>6</v>
      </c>
      <c r="AB131" s="62"/>
      <c r="AC131" s="62"/>
      <c r="AD131" s="62"/>
      <c r="AE131" s="62"/>
      <c r="AF131" s="142">
        <v>2.6007689606893772E-05</v>
      </c>
      <c r="AG131" s="62"/>
      <c r="AH131" s="62"/>
      <c r="AI131" s="62"/>
    </row>
    <row r="132" spans="2:35" ht="10.5" customHeight="1">
      <c r="B132" s="64" t="s">
        <v>1214</v>
      </c>
      <c r="C132" s="62"/>
      <c r="D132" s="62"/>
      <c r="E132" s="62"/>
      <c r="F132" s="62"/>
      <c r="G132" s="62"/>
      <c r="H132" s="62"/>
      <c r="I132" s="144">
        <v>14873.61</v>
      </c>
      <c r="J132" s="62"/>
      <c r="K132" s="62"/>
      <c r="L132" s="62"/>
      <c r="M132" s="62"/>
      <c r="N132" s="62"/>
      <c r="O132" s="62"/>
      <c r="P132" s="62"/>
      <c r="Q132" s="62"/>
      <c r="R132" s="62"/>
      <c r="S132" s="62"/>
      <c r="T132" s="142">
        <v>9.254890184379014E-07</v>
      </c>
      <c r="U132" s="62"/>
      <c r="V132" s="62"/>
      <c r="W132" s="62"/>
      <c r="X132" s="62"/>
      <c r="Y132" s="62"/>
      <c r="Z132" s="62"/>
      <c r="AA132" s="61">
        <v>1</v>
      </c>
      <c r="AB132" s="62"/>
      <c r="AC132" s="62"/>
      <c r="AD132" s="62"/>
      <c r="AE132" s="62"/>
      <c r="AF132" s="142">
        <v>4.334614934482296E-06</v>
      </c>
      <c r="AG132" s="62"/>
      <c r="AH132" s="62"/>
      <c r="AI132" s="62"/>
    </row>
    <row r="133" spans="2:35" ht="10.5" customHeight="1">
      <c r="B133" s="64" t="s">
        <v>1215</v>
      </c>
      <c r="C133" s="62"/>
      <c r="D133" s="62"/>
      <c r="E133" s="62"/>
      <c r="F133" s="62"/>
      <c r="G133" s="62"/>
      <c r="H133" s="62"/>
      <c r="I133" s="144">
        <v>116750.71</v>
      </c>
      <c r="J133" s="62"/>
      <c r="K133" s="62"/>
      <c r="L133" s="62"/>
      <c r="M133" s="62"/>
      <c r="N133" s="62"/>
      <c r="O133" s="62"/>
      <c r="P133" s="62"/>
      <c r="Q133" s="62"/>
      <c r="R133" s="62"/>
      <c r="S133" s="62"/>
      <c r="T133" s="142">
        <v>7.264645234064095E-06</v>
      </c>
      <c r="U133" s="62"/>
      <c r="V133" s="62"/>
      <c r="W133" s="62"/>
      <c r="X133" s="62"/>
      <c r="Y133" s="62"/>
      <c r="Z133" s="62"/>
      <c r="AA133" s="61">
        <v>1</v>
      </c>
      <c r="AB133" s="62"/>
      <c r="AC133" s="62"/>
      <c r="AD133" s="62"/>
      <c r="AE133" s="62"/>
      <c r="AF133" s="142">
        <v>4.334614934482296E-06</v>
      </c>
      <c r="AG133" s="62"/>
      <c r="AH133" s="62"/>
      <c r="AI133" s="62"/>
    </row>
    <row r="134" spans="2:35" ht="10.5" customHeight="1">
      <c r="B134" s="64" t="s">
        <v>1216</v>
      </c>
      <c r="C134" s="62"/>
      <c r="D134" s="62"/>
      <c r="E134" s="62"/>
      <c r="F134" s="62"/>
      <c r="G134" s="62"/>
      <c r="H134" s="62"/>
      <c r="I134" s="144">
        <v>307948.41000000003</v>
      </c>
      <c r="J134" s="62"/>
      <c r="K134" s="62"/>
      <c r="L134" s="62"/>
      <c r="M134" s="62"/>
      <c r="N134" s="62"/>
      <c r="O134" s="62"/>
      <c r="P134" s="62"/>
      <c r="Q134" s="62"/>
      <c r="R134" s="62"/>
      <c r="S134" s="62"/>
      <c r="T134" s="142">
        <v>1.9161647488431688E-05</v>
      </c>
      <c r="U134" s="62"/>
      <c r="V134" s="62"/>
      <c r="W134" s="62"/>
      <c r="X134" s="62"/>
      <c r="Y134" s="62"/>
      <c r="Z134" s="62"/>
      <c r="AA134" s="61">
        <v>4</v>
      </c>
      <c r="AB134" s="62"/>
      <c r="AC134" s="62"/>
      <c r="AD134" s="62"/>
      <c r="AE134" s="62"/>
      <c r="AF134" s="142">
        <v>1.7338459737929182E-05</v>
      </c>
      <c r="AG134" s="62"/>
      <c r="AH134" s="62"/>
      <c r="AI134" s="62"/>
    </row>
    <row r="135" spans="2:35" ht="10.5" customHeight="1">
      <c r="B135" s="64" t="s">
        <v>1217</v>
      </c>
      <c r="C135" s="62"/>
      <c r="D135" s="62"/>
      <c r="E135" s="62"/>
      <c r="F135" s="62"/>
      <c r="G135" s="62"/>
      <c r="H135" s="62"/>
      <c r="I135" s="144">
        <v>277373.39</v>
      </c>
      <c r="J135" s="62"/>
      <c r="K135" s="62"/>
      <c r="L135" s="62"/>
      <c r="M135" s="62"/>
      <c r="N135" s="62"/>
      <c r="O135" s="62"/>
      <c r="P135" s="62"/>
      <c r="Q135" s="62"/>
      <c r="R135" s="62"/>
      <c r="S135" s="62"/>
      <c r="T135" s="142">
        <v>1.725916078557211E-05</v>
      </c>
      <c r="U135" s="62"/>
      <c r="V135" s="62"/>
      <c r="W135" s="62"/>
      <c r="X135" s="62"/>
      <c r="Y135" s="62"/>
      <c r="Z135" s="62"/>
      <c r="AA135" s="61">
        <v>3</v>
      </c>
      <c r="AB135" s="62"/>
      <c r="AC135" s="62"/>
      <c r="AD135" s="62"/>
      <c r="AE135" s="62"/>
      <c r="AF135" s="142">
        <v>1.3003844803446886E-05</v>
      </c>
      <c r="AG135" s="62"/>
      <c r="AH135" s="62"/>
      <c r="AI135" s="62"/>
    </row>
    <row r="136" spans="2:35" ht="10.5" customHeight="1">
      <c r="B136" s="64" t="s">
        <v>1218</v>
      </c>
      <c r="C136" s="62"/>
      <c r="D136" s="62"/>
      <c r="E136" s="62"/>
      <c r="F136" s="62"/>
      <c r="G136" s="62"/>
      <c r="H136" s="62"/>
      <c r="I136" s="144">
        <v>2236091.8</v>
      </c>
      <c r="J136" s="62"/>
      <c r="K136" s="62"/>
      <c r="L136" s="62"/>
      <c r="M136" s="62"/>
      <c r="N136" s="62"/>
      <c r="O136" s="62"/>
      <c r="P136" s="62"/>
      <c r="Q136" s="62"/>
      <c r="R136" s="62"/>
      <c r="S136" s="62"/>
      <c r="T136" s="142">
        <v>0.00013913760042915202</v>
      </c>
      <c r="U136" s="62"/>
      <c r="V136" s="62"/>
      <c r="W136" s="62"/>
      <c r="X136" s="62"/>
      <c r="Y136" s="62"/>
      <c r="Z136" s="62"/>
      <c r="AA136" s="61">
        <v>32</v>
      </c>
      <c r="AB136" s="62"/>
      <c r="AC136" s="62"/>
      <c r="AD136" s="62"/>
      <c r="AE136" s="62"/>
      <c r="AF136" s="142">
        <v>0.00013870767790343346</v>
      </c>
      <c r="AG136" s="62"/>
      <c r="AH136" s="62"/>
      <c r="AI136" s="62"/>
    </row>
    <row r="137" spans="2:35" ht="10.5" customHeight="1">
      <c r="B137" s="64" t="s">
        <v>1219</v>
      </c>
      <c r="C137" s="62"/>
      <c r="D137" s="62"/>
      <c r="E137" s="62"/>
      <c r="F137" s="62"/>
      <c r="G137" s="62"/>
      <c r="H137" s="62"/>
      <c r="I137" s="144">
        <v>91663.96</v>
      </c>
      <c r="J137" s="62"/>
      <c r="K137" s="62"/>
      <c r="L137" s="62"/>
      <c r="M137" s="62"/>
      <c r="N137" s="62"/>
      <c r="O137" s="62"/>
      <c r="P137" s="62"/>
      <c r="Q137" s="62"/>
      <c r="R137" s="62"/>
      <c r="S137" s="62"/>
      <c r="T137" s="142">
        <v>5.703658248840131E-06</v>
      </c>
      <c r="U137" s="62"/>
      <c r="V137" s="62"/>
      <c r="W137" s="62"/>
      <c r="X137" s="62"/>
      <c r="Y137" s="62"/>
      <c r="Z137" s="62"/>
      <c r="AA137" s="61">
        <v>4</v>
      </c>
      <c r="AB137" s="62"/>
      <c r="AC137" s="62"/>
      <c r="AD137" s="62"/>
      <c r="AE137" s="62"/>
      <c r="AF137" s="142">
        <v>1.7338459737929182E-05</v>
      </c>
      <c r="AG137" s="62"/>
      <c r="AH137" s="62"/>
      <c r="AI137" s="62"/>
    </row>
    <row r="138" spans="2:35" ht="10.5" customHeight="1">
      <c r="B138" s="64" t="s">
        <v>1220</v>
      </c>
      <c r="C138" s="62"/>
      <c r="D138" s="62"/>
      <c r="E138" s="62"/>
      <c r="F138" s="62"/>
      <c r="G138" s="62"/>
      <c r="H138" s="62"/>
      <c r="I138" s="144">
        <v>3774.43</v>
      </c>
      <c r="J138" s="62"/>
      <c r="K138" s="62"/>
      <c r="L138" s="62"/>
      <c r="M138" s="62"/>
      <c r="N138" s="62"/>
      <c r="O138" s="62"/>
      <c r="P138" s="62"/>
      <c r="Q138" s="62"/>
      <c r="R138" s="62"/>
      <c r="S138" s="62"/>
      <c r="T138" s="142">
        <v>2.3485848532149004E-07</v>
      </c>
      <c r="U138" s="62"/>
      <c r="V138" s="62"/>
      <c r="W138" s="62"/>
      <c r="X138" s="62"/>
      <c r="Y138" s="62"/>
      <c r="Z138" s="62"/>
      <c r="AA138" s="61">
        <v>1</v>
      </c>
      <c r="AB138" s="62"/>
      <c r="AC138" s="62"/>
      <c r="AD138" s="62"/>
      <c r="AE138" s="62"/>
      <c r="AF138" s="142">
        <v>4.334614934482296E-06</v>
      </c>
      <c r="AG138" s="62"/>
      <c r="AH138" s="62"/>
      <c r="AI138" s="62"/>
    </row>
    <row r="139" spans="2:35" ht="12.75" customHeight="1">
      <c r="B139" s="150"/>
      <c r="C139" s="146"/>
      <c r="D139" s="146"/>
      <c r="E139" s="146"/>
      <c r="F139" s="146"/>
      <c r="G139" s="146"/>
      <c r="H139" s="146"/>
      <c r="I139" s="147">
        <v>16071082102.199999</v>
      </c>
      <c r="J139" s="146"/>
      <c r="K139" s="146"/>
      <c r="L139" s="146"/>
      <c r="M139" s="146"/>
      <c r="N139" s="146"/>
      <c r="O139" s="146"/>
      <c r="P139" s="146"/>
      <c r="Q139" s="146"/>
      <c r="R139" s="146"/>
      <c r="S139" s="146"/>
      <c r="T139" s="148">
        <v>1.0000000000000009</v>
      </c>
      <c r="U139" s="146"/>
      <c r="V139" s="146"/>
      <c r="W139" s="146"/>
      <c r="X139" s="146"/>
      <c r="Y139" s="146"/>
      <c r="Z139" s="146"/>
      <c r="AA139" s="149">
        <v>230701</v>
      </c>
      <c r="AB139" s="146"/>
      <c r="AC139" s="146"/>
      <c r="AD139" s="146"/>
      <c r="AE139" s="146"/>
      <c r="AF139" s="148">
        <v>1</v>
      </c>
      <c r="AG139" s="146"/>
      <c r="AH139" s="146"/>
      <c r="AI139" s="146"/>
    </row>
    <row r="140" spans="2:35" ht="9" customHeight="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2:35" ht="18.75" customHeight="1">
      <c r="B141" s="71" t="s">
        <v>1165</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3"/>
    </row>
    <row r="142" spans="2:35" ht="8.25"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2.75" customHeight="1">
      <c r="B143" s="58" t="s">
        <v>1221</v>
      </c>
      <c r="C143" s="59"/>
      <c r="D143" s="59"/>
      <c r="E143" s="59"/>
      <c r="F143" s="59"/>
      <c r="G143" s="59"/>
      <c r="H143" s="59"/>
      <c r="I143" s="58" t="s">
        <v>1176</v>
      </c>
      <c r="J143" s="59"/>
      <c r="K143" s="59"/>
      <c r="L143" s="59"/>
      <c r="M143" s="59"/>
      <c r="N143" s="59"/>
      <c r="O143" s="59"/>
      <c r="P143" s="59"/>
      <c r="Q143" s="59"/>
      <c r="R143" s="58" t="s">
        <v>1177</v>
      </c>
      <c r="S143" s="59"/>
      <c r="T143" s="59"/>
      <c r="U143" s="59"/>
      <c r="V143" s="59"/>
      <c r="W143" s="59"/>
      <c r="X143" s="59"/>
      <c r="Y143" s="59"/>
      <c r="Z143" s="58" t="s">
        <v>1178</v>
      </c>
      <c r="AA143" s="59"/>
      <c r="AB143" s="59"/>
      <c r="AC143" s="59"/>
      <c r="AD143" s="59"/>
      <c r="AE143" s="58" t="s">
        <v>1177</v>
      </c>
      <c r="AF143" s="59"/>
      <c r="AG143" s="59"/>
      <c r="AH143" s="59"/>
      <c r="AI143" s="59"/>
    </row>
    <row r="144" spans="2:35" ht="12" customHeight="1">
      <c r="B144" s="151">
        <v>1990</v>
      </c>
      <c r="C144" s="62"/>
      <c r="D144" s="62"/>
      <c r="E144" s="62"/>
      <c r="F144" s="62"/>
      <c r="G144" s="62"/>
      <c r="H144" s="62"/>
      <c r="I144" s="144">
        <v>125235.80999999998</v>
      </c>
      <c r="J144" s="62"/>
      <c r="K144" s="62"/>
      <c r="L144" s="62"/>
      <c r="M144" s="62"/>
      <c r="N144" s="62"/>
      <c r="O144" s="62"/>
      <c r="P144" s="62"/>
      <c r="Q144" s="62"/>
      <c r="R144" s="142">
        <v>7.792618393932279E-06</v>
      </c>
      <c r="S144" s="62"/>
      <c r="T144" s="62"/>
      <c r="U144" s="62"/>
      <c r="V144" s="62"/>
      <c r="W144" s="62"/>
      <c r="X144" s="62"/>
      <c r="Y144" s="62"/>
      <c r="Z144" s="61">
        <v>7</v>
      </c>
      <c r="AA144" s="62"/>
      <c r="AB144" s="62"/>
      <c r="AC144" s="62"/>
      <c r="AD144" s="62"/>
      <c r="AE144" s="142">
        <v>3.0342304541376067E-05</v>
      </c>
      <c r="AF144" s="62"/>
      <c r="AG144" s="62"/>
      <c r="AH144" s="62"/>
      <c r="AI144" s="62"/>
    </row>
    <row r="145" spans="2:35" ht="12" customHeight="1">
      <c r="B145" s="151">
        <v>1991</v>
      </c>
      <c r="C145" s="62"/>
      <c r="D145" s="62"/>
      <c r="E145" s="62"/>
      <c r="F145" s="62"/>
      <c r="G145" s="62"/>
      <c r="H145" s="62"/>
      <c r="I145" s="144">
        <v>22310.42</v>
      </c>
      <c r="J145" s="62"/>
      <c r="K145" s="62"/>
      <c r="L145" s="62"/>
      <c r="M145" s="62"/>
      <c r="N145" s="62"/>
      <c r="O145" s="62"/>
      <c r="P145" s="62"/>
      <c r="Q145" s="62"/>
      <c r="R145" s="142">
        <v>1.3882338387746652E-06</v>
      </c>
      <c r="S145" s="62"/>
      <c r="T145" s="62"/>
      <c r="U145" s="62"/>
      <c r="V145" s="62"/>
      <c r="W145" s="62"/>
      <c r="X145" s="62"/>
      <c r="Y145" s="62"/>
      <c r="Z145" s="61">
        <v>1</v>
      </c>
      <c r="AA145" s="62"/>
      <c r="AB145" s="62"/>
      <c r="AC145" s="62"/>
      <c r="AD145" s="62"/>
      <c r="AE145" s="142">
        <v>4.334614934482296E-06</v>
      </c>
      <c r="AF145" s="62"/>
      <c r="AG145" s="62"/>
      <c r="AH145" s="62"/>
      <c r="AI145" s="62"/>
    </row>
    <row r="146" spans="2:35" ht="12" customHeight="1">
      <c r="B146" s="151">
        <v>1992</v>
      </c>
      <c r="C146" s="62"/>
      <c r="D146" s="62"/>
      <c r="E146" s="62"/>
      <c r="F146" s="62"/>
      <c r="G146" s="62"/>
      <c r="H146" s="62"/>
      <c r="I146" s="144">
        <v>11989.439999999999</v>
      </c>
      <c r="J146" s="62"/>
      <c r="K146" s="62"/>
      <c r="L146" s="62"/>
      <c r="M146" s="62"/>
      <c r="N146" s="62"/>
      <c r="O146" s="62"/>
      <c r="P146" s="62"/>
      <c r="Q146" s="62"/>
      <c r="R146" s="142">
        <v>7.460256828853299E-07</v>
      </c>
      <c r="S146" s="62"/>
      <c r="T146" s="62"/>
      <c r="U146" s="62"/>
      <c r="V146" s="62"/>
      <c r="W146" s="62"/>
      <c r="X146" s="62"/>
      <c r="Y146" s="62"/>
      <c r="Z146" s="61">
        <v>2</v>
      </c>
      <c r="AA146" s="62"/>
      <c r="AB146" s="62"/>
      <c r="AC146" s="62"/>
      <c r="AD146" s="62"/>
      <c r="AE146" s="142">
        <v>8.669229868964591E-06</v>
      </c>
      <c r="AF146" s="62"/>
      <c r="AG146" s="62"/>
      <c r="AH146" s="62"/>
      <c r="AI146" s="62"/>
    </row>
    <row r="147" spans="2:35" ht="12" customHeight="1">
      <c r="B147" s="151">
        <v>1993</v>
      </c>
      <c r="C147" s="62"/>
      <c r="D147" s="62"/>
      <c r="E147" s="62"/>
      <c r="F147" s="62"/>
      <c r="G147" s="62"/>
      <c r="H147" s="62"/>
      <c r="I147" s="144">
        <v>42718.53</v>
      </c>
      <c r="J147" s="62"/>
      <c r="K147" s="62"/>
      <c r="L147" s="62"/>
      <c r="M147" s="62"/>
      <c r="N147" s="62"/>
      <c r="O147" s="62"/>
      <c r="P147" s="62"/>
      <c r="Q147" s="62"/>
      <c r="R147" s="142">
        <v>2.6580991701953933E-06</v>
      </c>
      <c r="S147" s="62"/>
      <c r="T147" s="62"/>
      <c r="U147" s="62"/>
      <c r="V147" s="62"/>
      <c r="W147" s="62"/>
      <c r="X147" s="62"/>
      <c r="Y147" s="62"/>
      <c r="Z147" s="61">
        <v>4</v>
      </c>
      <c r="AA147" s="62"/>
      <c r="AB147" s="62"/>
      <c r="AC147" s="62"/>
      <c r="AD147" s="62"/>
      <c r="AE147" s="142">
        <v>1.7338459737929182E-05</v>
      </c>
      <c r="AF147" s="62"/>
      <c r="AG147" s="62"/>
      <c r="AH147" s="62"/>
      <c r="AI147" s="62"/>
    </row>
    <row r="148" spans="2:35" ht="12" customHeight="1">
      <c r="B148" s="151">
        <v>1996</v>
      </c>
      <c r="C148" s="62"/>
      <c r="D148" s="62"/>
      <c r="E148" s="62"/>
      <c r="F148" s="62"/>
      <c r="G148" s="62"/>
      <c r="H148" s="62"/>
      <c r="I148" s="144">
        <v>176254.55999999997</v>
      </c>
      <c r="J148" s="62"/>
      <c r="K148" s="62"/>
      <c r="L148" s="62"/>
      <c r="M148" s="62"/>
      <c r="N148" s="62"/>
      <c r="O148" s="62"/>
      <c r="P148" s="62"/>
      <c r="Q148" s="62"/>
      <c r="R148" s="142">
        <v>1.0967186831549541E-05</v>
      </c>
      <c r="S148" s="62"/>
      <c r="T148" s="62"/>
      <c r="U148" s="62"/>
      <c r="V148" s="62"/>
      <c r="W148" s="62"/>
      <c r="X148" s="62"/>
      <c r="Y148" s="62"/>
      <c r="Z148" s="61">
        <v>30</v>
      </c>
      <c r="AA148" s="62"/>
      <c r="AB148" s="62"/>
      <c r="AC148" s="62"/>
      <c r="AD148" s="62"/>
      <c r="AE148" s="142">
        <v>0.00013003844803446886</v>
      </c>
      <c r="AF148" s="62"/>
      <c r="AG148" s="62"/>
      <c r="AH148" s="62"/>
      <c r="AI148" s="62"/>
    </row>
    <row r="149" spans="2:35" ht="12" customHeight="1">
      <c r="B149" s="151">
        <v>1997</v>
      </c>
      <c r="C149" s="62"/>
      <c r="D149" s="62"/>
      <c r="E149" s="62"/>
      <c r="F149" s="62"/>
      <c r="G149" s="62"/>
      <c r="H149" s="62"/>
      <c r="I149" s="144">
        <v>354238.93000000005</v>
      </c>
      <c r="J149" s="62"/>
      <c r="K149" s="62"/>
      <c r="L149" s="62"/>
      <c r="M149" s="62"/>
      <c r="N149" s="62"/>
      <c r="O149" s="62"/>
      <c r="P149" s="62"/>
      <c r="Q149" s="62"/>
      <c r="R149" s="142">
        <v>2.2042008605724592E-05</v>
      </c>
      <c r="S149" s="62"/>
      <c r="T149" s="62"/>
      <c r="U149" s="62"/>
      <c r="V149" s="62"/>
      <c r="W149" s="62"/>
      <c r="X149" s="62"/>
      <c r="Y149" s="62"/>
      <c r="Z149" s="61">
        <v>25</v>
      </c>
      <c r="AA149" s="62"/>
      <c r="AB149" s="62"/>
      <c r="AC149" s="62"/>
      <c r="AD149" s="62"/>
      <c r="AE149" s="142">
        <v>0.00010836537336205739</v>
      </c>
      <c r="AF149" s="62"/>
      <c r="AG149" s="62"/>
      <c r="AH149" s="62"/>
      <c r="AI149" s="62"/>
    </row>
    <row r="150" spans="2:35" ht="12" customHeight="1">
      <c r="B150" s="151">
        <v>1998</v>
      </c>
      <c r="C150" s="62"/>
      <c r="D150" s="62"/>
      <c r="E150" s="62"/>
      <c r="F150" s="62"/>
      <c r="G150" s="62"/>
      <c r="H150" s="62"/>
      <c r="I150" s="144">
        <v>263280.64</v>
      </c>
      <c r="J150" s="62"/>
      <c r="K150" s="62"/>
      <c r="L150" s="62"/>
      <c r="M150" s="62"/>
      <c r="N150" s="62"/>
      <c r="O150" s="62"/>
      <c r="P150" s="62"/>
      <c r="Q150" s="62"/>
      <c r="R150" s="142">
        <v>1.6382259659040515E-05</v>
      </c>
      <c r="S150" s="62"/>
      <c r="T150" s="62"/>
      <c r="U150" s="62"/>
      <c r="V150" s="62"/>
      <c r="W150" s="62"/>
      <c r="X150" s="62"/>
      <c r="Y150" s="62"/>
      <c r="Z150" s="61">
        <v>21</v>
      </c>
      <c r="AA150" s="62"/>
      <c r="AB150" s="62"/>
      <c r="AC150" s="62"/>
      <c r="AD150" s="62"/>
      <c r="AE150" s="142">
        <v>9.102691362412821E-05</v>
      </c>
      <c r="AF150" s="62"/>
      <c r="AG150" s="62"/>
      <c r="AH150" s="62"/>
      <c r="AI150" s="62"/>
    </row>
    <row r="151" spans="2:35" ht="12" customHeight="1">
      <c r="B151" s="151">
        <v>1999</v>
      </c>
      <c r="C151" s="62"/>
      <c r="D151" s="62"/>
      <c r="E151" s="62"/>
      <c r="F151" s="62"/>
      <c r="G151" s="62"/>
      <c r="H151" s="62"/>
      <c r="I151" s="144">
        <v>1951076.980000001</v>
      </c>
      <c r="J151" s="62"/>
      <c r="K151" s="62"/>
      <c r="L151" s="62"/>
      <c r="M151" s="62"/>
      <c r="N151" s="62"/>
      <c r="O151" s="62"/>
      <c r="P151" s="62"/>
      <c r="Q151" s="62"/>
      <c r="R151" s="142">
        <v>0.00012140296263765014</v>
      </c>
      <c r="S151" s="62"/>
      <c r="T151" s="62"/>
      <c r="U151" s="62"/>
      <c r="V151" s="62"/>
      <c r="W151" s="62"/>
      <c r="X151" s="62"/>
      <c r="Y151" s="62"/>
      <c r="Z151" s="61">
        <v>123</v>
      </c>
      <c r="AA151" s="62"/>
      <c r="AB151" s="62"/>
      <c r="AC151" s="62"/>
      <c r="AD151" s="62"/>
      <c r="AE151" s="142">
        <v>0.0005331576369413223</v>
      </c>
      <c r="AF151" s="62"/>
      <c r="AG151" s="62"/>
      <c r="AH151" s="62"/>
      <c r="AI151" s="62"/>
    </row>
    <row r="152" spans="2:35" ht="12" customHeight="1">
      <c r="B152" s="151">
        <v>2000</v>
      </c>
      <c r="C152" s="62"/>
      <c r="D152" s="62"/>
      <c r="E152" s="62"/>
      <c r="F152" s="62"/>
      <c r="G152" s="62"/>
      <c r="H152" s="62"/>
      <c r="I152" s="144">
        <v>854889.5200000003</v>
      </c>
      <c r="J152" s="62"/>
      <c r="K152" s="62"/>
      <c r="L152" s="62"/>
      <c r="M152" s="62"/>
      <c r="N152" s="62"/>
      <c r="O152" s="62"/>
      <c r="P152" s="62"/>
      <c r="Q152" s="62"/>
      <c r="R152" s="142">
        <v>5.319427245555357E-05</v>
      </c>
      <c r="S152" s="62"/>
      <c r="T152" s="62"/>
      <c r="U152" s="62"/>
      <c r="V152" s="62"/>
      <c r="W152" s="62"/>
      <c r="X152" s="62"/>
      <c r="Y152" s="62"/>
      <c r="Z152" s="61">
        <v>51</v>
      </c>
      <c r="AA152" s="62"/>
      <c r="AB152" s="62"/>
      <c r="AC152" s="62"/>
      <c r="AD152" s="62"/>
      <c r="AE152" s="142">
        <v>0.00022106536165859706</v>
      </c>
      <c r="AF152" s="62"/>
      <c r="AG152" s="62"/>
      <c r="AH152" s="62"/>
      <c r="AI152" s="62"/>
    </row>
    <row r="153" spans="2:35" ht="12" customHeight="1">
      <c r="B153" s="151">
        <v>2001</v>
      </c>
      <c r="C153" s="62"/>
      <c r="D153" s="62"/>
      <c r="E153" s="62"/>
      <c r="F153" s="62"/>
      <c r="G153" s="62"/>
      <c r="H153" s="62"/>
      <c r="I153" s="144">
        <v>1094583.4</v>
      </c>
      <c r="J153" s="62"/>
      <c r="K153" s="62"/>
      <c r="L153" s="62"/>
      <c r="M153" s="62"/>
      <c r="N153" s="62"/>
      <c r="O153" s="62"/>
      <c r="P153" s="62"/>
      <c r="Q153" s="62"/>
      <c r="R153" s="142">
        <v>6.810887985259914E-05</v>
      </c>
      <c r="S153" s="62"/>
      <c r="T153" s="62"/>
      <c r="U153" s="62"/>
      <c r="V153" s="62"/>
      <c r="W153" s="62"/>
      <c r="X153" s="62"/>
      <c r="Y153" s="62"/>
      <c r="Z153" s="61">
        <v>142</v>
      </c>
      <c r="AA153" s="62"/>
      <c r="AB153" s="62"/>
      <c r="AC153" s="62"/>
      <c r="AD153" s="62"/>
      <c r="AE153" s="142">
        <v>0.0006155153206964859</v>
      </c>
      <c r="AF153" s="62"/>
      <c r="AG153" s="62"/>
      <c r="AH153" s="62"/>
      <c r="AI153" s="62"/>
    </row>
    <row r="154" spans="2:35" ht="12" customHeight="1">
      <c r="B154" s="151">
        <v>2002</v>
      </c>
      <c r="C154" s="62"/>
      <c r="D154" s="62"/>
      <c r="E154" s="62"/>
      <c r="F154" s="62"/>
      <c r="G154" s="62"/>
      <c r="H154" s="62"/>
      <c r="I154" s="144">
        <v>3958940.4799999977</v>
      </c>
      <c r="J154" s="62"/>
      <c r="K154" s="62"/>
      <c r="L154" s="62"/>
      <c r="M154" s="62"/>
      <c r="N154" s="62"/>
      <c r="O154" s="62"/>
      <c r="P154" s="62"/>
      <c r="Q154" s="62"/>
      <c r="R154" s="142">
        <v>0.0002463393849165911</v>
      </c>
      <c r="S154" s="62"/>
      <c r="T154" s="62"/>
      <c r="U154" s="62"/>
      <c r="V154" s="62"/>
      <c r="W154" s="62"/>
      <c r="X154" s="62"/>
      <c r="Y154" s="62"/>
      <c r="Z154" s="61">
        <v>178</v>
      </c>
      <c r="AA154" s="62"/>
      <c r="AB154" s="62"/>
      <c r="AC154" s="62"/>
      <c r="AD154" s="62"/>
      <c r="AE154" s="142">
        <v>0.0007715614583378485</v>
      </c>
      <c r="AF154" s="62"/>
      <c r="AG154" s="62"/>
      <c r="AH154" s="62"/>
      <c r="AI154" s="62"/>
    </row>
    <row r="155" spans="2:35" ht="12" customHeight="1">
      <c r="B155" s="151">
        <v>2003</v>
      </c>
      <c r="C155" s="62"/>
      <c r="D155" s="62"/>
      <c r="E155" s="62"/>
      <c r="F155" s="62"/>
      <c r="G155" s="62"/>
      <c r="H155" s="62"/>
      <c r="I155" s="144">
        <v>20808368.25999998</v>
      </c>
      <c r="J155" s="62"/>
      <c r="K155" s="62"/>
      <c r="L155" s="62"/>
      <c r="M155" s="62"/>
      <c r="N155" s="62"/>
      <c r="O155" s="62"/>
      <c r="P155" s="62"/>
      <c r="Q155" s="62"/>
      <c r="R155" s="142">
        <v>0.0012947708267355199</v>
      </c>
      <c r="S155" s="62"/>
      <c r="T155" s="62"/>
      <c r="U155" s="62"/>
      <c r="V155" s="62"/>
      <c r="W155" s="62"/>
      <c r="X155" s="62"/>
      <c r="Y155" s="62"/>
      <c r="Z155" s="61">
        <v>1533</v>
      </c>
      <c r="AA155" s="62"/>
      <c r="AB155" s="62"/>
      <c r="AC155" s="62"/>
      <c r="AD155" s="62"/>
      <c r="AE155" s="142">
        <v>0.006644964694561359</v>
      </c>
      <c r="AF155" s="62"/>
      <c r="AG155" s="62"/>
      <c r="AH155" s="62"/>
      <c r="AI155" s="62"/>
    </row>
    <row r="156" spans="2:35" ht="12" customHeight="1">
      <c r="B156" s="151">
        <v>2004</v>
      </c>
      <c r="C156" s="62"/>
      <c r="D156" s="62"/>
      <c r="E156" s="62"/>
      <c r="F156" s="62"/>
      <c r="G156" s="62"/>
      <c r="H156" s="62"/>
      <c r="I156" s="144">
        <v>44615052.20999999</v>
      </c>
      <c r="J156" s="62"/>
      <c r="K156" s="62"/>
      <c r="L156" s="62"/>
      <c r="M156" s="62"/>
      <c r="N156" s="62"/>
      <c r="O156" s="62"/>
      <c r="P156" s="62"/>
      <c r="Q156" s="62"/>
      <c r="R156" s="142">
        <v>0.0027761075406299122</v>
      </c>
      <c r="S156" s="62"/>
      <c r="T156" s="62"/>
      <c r="U156" s="62"/>
      <c r="V156" s="62"/>
      <c r="W156" s="62"/>
      <c r="X156" s="62"/>
      <c r="Y156" s="62"/>
      <c r="Z156" s="61">
        <v>2003</v>
      </c>
      <c r="AA156" s="62"/>
      <c r="AB156" s="62"/>
      <c r="AC156" s="62"/>
      <c r="AD156" s="62"/>
      <c r="AE156" s="142">
        <v>0.008682233713768037</v>
      </c>
      <c r="AF156" s="62"/>
      <c r="AG156" s="62"/>
      <c r="AH156" s="62"/>
      <c r="AI156" s="62"/>
    </row>
    <row r="157" spans="2:35" ht="12" customHeight="1">
      <c r="B157" s="151">
        <v>2005</v>
      </c>
      <c r="C157" s="62"/>
      <c r="D157" s="62"/>
      <c r="E157" s="62"/>
      <c r="F157" s="62"/>
      <c r="G157" s="62"/>
      <c r="H157" s="62"/>
      <c r="I157" s="144">
        <v>89325417.23000008</v>
      </c>
      <c r="J157" s="62"/>
      <c r="K157" s="62"/>
      <c r="L157" s="62"/>
      <c r="M157" s="62"/>
      <c r="N157" s="62"/>
      <c r="O157" s="62"/>
      <c r="P157" s="62"/>
      <c r="Q157" s="62"/>
      <c r="R157" s="142">
        <v>0.00555814578395887</v>
      </c>
      <c r="S157" s="62"/>
      <c r="T157" s="62"/>
      <c r="U157" s="62"/>
      <c r="V157" s="62"/>
      <c r="W157" s="62"/>
      <c r="X157" s="62"/>
      <c r="Y157" s="62"/>
      <c r="Z157" s="61">
        <v>2718</v>
      </c>
      <c r="AA157" s="62"/>
      <c r="AB157" s="62"/>
      <c r="AC157" s="62"/>
      <c r="AD157" s="62"/>
      <c r="AE157" s="142">
        <v>0.011781483391922878</v>
      </c>
      <c r="AF157" s="62"/>
      <c r="AG157" s="62"/>
      <c r="AH157" s="62"/>
      <c r="AI157" s="62"/>
    </row>
    <row r="158" spans="2:35" ht="12" customHeight="1">
      <c r="B158" s="151">
        <v>2006</v>
      </c>
      <c r="C158" s="62"/>
      <c r="D158" s="62"/>
      <c r="E158" s="62"/>
      <c r="F158" s="62"/>
      <c r="G158" s="62"/>
      <c r="H158" s="62"/>
      <c r="I158" s="144">
        <v>26530519.33999998</v>
      </c>
      <c r="J158" s="62"/>
      <c r="K158" s="62"/>
      <c r="L158" s="62"/>
      <c r="M158" s="62"/>
      <c r="N158" s="62"/>
      <c r="O158" s="62"/>
      <c r="P158" s="62"/>
      <c r="Q158" s="62"/>
      <c r="R158" s="142">
        <v>0.0016508234586374293</v>
      </c>
      <c r="S158" s="62"/>
      <c r="T158" s="62"/>
      <c r="U158" s="62"/>
      <c r="V158" s="62"/>
      <c r="W158" s="62"/>
      <c r="X158" s="62"/>
      <c r="Y158" s="62"/>
      <c r="Z158" s="61">
        <v>740</v>
      </c>
      <c r="AA158" s="62"/>
      <c r="AB158" s="62"/>
      <c r="AC158" s="62"/>
      <c r="AD158" s="62"/>
      <c r="AE158" s="142">
        <v>0.0032076150515168984</v>
      </c>
      <c r="AF158" s="62"/>
      <c r="AG158" s="62"/>
      <c r="AH158" s="62"/>
      <c r="AI158" s="62"/>
    </row>
    <row r="159" spans="2:35" ht="12" customHeight="1">
      <c r="B159" s="151">
        <v>2007</v>
      </c>
      <c r="C159" s="62"/>
      <c r="D159" s="62"/>
      <c r="E159" s="62"/>
      <c r="F159" s="62"/>
      <c r="G159" s="62"/>
      <c r="H159" s="62"/>
      <c r="I159" s="144">
        <v>13358177.890000002</v>
      </c>
      <c r="J159" s="62"/>
      <c r="K159" s="62"/>
      <c r="L159" s="62"/>
      <c r="M159" s="62"/>
      <c r="N159" s="62"/>
      <c r="O159" s="62"/>
      <c r="P159" s="62"/>
      <c r="Q159" s="62"/>
      <c r="R159" s="142">
        <v>0.0008311934320944905</v>
      </c>
      <c r="S159" s="62"/>
      <c r="T159" s="62"/>
      <c r="U159" s="62"/>
      <c r="V159" s="62"/>
      <c r="W159" s="62"/>
      <c r="X159" s="62"/>
      <c r="Y159" s="62"/>
      <c r="Z159" s="61">
        <v>301</v>
      </c>
      <c r="AA159" s="62"/>
      <c r="AB159" s="62"/>
      <c r="AC159" s="62"/>
      <c r="AD159" s="62"/>
      <c r="AE159" s="142">
        <v>0.0013047190952791708</v>
      </c>
      <c r="AF159" s="62"/>
      <c r="AG159" s="62"/>
      <c r="AH159" s="62"/>
      <c r="AI159" s="62"/>
    </row>
    <row r="160" spans="2:35" ht="12" customHeight="1">
      <c r="B160" s="151">
        <v>2008</v>
      </c>
      <c r="C160" s="62"/>
      <c r="D160" s="62"/>
      <c r="E160" s="62"/>
      <c r="F160" s="62"/>
      <c r="G160" s="62"/>
      <c r="H160" s="62"/>
      <c r="I160" s="144">
        <v>23336184.20999999</v>
      </c>
      <c r="J160" s="62"/>
      <c r="K160" s="62"/>
      <c r="L160" s="62"/>
      <c r="M160" s="62"/>
      <c r="N160" s="62"/>
      <c r="O160" s="62"/>
      <c r="P160" s="62"/>
      <c r="Q160" s="62"/>
      <c r="R160" s="142">
        <v>0.001452060543378431</v>
      </c>
      <c r="S160" s="62"/>
      <c r="T160" s="62"/>
      <c r="U160" s="62"/>
      <c r="V160" s="62"/>
      <c r="W160" s="62"/>
      <c r="X160" s="62"/>
      <c r="Y160" s="62"/>
      <c r="Z160" s="61">
        <v>620</v>
      </c>
      <c r="AA160" s="62"/>
      <c r="AB160" s="62"/>
      <c r="AC160" s="62"/>
      <c r="AD160" s="62"/>
      <c r="AE160" s="142">
        <v>0.002687461259379023</v>
      </c>
      <c r="AF160" s="62"/>
      <c r="AG160" s="62"/>
      <c r="AH160" s="62"/>
      <c r="AI160" s="62"/>
    </row>
    <row r="161" spans="2:35" ht="12" customHeight="1">
      <c r="B161" s="151">
        <v>2009</v>
      </c>
      <c r="C161" s="62"/>
      <c r="D161" s="62"/>
      <c r="E161" s="62"/>
      <c r="F161" s="62"/>
      <c r="G161" s="62"/>
      <c r="H161" s="62"/>
      <c r="I161" s="144">
        <v>197145332.23999983</v>
      </c>
      <c r="J161" s="62"/>
      <c r="K161" s="62"/>
      <c r="L161" s="62"/>
      <c r="M161" s="62"/>
      <c r="N161" s="62"/>
      <c r="O161" s="62"/>
      <c r="P161" s="62"/>
      <c r="Q161" s="62"/>
      <c r="R161" s="142">
        <v>0.012267085127579031</v>
      </c>
      <c r="S161" s="62"/>
      <c r="T161" s="62"/>
      <c r="U161" s="62"/>
      <c r="V161" s="62"/>
      <c r="W161" s="62"/>
      <c r="X161" s="62"/>
      <c r="Y161" s="62"/>
      <c r="Z161" s="61">
        <v>4343</v>
      </c>
      <c r="AA161" s="62"/>
      <c r="AB161" s="62"/>
      <c r="AC161" s="62"/>
      <c r="AD161" s="62"/>
      <c r="AE161" s="142">
        <v>0.018825232660456607</v>
      </c>
      <c r="AF161" s="62"/>
      <c r="AG161" s="62"/>
      <c r="AH161" s="62"/>
      <c r="AI161" s="62"/>
    </row>
    <row r="162" spans="2:35" ht="12" customHeight="1">
      <c r="B162" s="151">
        <v>2010</v>
      </c>
      <c r="C162" s="62"/>
      <c r="D162" s="62"/>
      <c r="E162" s="62"/>
      <c r="F162" s="62"/>
      <c r="G162" s="62"/>
      <c r="H162" s="62"/>
      <c r="I162" s="144">
        <v>327996057.08000004</v>
      </c>
      <c r="J162" s="62"/>
      <c r="K162" s="62"/>
      <c r="L162" s="62"/>
      <c r="M162" s="62"/>
      <c r="N162" s="62"/>
      <c r="O162" s="62"/>
      <c r="P162" s="62"/>
      <c r="Q162" s="62"/>
      <c r="R162" s="142">
        <v>0.020409083532408744</v>
      </c>
      <c r="S162" s="62"/>
      <c r="T162" s="62"/>
      <c r="U162" s="62"/>
      <c r="V162" s="62"/>
      <c r="W162" s="62"/>
      <c r="X162" s="62"/>
      <c r="Y162" s="62"/>
      <c r="Z162" s="61">
        <v>7850</v>
      </c>
      <c r="AA162" s="62"/>
      <c r="AB162" s="62"/>
      <c r="AC162" s="62"/>
      <c r="AD162" s="62"/>
      <c r="AE162" s="142">
        <v>0.03402672723568602</v>
      </c>
      <c r="AF162" s="62"/>
      <c r="AG162" s="62"/>
      <c r="AH162" s="62"/>
      <c r="AI162" s="62"/>
    </row>
    <row r="163" spans="2:35" ht="12" customHeight="1">
      <c r="B163" s="151">
        <v>2011</v>
      </c>
      <c r="C163" s="62"/>
      <c r="D163" s="62"/>
      <c r="E163" s="62"/>
      <c r="F163" s="62"/>
      <c r="G163" s="62"/>
      <c r="H163" s="62"/>
      <c r="I163" s="144">
        <v>214485621.59999967</v>
      </c>
      <c r="J163" s="62"/>
      <c r="K163" s="62"/>
      <c r="L163" s="62"/>
      <c r="M163" s="62"/>
      <c r="N163" s="62"/>
      <c r="O163" s="62"/>
      <c r="P163" s="62"/>
      <c r="Q163" s="62"/>
      <c r="R163" s="142">
        <v>0.013346059726161041</v>
      </c>
      <c r="S163" s="62"/>
      <c r="T163" s="62"/>
      <c r="U163" s="62"/>
      <c r="V163" s="62"/>
      <c r="W163" s="62"/>
      <c r="X163" s="62"/>
      <c r="Y163" s="62"/>
      <c r="Z163" s="61">
        <v>10718</v>
      </c>
      <c r="AA163" s="62"/>
      <c r="AB163" s="62"/>
      <c r="AC163" s="62"/>
      <c r="AD163" s="62"/>
      <c r="AE163" s="142">
        <v>0.04645840286778124</v>
      </c>
      <c r="AF163" s="62"/>
      <c r="AG163" s="62"/>
      <c r="AH163" s="62"/>
      <c r="AI163" s="62"/>
    </row>
    <row r="164" spans="2:35" ht="12" customHeight="1">
      <c r="B164" s="151">
        <v>2012</v>
      </c>
      <c r="C164" s="62"/>
      <c r="D164" s="62"/>
      <c r="E164" s="62"/>
      <c r="F164" s="62"/>
      <c r="G164" s="62"/>
      <c r="H164" s="62"/>
      <c r="I164" s="144">
        <v>55939653.35999987</v>
      </c>
      <c r="J164" s="62"/>
      <c r="K164" s="62"/>
      <c r="L164" s="62"/>
      <c r="M164" s="62"/>
      <c r="N164" s="62"/>
      <c r="O164" s="62"/>
      <c r="P164" s="62"/>
      <c r="Q164" s="62"/>
      <c r="R164" s="142">
        <v>0.0034807645810198433</v>
      </c>
      <c r="S164" s="62"/>
      <c r="T164" s="62"/>
      <c r="U164" s="62"/>
      <c r="V164" s="62"/>
      <c r="W164" s="62"/>
      <c r="X164" s="62"/>
      <c r="Y164" s="62"/>
      <c r="Z164" s="61">
        <v>1363</v>
      </c>
      <c r="AA164" s="62"/>
      <c r="AB164" s="62"/>
      <c r="AC164" s="62"/>
      <c r="AD164" s="62"/>
      <c r="AE164" s="142">
        <v>0.005908080155699369</v>
      </c>
      <c r="AF164" s="62"/>
      <c r="AG164" s="62"/>
      <c r="AH164" s="62"/>
      <c r="AI164" s="62"/>
    </row>
    <row r="165" spans="2:35" ht="12" customHeight="1">
      <c r="B165" s="151">
        <v>2013</v>
      </c>
      <c r="C165" s="62"/>
      <c r="D165" s="62"/>
      <c r="E165" s="62"/>
      <c r="F165" s="62"/>
      <c r="G165" s="62"/>
      <c r="H165" s="62"/>
      <c r="I165" s="144">
        <v>101499620.44000028</v>
      </c>
      <c r="J165" s="62"/>
      <c r="K165" s="62"/>
      <c r="L165" s="62"/>
      <c r="M165" s="62"/>
      <c r="N165" s="62"/>
      <c r="O165" s="62"/>
      <c r="P165" s="62"/>
      <c r="Q165" s="62"/>
      <c r="R165" s="142">
        <v>0.006315668092200554</v>
      </c>
      <c r="S165" s="62"/>
      <c r="T165" s="62"/>
      <c r="U165" s="62"/>
      <c r="V165" s="62"/>
      <c r="W165" s="62"/>
      <c r="X165" s="62"/>
      <c r="Y165" s="62"/>
      <c r="Z165" s="61">
        <v>1978</v>
      </c>
      <c r="AA165" s="62"/>
      <c r="AB165" s="62"/>
      <c r="AC165" s="62"/>
      <c r="AD165" s="62"/>
      <c r="AE165" s="142">
        <v>0.00857386834040598</v>
      </c>
      <c r="AF165" s="62"/>
      <c r="AG165" s="62"/>
      <c r="AH165" s="62"/>
      <c r="AI165" s="62"/>
    </row>
    <row r="166" spans="2:35" ht="12" customHeight="1">
      <c r="B166" s="151">
        <v>2014</v>
      </c>
      <c r="C166" s="62"/>
      <c r="D166" s="62"/>
      <c r="E166" s="62"/>
      <c r="F166" s="62"/>
      <c r="G166" s="62"/>
      <c r="H166" s="62"/>
      <c r="I166" s="144">
        <v>241143948.15999973</v>
      </c>
      <c r="J166" s="62"/>
      <c r="K166" s="62"/>
      <c r="L166" s="62"/>
      <c r="M166" s="62"/>
      <c r="N166" s="62"/>
      <c r="O166" s="62"/>
      <c r="P166" s="62"/>
      <c r="Q166" s="62"/>
      <c r="R166" s="142">
        <v>0.015004835805486196</v>
      </c>
      <c r="S166" s="62"/>
      <c r="T166" s="62"/>
      <c r="U166" s="62"/>
      <c r="V166" s="62"/>
      <c r="W166" s="62"/>
      <c r="X166" s="62"/>
      <c r="Y166" s="62"/>
      <c r="Z166" s="61">
        <v>4482</v>
      </c>
      <c r="AA166" s="62"/>
      <c r="AB166" s="62"/>
      <c r="AC166" s="62"/>
      <c r="AD166" s="62"/>
      <c r="AE166" s="142">
        <v>0.019427744136349647</v>
      </c>
      <c r="AF166" s="62"/>
      <c r="AG166" s="62"/>
      <c r="AH166" s="62"/>
      <c r="AI166" s="62"/>
    </row>
    <row r="167" spans="2:35" ht="12" customHeight="1">
      <c r="B167" s="151">
        <v>2015</v>
      </c>
      <c r="C167" s="62"/>
      <c r="D167" s="62"/>
      <c r="E167" s="62"/>
      <c r="F167" s="62"/>
      <c r="G167" s="62"/>
      <c r="H167" s="62"/>
      <c r="I167" s="144">
        <v>984931114.5999963</v>
      </c>
      <c r="J167" s="62"/>
      <c r="K167" s="62"/>
      <c r="L167" s="62"/>
      <c r="M167" s="62"/>
      <c r="N167" s="62"/>
      <c r="O167" s="62"/>
      <c r="P167" s="62"/>
      <c r="Q167" s="62"/>
      <c r="R167" s="142">
        <v>0.06128592389339881</v>
      </c>
      <c r="S167" s="62"/>
      <c r="T167" s="62"/>
      <c r="U167" s="62"/>
      <c r="V167" s="62"/>
      <c r="W167" s="62"/>
      <c r="X167" s="62"/>
      <c r="Y167" s="62"/>
      <c r="Z167" s="61">
        <v>18362</v>
      </c>
      <c r="AA167" s="62"/>
      <c r="AB167" s="62"/>
      <c r="AC167" s="62"/>
      <c r="AD167" s="62"/>
      <c r="AE167" s="142">
        <v>0.07959219942696391</v>
      </c>
      <c r="AF167" s="62"/>
      <c r="AG167" s="62"/>
      <c r="AH167" s="62"/>
      <c r="AI167" s="62"/>
    </row>
    <row r="168" spans="2:35" ht="12" customHeight="1">
      <c r="B168" s="151">
        <v>2016</v>
      </c>
      <c r="C168" s="62"/>
      <c r="D168" s="62"/>
      <c r="E168" s="62"/>
      <c r="F168" s="62"/>
      <c r="G168" s="62"/>
      <c r="H168" s="62"/>
      <c r="I168" s="144">
        <v>2285456317.870015</v>
      </c>
      <c r="J168" s="62"/>
      <c r="K168" s="62"/>
      <c r="L168" s="62"/>
      <c r="M168" s="62"/>
      <c r="N168" s="62"/>
      <c r="O168" s="62"/>
      <c r="P168" s="62"/>
      <c r="Q168" s="62"/>
      <c r="R168" s="142">
        <v>0.1422092366485482</v>
      </c>
      <c r="S168" s="62"/>
      <c r="T168" s="62"/>
      <c r="U168" s="62"/>
      <c r="V168" s="62"/>
      <c r="W168" s="62"/>
      <c r="X168" s="62"/>
      <c r="Y168" s="62"/>
      <c r="Z168" s="61">
        <v>37639</v>
      </c>
      <c r="AA168" s="62"/>
      <c r="AB168" s="62"/>
      <c r="AC168" s="62"/>
      <c r="AD168" s="62"/>
      <c r="AE168" s="142">
        <v>0.1631505715189791</v>
      </c>
      <c r="AF168" s="62"/>
      <c r="AG168" s="62"/>
      <c r="AH168" s="62"/>
      <c r="AI168" s="62"/>
    </row>
    <row r="169" spans="2:35" ht="12" customHeight="1">
      <c r="B169" s="151">
        <v>2017</v>
      </c>
      <c r="C169" s="62"/>
      <c r="D169" s="62"/>
      <c r="E169" s="62"/>
      <c r="F169" s="62"/>
      <c r="G169" s="62"/>
      <c r="H169" s="62"/>
      <c r="I169" s="144">
        <v>1649891106.9400003</v>
      </c>
      <c r="J169" s="62"/>
      <c r="K169" s="62"/>
      <c r="L169" s="62"/>
      <c r="M169" s="62"/>
      <c r="N169" s="62"/>
      <c r="O169" s="62"/>
      <c r="P169" s="62"/>
      <c r="Q169" s="62"/>
      <c r="R169" s="142">
        <v>0.1026621042968935</v>
      </c>
      <c r="S169" s="62"/>
      <c r="T169" s="62"/>
      <c r="U169" s="62"/>
      <c r="V169" s="62"/>
      <c r="W169" s="62"/>
      <c r="X169" s="62"/>
      <c r="Y169" s="62"/>
      <c r="Z169" s="61">
        <v>22241</v>
      </c>
      <c r="AA169" s="62"/>
      <c r="AB169" s="62"/>
      <c r="AC169" s="62"/>
      <c r="AD169" s="62"/>
      <c r="AE169" s="142">
        <v>0.09640617075782072</v>
      </c>
      <c r="AF169" s="62"/>
      <c r="AG169" s="62"/>
      <c r="AH169" s="62"/>
      <c r="AI169" s="62"/>
    </row>
    <row r="170" spans="2:35" ht="12" customHeight="1">
      <c r="B170" s="151">
        <v>2018</v>
      </c>
      <c r="C170" s="62"/>
      <c r="D170" s="62"/>
      <c r="E170" s="62"/>
      <c r="F170" s="62"/>
      <c r="G170" s="62"/>
      <c r="H170" s="62"/>
      <c r="I170" s="144">
        <v>2548160295.5300174</v>
      </c>
      <c r="J170" s="62"/>
      <c r="K170" s="62"/>
      <c r="L170" s="62"/>
      <c r="M170" s="62"/>
      <c r="N170" s="62"/>
      <c r="O170" s="62"/>
      <c r="P170" s="62"/>
      <c r="Q170" s="62"/>
      <c r="R170" s="142">
        <v>0.15855561432177528</v>
      </c>
      <c r="S170" s="62"/>
      <c r="T170" s="62"/>
      <c r="U170" s="62"/>
      <c r="V170" s="62"/>
      <c r="W170" s="62"/>
      <c r="X170" s="62"/>
      <c r="Y170" s="62"/>
      <c r="Z170" s="61">
        <v>32430</v>
      </c>
      <c r="AA170" s="62"/>
      <c r="AB170" s="62"/>
      <c r="AC170" s="62"/>
      <c r="AD170" s="62"/>
      <c r="AE170" s="142">
        <v>0.14057156232526083</v>
      </c>
      <c r="AF170" s="62"/>
      <c r="AG170" s="62"/>
      <c r="AH170" s="62"/>
      <c r="AI170" s="62"/>
    </row>
    <row r="171" spans="2:35" ht="12" customHeight="1">
      <c r="B171" s="151">
        <v>2019</v>
      </c>
      <c r="C171" s="62"/>
      <c r="D171" s="62"/>
      <c r="E171" s="62"/>
      <c r="F171" s="62"/>
      <c r="G171" s="62"/>
      <c r="H171" s="62"/>
      <c r="I171" s="144">
        <v>5064331396.560021</v>
      </c>
      <c r="J171" s="62"/>
      <c r="K171" s="62"/>
      <c r="L171" s="62"/>
      <c r="M171" s="62"/>
      <c r="N171" s="62"/>
      <c r="O171" s="62"/>
      <c r="P171" s="62"/>
      <c r="Q171" s="62"/>
      <c r="R171" s="142">
        <v>0.31512074696368697</v>
      </c>
      <c r="S171" s="62"/>
      <c r="T171" s="62"/>
      <c r="U171" s="62"/>
      <c r="V171" s="62"/>
      <c r="W171" s="62"/>
      <c r="X171" s="62"/>
      <c r="Y171" s="62"/>
      <c r="Z171" s="61">
        <v>58577</v>
      </c>
      <c r="AA171" s="62"/>
      <c r="AB171" s="62"/>
      <c r="AC171" s="62"/>
      <c r="AD171" s="62"/>
      <c r="AE171" s="142">
        <v>0.2539087390171694</v>
      </c>
      <c r="AF171" s="62"/>
      <c r="AG171" s="62"/>
      <c r="AH171" s="62"/>
      <c r="AI171" s="62"/>
    </row>
    <row r="172" spans="2:35" ht="12" customHeight="1">
      <c r="B172" s="151">
        <v>2020</v>
      </c>
      <c r="C172" s="62"/>
      <c r="D172" s="62"/>
      <c r="E172" s="62"/>
      <c r="F172" s="62"/>
      <c r="G172" s="62"/>
      <c r="H172" s="62"/>
      <c r="I172" s="144">
        <v>2173272399.9700046</v>
      </c>
      <c r="J172" s="62"/>
      <c r="K172" s="62"/>
      <c r="L172" s="62"/>
      <c r="M172" s="62"/>
      <c r="N172" s="62"/>
      <c r="O172" s="62"/>
      <c r="P172" s="62"/>
      <c r="Q172" s="62"/>
      <c r="R172" s="142">
        <v>0.13522875349336272</v>
      </c>
      <c r="S172" s="62"/>
      <c r="T172" s="62"/>
      <c r="U172" s="62"/>
      <c r="V172" s="62"/>
      <c r="W172" s="62"/>
      <c r="X172" s="62"/>
      <c r="Y172" s="62"/>
      <c r="Z172" s="61">
        <v>22219</v>
      </c>
      <c r="AA172" s="62"/>
      <c r="AB172" s="62"/>
      <c r="AC172" s="62"/>
      <c r="AD172" s="62"/>
      <c r="AE172" s="142">
        <v>0.09631080922926212</v>
      </c>
      <c r="AF172" s="62"/>
      <c r="AG172" s="62"/>
      <c r="AH172" s="62"/>
      <c r="AI172" s="62"/>
    </row>
    <row r="173" spans="2:35" ht="12" customHeight="1">
      <c r="B173" s="150"/>
      <c r="C173" s="146"/>
      <c r="D173" s="146"/>
      <c r="E173" s="146"/>
      <c r="F173" s="146"/>
      <c r="G173" s="146"/>
      <c r="H173" s="146"/>
      <c r="I173" s="147">
        <v>16071082102.200054</v>
      </c>
      <c r="J173" s="146"/>
      <c r="K173" s="146"/>
      <c r="L173" s="146"/>
      <c r="M173" s="146"/>
      <c r="N173" s="146"/>
      <c r="O173" s="146"/>
      <c r="P173" s="146"/>
      <c r="Q173" s="146"/>
      <c r="R173" s="148">
        <v>0.9999999999999976</v>
      </c>
      <c r="S173" s="146"/>
      <c r="T173" s="146"/>
      <c r="U173" s="146"/>
      <c r="V173" s="146"/>
      <c r="W173" s="146"/>
      <c r="X173" s="146"/>
      <c r="Y173" s="146"/>
      <c r="Z173" s="149">
        <v>230701</v>
      </c>
      <c r="AA173" s="146"/>
      <c r="AB173" s="146"/>
      <c r="AC173" s="146"/>
      <c r="AD173" s="146"/>
      <c r="AE173" s="148">
        <v>1</v>
      </c>
      <c r="AF173" s="146"/>
      <c r="AG173" s="146"/>
      <c r="AH173" s="146"/>
      <c r="AI173" s="146"/>
    </row>
    <row r="174" spans="2:35" ht="9" customHeight="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spans="2:35" ht="18.75" customHeight="1">
      <c r="B175" s="71" t="s">
        <v>1166</v>
      </c>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3"/>
    </row>
    <row r="176" spans="2:35" ht="8.25"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2:35" ht="11.25" customHeight="1">
      <c r="B177" s="58" t="s">
        <v>1222</v>
      </c>
      <c r="C177" s="59"/>
      <c r="D177" s="59"/>
      <c r="E177" s="59"/>
      <c r="F177" s="59"/>
      <c r="G177" s="59"/>
      <c r="H177" s="58" t="s">
        <v>1176</v>
      </c>
      <c r="I177" s="59"/>
      <c r="J177" s="59"/>
      <c r="K177" s="59"/>
      <c r="L177" s="59"/>
      <c r="M177" s="59"/>
      <c r="N177" s="59"/>
      <c r="O177" s="59"/>
      <c r="P177" s="59"/>
      <c r="Q177" s="59"/>
      <c r="R177" s="59"/>
      <c r="S177" s="58" t="s">
        <v>1177</v>
      </c>
      <c r="T177" s="59"/>
      <c r="U177" s="59"/>
      <c r="V177" s="59"/>
      <c r="W177" s="59"/>
      <c r="X177" s="59"/>
      <c r="Y177" s="59"/>
      <c r="Z177" s="58" t="s">
        <v>1223</v>
      </c>
      <c r="AA177" s="59"/>
      <c r="AB177" s="59"/>
      <c r="AC177" s="59"/>
      <c r="AD177" s="59"/>
      <c r="AE177" s="59"/>
      <c r="AF177" s="58" t="s">
        <v>1177</v>
      </c>
      <c r="AG177" s="59"/>
      <c r="AH177" s="59"/>
      <c r="AI177" s="59"/>
    </row>
    <row r="178" spans="2:35" ht="10.5" customHeight="1">
      <c r="B178" s="64" t="s">
        <v>1224</v>
      </c>
      <c r="C178" s="62"/>
      <c r="D178" s="62"/>
      <c r="E178" s="62"/>
      <c r="F178" s="62"/>
      <c r="G178" s="62"/>
      <c r="H178" s="144">
        <v>2511726840.310017</v>
      </c>
      <c r="I178" s="62"/>
      <c r="J178" s="62"/>
      <c r="K178" s="62"/>
      <c r="L178" s="62"/>
      <c r="M178" s="62"/>
      <c r="N178" s="62"/>
      <c r="O178" s="62"/>
      <c r="P178" s="62"/>
      <c r="Q178" s="62"/>
      <c r="R178" s="62"/>
      <c r="S178" s="142">
        <v>0.15628859490215585</v>
      </c>
      <c r="T178" s="62"/>
      <c r="U178" s="62"/>
      <c r="V178" s="62"/>
      <c r="W178" s="62"/>
      <c r="X178" s="62"/>
      <c r="Y178" s="62"/>
      <c r="Z178" s="61">
        <v>56238</v>
      </c>
      <c r="AA178" s="62"/>
      <c r="AB178" s="62"/>
      <c r="AC178" s="62"/>
      <c r="AD178" s="62"/>
      <c r="AE178" s="62"/>
      <c r="AF178" s="142">
        <v>0.4706345088456324</v>
      </c>
      <c r="AG178" s="62"/>
      <c r="AH178" s="62"/>
      <c r="AI178" s="62"/>
    </row>
    <row r="179" spans="2:35" ht="10.5" customHeight="1">
      <c r="B179" s="64" t="s">
        <v>1225</v>
      </c>
      <c r="C179" s="62"/>
      <c r="D179" s="62"/>
      <c r="E179" s="62"/>
      <c r="F179" s="62"/>
      <c r="G179" s="62"/>
      <c r="H179" s="144">
        <v>5468752342.769952</v>
      </c>
      <c r="I179" s="62"/>
      <c r="J179" s="62"/>
      <c r="K179" s="62"/>
      <c r="L179" s="62"/>
      <c r="M179" s="62"/>
      <c r="N179" s="62"/>
      <c r="O179" s="62"/>
      <c r="P179" s="62"/>
      <c r="Q179" s="62"/>
      <c r="R179" s="62"/>
      <c r="S179" s="142">
        <v>0.34028525944879207</v>
      </c>
      <c r="T179" s="62"/>
      <c r="U179" s="62"/>
      <c r="V179" s="62"/>
      <c r="W179" s="62"/>
      <c r="X179" s="62"/>
      <c r="Y179" s="62"/>
      <c r="Z179" s="61">
        <v>37368</v>
      </c>
      <c r="AA179" s="62"/>
      <c r="AB179" s="62"/>
      <c r="AC179" s="62"/>
      <c r="AD179" s="62"/>
      <c r="AE179" s="62"/>
      <c r="AF179" s="142">
        <v>0.31271863022411167</v>
      </c>
      <c r="AG179" s="62"/>
      <c r="AH179" s="62"/>
      <c r="AI179" s="62"/>
    </row>
    <row r="180" spans="2:35" ht="10.5" customHeight="1">
      <c r="B180" s="64" t="s">
        <v>1226</v>
      </c>
      <c r="C180" s="62"/>
      <c r="D180" s="62"/>
      <c r="E180" s="62"/>
      <c r="F180" s="62"/>
      <c r="G180" s="62"/>
      <c r="H180" s="144">
        <v>4187485793.2999845</v>
      </c>
      <c r="I180" s="62"/>
      <c r="J180" s="62"/>
      <c r="K180" s="62"/>
      <c r="L180" s="62"/>
      <c r="M180" s="62"/>
      <c r="N180" s="62"/>
      <c r="O180" s="62"/>
      <c r="P180" s="62"/>
      <c r="Q180" s="62"/>
      <c r="R180" s="62"/>
      <c r="S180" s="142">
        <v>0.2605602887640504</v>
      </c>
      <c r="T180" s="62"/>
      <c r="U180" s="62"/>
      <c r="V180" s="62"/>
      <c r="W180" s="62"/>
      <c r="X180" s="62"/>
      <c r="Y180" s="62"/>
      <c r="Z180" s="61">
        <v>17289</v>
      </c>
      <c r="AA180" s="62"/>
      <c r="AB180" s="62"/>
      <c r="AC180" s="62"/>
      <c r="AD180" s="62"/>
      <c r="AE180" s="62"/>
      <c r="AF180" s="142">
        <v>0.144685088791069</v>
      </c>
      <c r="AG180" s="62"/>
      <c r="AH180" s="62"/>
      <c r="AI180" s="62"/>
    </row>
    <row r="181" spans="2:35" ht="10.5" customHeight="1">
      <c r="B181" s="64" t="s">
        <v>1227</v>
      </c>
      <c r="C181" s="62"/>
      <c r="D181" s="62"/>
      <c r="E181" s="62"/>
      <c r="F181" s="62"/>
      <c r="G181" s="62"/>
      <c r="H181" s="144">
        <v>1758145514.9300025</v>
      </c>
      <c r="I181" s="62"/>
      <c r="J181" s="62"/>
      <c r="K181" s="62"/>
      <c r="L181" s="62"/>
      <c r="M181" s="62"/>
      <c r="N181" s="62"/>
      <c r="O181" s="62"/>
      <c r="P181" s="62"/>
      <c r="Q181" s="62"/>
      <c r="R181" s="62"/>
      <c r="S181" s="142">
        <v>0.10939807934210796</v>
      </c>
      <c r="T181" s="62"/>
      <c r="U181" s="62"/>
      <c r="V181" s="62"/>
      <c r="W181" s="62"/>
      <c r="X181" s="62"/>
      <c r="Y181" s="62"/>
      <c r="Z181" s="61">
        <v>5184</v>
      </c>
      <c r="AA181" s="62"/>
      <c r="AB181" s="62"/>
      <c r="AC181" s="62"/>
      <c r="AD181" s="62"/>
      <c r="AE181" s="62"/>
      <c r="AF181" s="142">
        <v>0.043382931360570406</v>
      </c>
      <c r="AG181" s="62"/>
      <c r="AH181" s="62"/>
      <c r="AI181" s="62"/>
    </row>
    <row r="182" spans="2:35" ht="10.5" customHeight="1">
      <c r="B182" s="64" t="s">
        <v>1228</v>
      </c>
      <c r="C182" s="62"/>
      <c r="D182" s="62"/>
      <c r="E182" s="62"/>
      <c r="F182" s="62"/>
      <c r="G182" s="62"/>
      <c r="H182" s="144">
        <v>2144971610.8900049</v>
      </c>
      <c r="I182" s="62"/>
      <c r="J182" s="62"/>
      <c r="K182" s="62"/>
      <c r="L182" s="62"/>
      <c r="M182" s="62"/>
      <c r="N182" s="62"/>
      <c r="O182" s="62"/>
      <c r="P182" s="62"/>
      <c r="Q182" s="62"/>
      <c r="R182" s="62"/>
      <c r="S182" s="142">
        <v>0.1334677775428937</v>
      </c>
      <c r="T182" s="62"/>
      <c r="U182" s="62"/>
      <c r="V182" s="62"/>
      <c r="W182" s="62"/>
      <c r="X182" s="62"/>
      <c r="Y182" s="62"/>
      <c r="Z182" s="61">
        <v>3415</v>
      </c>
      <c r="AA182" s="62"/>
      <c r="AB182" s="62"/>
      <c r="AC182" s="62"/>
      <c r="AD182" s="62"/>
      <c r="AE182" s="62"/>
      <c r="AF182" s="142">
        <v>0.0285788407786165</v>
      </c>
      <c r="AG182" s="62"/>
      <c r="AH182" s="62"/>
      <c r="AI182" s="62"/>
    </row>
    <row r="183" spans="2:35" ht="12" customHeight="1">
      <c r="B183" s="150"/>
      <c r="C183" s="146"/>
      <c r="D183" s="146"/>
      <c r="E183" s="146"/>
      <c r="F183" s="146"/>
      <c r="G183" s="146"/>
      <c r="H183" s="147">
        <v>16071082102.19996</v>
      </c>
      <c r="I183" s="146"/>
      <c r="J183" s="146"/>
      <c r="K183" s="146"/>
      <c r="L183" s="146"/>
      <c r="M183" s="146"/>
      <c r="N183" s="146"/>
      <c r="O183" s="146"/>
      <c r="P183" s="146"/>
      <c r="Q183" s="146"/>
      <c r="R183" s="146"/>
      <c r="S183" s="148">
        <v>1.0000000000000062</v>
      </c>
      <c r="T183" s="146"/>
      <c r="U183" s="146"/>
      <c r="V183" s="146"/>
      <c r="W183" s="146"/>
      <c r="X183" s="146"/>
      <c r="Y183" s="146"/>
      <c r="Z183" s="149">
        <v>119494</v>
      </c>
      <c r="AA183" s="146"/>
      <c r="AB183" s="146"/>
      <c r="AC183" s="146"/>
      <c r="AD183" s="146"/>
      <c r="AE183" s="146"/>
      <c r="AF183" s="148">
        <v>1</v>
      </c>
      <c r="AG183" s="146"/>
      <c r="AH183" s="146"/>
      <c r="AI183" s="146"/>
    </row>
    <row r="184" spans="2:35" ht="9" customHeight="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row>
    <row r="185" spans="2:35" ht="18.75" customHeight="1">
      <c r="B185" s="71" t="s">
        <v>1167</v>
      </c>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3"/>
    </row>
    <row r="186" spans="2:35" ht="8.25"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2:35" ht="11.25" customHeight="1">
      <c r="B187" s="58"/>
      <c r="C187" s="59"/>
      <c r="D187" s="59"/>
      <c r="E187" s="59"/>
      <c r="F187" s="59"/>
      <c r="G187" s="58" t="s">
        <v>1176</v>
      </c>
      <c r="H187" s="59"/>
      <c r="I187" s="59"/>
      <c r="J187" s="59"/>
      <c r="K187" s="59"/>
      <c r="L187" s="59"/>
      <c r="M187" s="59"/>
      <c r="N187" s="59"/>
      <c r="O187" s="59"/>
      <c r="P187" s="59"/>
      <c r="Q187" s="59"/>
      <c r="R187" s="58" t="s">
        <v>1177</v>
      </c>
      <c r="S187" s="59"/>
      <c r="T187" s="59"/>
      <c r="U187" s="59"/>
      <c r="V187" s="59"/>
      <c r="W187" s="59"/>
      <c r="X187" s="59"/>
      <c r="Y187" s="58" t="s">
        <v>1178</v>
      </c>
      <c r="Z187" s="59"/>
      <c r="AA187" s="59"/>
      <c r="AB187" s="59"/>
      <c r="AC187" s="59"/>
      <c r="AD187" s="59"/>
      <c r="AE187" s="59"/>
      <c r="AF187" s="58" t="s">
        <v>1177</v>
      </c>
      <c r="AG187" s="59"/>
      <c r="AH187" s="59"/>
      <c r="AI187" s="1"/>
    </row>
    <row r="188" spans="2:35" ht="11.25" customHeight="1">
      <c r="B188" s="64" t="s">
        <v>1229</v>
      </c>
      <c r="C188" s="62"/>
      <c r="D188" s="62"/>
      <c r="E188" s="62"/>
      <c r="F188" s="62"/>
      <c r="G188" s="144">
        <v>72974374.85000004</v>
      </c>
      <c r="H188" s="62"/>
      <c r="I188" s="62"/>
      <c r="J188" s="62"/>
      <c r="K188" s="62"/>
      <c r="L188" s="62"/>
      <c r="M188" s="62"/>
      <c r="N188" s="62"/>
      <c r="O188" s="62"/>
      <c r="P188" s="62"/>
      <c r="Q188" s="62"/>
      <c r="R188" s="142">
        <v>0.0045407256577956545</v>
      </c>
      <c r="S188" s="62"/>
      <c r="T188" s="62"/>
      <c r="U188" s="62"/>
      <c r="V188" s="62"/>
      <c r="W188" s="62"/>
      <c r="X188" s="62"/>
      <c r="Y188" s="61">
        <v>1658</v>
      </c>
      <c r="Z188" s="62"/>
      <c r="AA188" s="62"/>
      <c r="AB188" s="62"/>
      <c r="AC188" s="62"/>
      <c r="AD188" s="62"/>
      <c r="AE188" s="62"/>
      <c r="AF188" s="142">
        <v>0.007186791561371646</v>
      </c>
      <c r="AG188" s="62"/>
      <c r="AH188" s="62"/>
      <c r="AI188" s="1"/>
    </row>
    <row r="189" spans="2:35" ht="11.25" customHeight="1">
      <c r="B189" s="64" t="s">
        <v>1230</v>
      </c>
      <c r="C189" s="62"/>
      <c r="D189" s="62"/>
      <c r="E189" s="62"/>
      <c r="F189" s="62"/>
      <c r="G189" s="144">
        <v>636317562.9300013</v>
      </c>
      <c r="H189" s="62"/>
      <c r="I189" s="62"/>
      <c r="J189" s="62"/>
      <c r="K189" s="62"/>
      <c r="L189" s="62"/>
      <c r="M189" s="62"/>
      <c r="N189" s="62"/>
      <c r="O189" s="62"/>
      <c r="P189" s="62"/>
      <c r="Q189" s="62"/>
      <c r="R189" s="142">
        <v>0.039593946374208044</v>
      </c>
      <c r="S189" s="62"/>
      <c r="T189" s="62"/>
      <c r="U189" s="62"/>
      <c r="V189" s="62"/>
      <c r="W189" s="62"/>
      <c r="X189" s="62"/>
      <c r="Y189" s="61">
        <v>10296</v>
      </c>
      <c r="Z189" s="62"/>
      <c r="AA189" s="62"/>
      <c r="AB189" s="62"/>
      <c r="AC189" s="62"/>
      <c r="AD189" s="62"/>
      <c r="AE189" s="62"/>
      <c r="AF189" s="142">
        <v>0.04462919536542971</v>
      </c>
      <c r="AG189" s="62"/>
      <c r="AH189" s="62"/>
      <c r="AI189" s="1"/>
    </row>
    <row r="190" spans="2:35" ht="11.25" customHeight="1">
      <c r="B190" s="64" t="s">
        <v>1231</v>
      </c>
      <c r="C190" s="62"/>
      <c r="D190" s="62"/>
      <c r="E190" s="62"/>
      <c r="F190" s="62"/>
      <c r="G190" s="144">
        <v>4408453990.820012</v>
      </c>
      <c r="H190" s="62"/>
      <c r="I190" s="62"/>
      <c r="J190" s="62"/>
      <c r="K190" s="62"/>
      <c r="L190" s="62"/>
      <c r="M190" s="62"/>
      <c r="N190" s="62"/>
      <c r="O190" s="62"/>
      <c r="P190" s="62"/>
      <c r="Q190" s="62"/>
      <c r="R190" s="142">
        <v>0.2743097174655422</v>
      </c>
      <c r="S190" s="62"/>
      <c r="T190" s="62"/>
      <c r="U190" s="62"/>
      <c r="V190" s="62"/>
      <c r="W190" s="62"/>
      <c r="X190" s="62"/>
      <c r="Y190" s="61">
        <v>55091</v>
      </c>
      <c r="Z190" s="62"/>
      <c r="AA190" s="62"/>
      <c r="AB190" s="62"/>
      <c r="AC190" s="62"/>
      <c r="AD190" s="62"/>
      <c r="AE190" s="62"/>
      <c r="AF190" s="142">
        <v>0.23879827135556414</v>
      </c>
      <c r="AG190" s="62"/>
      <c r="AH190" s="62"/>
      <c r="AI190" s="1"/>
    </row>
    <row r="191" spans="2:35" ht="11.25" customHeight="1">
      <c r="B191" s="64" t="s">
        <v>1232</v>
      </c>
      <c r="C191" s="62"/>
      <c r="D191" s="62"/>
      <c r="E191" s="62"/>
      <c r="F191" s="62"/>
      <c r="G191" s="144">
        <v>8929336712.529982</v>
      </c>
      <c r="H191" s="62"/>
      <c r="I191" s="62"/>
      <c r="J191" s="62"/>
      <c r="K191" s="62"/>
      <c r="L191" s="62"/>
      <c r="M191" s="62"/>
      <c r="N191" s="62"/>
      <c r="O191" s="62"/>
      <c r="P191" s="62"/>
      <c r="Q191" s="62"/>
      <c r="R191" s="142">
        <v>0.5556151512229306</v>
      </c>
      <c r="S191" s="62"/>
      <c r="T191" s="62"/>
      <c r="U191" s="62"/>
      <c r="V191" s="62"/>
      <c r="W191" s="62"/>
      <c r="X191" s="62"/>
      <c r="Y191" s="61">
        <v>120277</v>
      </c>
      <c r="Z191" s="62"/>
      <c r="AA191" s="62"/>
      <c r="AB191" s="62"/>
      <c r="AC191" s="62"/>
      <c r="AD191" s="62"/>
      <c r="AE191" s="62"/>
      <c r="AF191" s="142">
        <v>0.521354480474727</v>
      </c>
      <c r="AG191" s="62"/>
      <c r="AH191" s="62"/>
      <c r="AI191" s="1"/>
    </row>
    <row r="192" spans="2:35" ht="11.25" customHeight="1">
      <c r="B192" s="64" t="s">
        <v>1233</v>
      </c>
      <c r="C192" s="62"/>
      <c r="D192" s="62"/>
      <c r="E192" s="62"/>
      <c r="F192" s="62"/>
      <c r="G192" s="144">
        <v>1236725835.5600004</v>
      </c>
      <c r="H192" s="62"/>
      <c r="I192" s="62"/>
      <c r="J192" s="62"/>
      <c r="K192" s="62"/>
      <c r="L192" s="62"/>
      <c r="M192" s="62"/>
      <c r="N192" s="62"/>
      <c r="O192" s="62"/>
      <c r="P192" s="62"/>
      <c r="Q192" s="62"/>
      <c r="R192" s="142">
        <v>0.07695348873805474</v>
      </c>
      <c r="S192" s="62"/>
      <c r="T192" s="62"/>
      <c r="U192" s="62"/>
      <c r="V192" s="62"/>
      <c r="W192" s="62"/>
      <c r="X192" s="62"/>
      <c r="Y192" s="61">
        <v>22410</v>
      </c>
      <c r="Z192" s="62"/>
      <c r="AA192" s="62"/>
      <c r="AB192" s="62"/>
      <c r="AC192" s="62"/>
      <c r="AD192" s="62"/>
      <c r="AE192" s="62"/>
      <c r="AF192" s="142">
        <v>0.09713872068174824</v>
      </c>
      <c r="AG192" s="62"/>
      <c r="AH192" s="62"/>
      <c r="AI192" s="1"/>
    </row>
    <row r="193" spans="2:35" ht="11.25" customHeight="1">
      <c r="B193" s="64" t="s">
        <v>1234</v>
      </c>
      <c r="C193" s="62"/>
      <c r="D193" s="62"/>
      <c r="E193" s="62"/>
      <c r="F193" s="62"/>
      <c r="G193" s="144">
        <v>567109726.550002</v>
      </c>
      <c r="H193" s="62"/>
      <c r="I193" s="62"/>
      <c r="J193" s="62"/>
      <c r="K193" s="62"/>
      <c r="L193" s="62"/>
      <c r="M193" s="62"/>
      <c r="N193" s="62"/>
      <c r="O193" s="62"/>
      <c r="P193" s="62"/>
      <c r="Q193" s="62"/>
      <c r="R193" s="142">
        <v>0.035287588162614736</v>
      </c>
      <c r="S193" s="62"/>
      <c r="T193" s="62"/>
      <c r="U193" s="62"/>
      <c r="V193" s="62"/>
      <c r="W193" s="62"/>
      <c r="X193" s="62"/>
      <c r="Y193" s="61">
        <v>13506</v>
      </c>
      <c r="Z193" s="62"/>
      <c r="AA193" s="62"/>
      <c r="AB193" s="62"/>
      <c r="AC193" s="62"/>
      <c r="AD193" s="62"/>
      <c r="AE193" s="62"/>
      <c r="AF193" s="142">
        <v>0.05854330930511788</v>
      </c>
      <c r="AG193" s="62"/>
      <c r="AH193" s="62"/>
      <c r="AI193" s="1"/>
    </row>
    <row r="194" spans="2:35" ht="11.25" customHeight="1">
      <c r="B194" s="64" t="s">
        <v>1235</v>
      </c>
      <c r="C194" s="62"/>
      <c r="D194" s="62"/>
      <c r="E194" s="62"/>
      <c r="F194" s="62"/>
      <c r="G194" s="144">
        <v>136854519.55000022</v>
      </c>
      <c r="H194" s="62"/>
      <c r="I194" s="62"/>
      <c r="J194" s="62"/>
      <c r="K194" s="62"/>
      <c r="L194" s="62"/>
      <c r="M194" s="62"/>
      <c r="N194" s="62"/>
      <c r="O194" s="62"/>
      <c r="P194" s="62"/>
      <c r="Q194" s="62"/>
      <c r="R194" s="142">
        <v>0.00851557590706764</v>
      </c>
      <c r="S194" s="62"/>
      <c r="T194" s="62"/>
      <c r="U194" s="62"/>
      <c r="V194" s="62"/>
      <c r="W194" s="62"/>
      <c r="X194" s="62"/>
      <c r="Y194" s="61">
        <v>4536</v>
      </c>
      <c r="Z194" s="62"/>
      <c r="AA194" s="62"/>
      <c r="AB194" s="62"/>
      <c r="AC194" s="62"/>
      <c r="AD194" s="62"/>
      <c r="AE194" s="62"/>
      <c r="AF194" s="142">
        <v>0.019661813342811692</v>
      </c>
      <c r="AG194" s="62"/>
      <c r="AH194" s="62"/>
      <c r="AI194" s="1"/>
    </row>
    <row r="195" spans="2:35" ht="11.25" customHeight="1">
      <c r="B195" s="64" t="s">
        <v>1236</v>
      </c>
      <c r="C195" s="62"/>
      <c r="D195" s="62"/>
      <c r="E195" s="62"/>
      <c r="F195" s="62"/>
      <c r="G195" s="144">
        <v>53765851.90999997</v>
      </c>
      <c r="H195" s="62"/>
      <c r="I195" s="62"/>
      <c r="J195" s="62"/>
      <c r="K195" s="62"/>
      <c r="L195" s="62"/>
      <c r="M195" s="62"/>
      <c r="N195" s="62"/>
      <c r="O195" s="62"/>
      <c r="P195" s="62"/>
      <c r="Q195" s="62"/>
      <c r="R195" s="142">
        <v>0.0033455029081482872</v>
      </c>
      <c r="S195" s="62"/>
      <c r="T195" s="62"/>
      <c r="U195" s="62"/>
      <c r="V195" s="62"/>
      <c r="W195" s="62"/>
      <c r="X195" s="62"/>
      <c r="Y195" s="61">
        <v>1678</v>
      </c>
      <c r="Z195" s="62"/>
      <c r="AA195" s="62"/>
      <c r="AB195" s="62"/>
      <c r="AC195" s="62"/>
      <c r="AD195" s="62"/>
      <c r="AE195" s="62"/>
      <c r="AF195" s="142">
        <v>0.007273483860061291</v>
      </c>
      <c r="AG195" s="62"/>
      <c r="AH195" s="62"/>
      <c r="AI195" s="1"/>
    </row>
    <row r="196" spans="2:35" ht="11.25" customHeight="1">
      <c r="B196" s="64" t="s">
        <v>1237</v>
      </c>
      <c r="C196" s="62"/>
      <c r="D196" s="62"/>
      <c r="E196" s="62"/>
      <c r="F196" s="62"/>
      <c r="G196" s="144">
        <v>18062296.719999984</v>
      </c>
      <c r="H196" s="62"/>
      <c r="I196" s="62"/>
      <c r="J196" s="62"/>
      <c r="K196" s="62"/>
      <c r="L196" s="62"/>
      <c r="M196" s="62"/>
      <c r="N196" s="62"/>
      <c r="O196" s="62"/>
      <c r="P196" s="62"/>
      <c r="Q196" s="62"/>
      <c r="R196" s="142">
        <v>0.0011239004694977826</v>
      </c>
      <c r="S196" s="62"/>
      <c r="T196" s="62"/>
      <c r="U196" s="62"/>
      <c r="V196" s="62"/>
      <c r="W196" s="62"/>
      <c r="X196" s="62"/>
      <c r="Y196" s="61">
        <v>698</v>
      </c>
      <c r="Z196" s="62"/>
      <c r="AA196" s="62"/>
      <c r="AB196" s="62"/>
      <c r="AC196" s="62"/>
      <c r="AD196" s="62"/>
      <c r="AE196" s="62"/>
      <c r="AF196" s="142">
        <v>0.0030255612242686422</v>
      </c>
      <c r="AG196" s="62"/>
      <c r="AH196" s="62"/>
      <c r="AI196" s="1"/>
    </row>
    <row r="197" spans="2:35" ht="11.25" customHeight="1">
      <c r="B197" s="64" t="s">
        <v>1238</v>
      </c>
      <c r="C197" s="62"/>
      <c r="D197" s="62"/>
      <c r="E197" s="62"/>
      <c r="F197" s="62"/>
      <c r="G197" s="144">
        <v>7958465.380000002</v>
      </c>
      <c r="H197" s="62"/>
      <c r="I197" s="62"/>
      <c r="J197" s="62"/>
      <c r="K197" s="62"/>
      <c r="L197" s="62"/>
      <c r="M197" s="62"/>
      <c r="N197" s="62"/>
      <c r="O197" s="62"/>
      <c r="P197" s="62"/>
      <c r="Q197" s="62"/>
      <c r="R197" s="142">
        <v>0.0004952040770739736</v>
      </c>
      <c r="S197" s="62"/>
      <c r="T197" s="62"/>
      <c r="U197" s="62"/>
      <c r="V197" s="62"/>
      <c r="W197" s="62"/>
      <c r="X197" s="62"/>
      <c r="Y197" s="61">
        <v>351</v>
      </c>
      <c r="Z197" s="62"/>
      <c r="AA197" s="62"/>
      <c r="AB197" s="62"/>
      <c r="AC197" s="62"/>
      <c r="AD197" s="62"/>
      <c r="AE197" s="62"/>
      <c r="AF197" s="142">
        <v>0.0015214498420032857</v>
      </c>
      <c r="AG197" s="62"/>
      <c r="AH197" s="62"/>
      <c r="AI197" s="1"/>
    </row>
    <row r="198" spans="2:35" ht="11.25" customHeight="1">
      <c r="B198" s="64" t="s">
        <v>1239</v>
      </c>
      <c r="C198" s="62"/>
      <c r="D198" s="62"/>
      <c r="E198" s="62"/>
      <c r="F198" s="62"/>
      <c r="G198" s="144">
        <v>2764636.390000001</v>
      </c>
      <c r="H198" s="62"/>
      <c r="I198" s="62"/>
      <c r="J198" s="62"/>
      <c r="K198" s="62"/>
      <c r="L198" s="62"/>
      <c r="M198" s="62"/>
      <c r="N198" s="62"/>
      <c r="O198" s="62"/>
      <c r="P198" s="62"/>
      <c r="Q198" s="62"/>
      <c r="R198" s="142">
        <v>0.00017202552836324234</v>
      </c>
      <c r="S198" s="62"/>
      <c r="T198" s="62"/>
      <c r="U198" s="62"/>
      <c r="V198" s="62"/>
      <c r="W198" s="62"/>
      <c r="X198" s="62"/>
      <c r="Y198" s="61">
        <v>130</v>
      </c>
      <c r="Z198" s="62"/>
      <c r="AA198" s="62"/>
      <c r="AB198" s="62"/>
      <c r="AC198" s="62"/>
      <c r="AD198" s="62"/>
      <c r="AE198" s="62"/>
      <c r="AF198" s="142">
        <v>0.0005634999414826984</v>
      </c>
      <c r="AG198" s="62"/>
      <c r="AH198" s="62"/>
      <c r="AI198" s="1"/>
    </row>
    <row r="199" spans="2:35" ht="11.25" customHeight="1">
      <c r="B199" s="64" t="s">
        <v>1240</v>
      </c>
      <c r="C199" s="62"/>
      <c r="D199" s="62"/>
      <c r="E199" s="62"/>
      <c r="F199" s="62"/>
      <c r="G199" s="144">
        <v>383706.8999999999</v>
      </c>
      <c r="H199" s="62"/>
      <c r="I199" s="62"/>
      <c r="J199" s="62"/>
      <c r="K199" s="62"/>
      <c r="L199" s="62"/>
      <c r="M199" s="62"/>
      <c r="N199" s="62"/>
      <c r="O199" s="62"/>
      <c r="P199" s="62"/>
      <c r="Q199" s="62"/>
      <c r="R199" s="142">
        <v>2.387561071245313E-05</v>
      </c>
      <c r="S199" s="62"/>
      <c r="T199" s="62"/>
      <c r="U199" s="62"/>
      <c r="V199" s="62"/>
      <c r="W199" s="62"/>
      <c r="X199" s="62"/>
      <c r="Y199" s="61">
        <v>37</v>
      </c>
      <c r="Z199" s="62"/>
      <c r="AA199" s="62"/>
      <c r="AB199" s="62"/>
      <c r="AC199" s="62"/>
      <c r="AD199" s="62"/>
      <c r="AE199" s="62"/>
      <c r="AF199" s="142">
        <v>0.00016038075257584494</v>
      </c>
      <c r="AG199" s="62"/>
      <c r="AH199" s="62"/>
      <c r="AI199" s="1"/>
    </row>
    <row r="200" spans="2:35" ht="11.25" customHeight="1">
      <c r="B200" s="64" t="s">
        <v>1241</v>
      </c>
      <c r="C200" s="62"/>
      <c r="D200" s="62"/>
      <c r="E200" s="62"/>
      <c r="F200" s="62"/>
      <c r="G200" s="144">
        <v>128038.33000000002</v>
      </c>
      <c r="H200" s="62"/>
      <c r="I200" s="62"/>
      <c r="J200" s="62"/>
      <c r="K200" s="62"/>
      <c r="L200" s="62"/>
      <c r="M200" s="62"/>
      <c r="N200" s="62"/>
      <c r="O200" s="62"/>
      <c r="P200" s="62"/>
      <c r="Q200" s="62"/>
      <c r="R200" s="142">
        <v>7.967001175513419E-06</v>
      </c>
      <c r="S200" s="62"/>
      <c r="T200" s="62"/>
      <c r="U200" s="62"/>
      <c r="V200" s="62"/>
      <c r="W200" s="62"/>
      <c r="X200" s="62"/>
      <c r="Y200" s="61">
        <v>18</v>
      </c>
      <c r="Z200" s="62"/>
      <c r="AA200" s="62"/>
      <c r="AB200" s="62"/>
      <c r="AC200" s="62"/>
      <c r="AD200" s="62"/>
      <c r="AE200" s="62"/>
      <c r="AF200" s="142">
        <v>7.802306882068131E-05</v>
      </c>
      <c r="AG200" s="62"/>
      <c r="AH200" s="62"/>
      <c r="AI200" s="1"/>
    </row>
    <row r="201" spans="2:35" ht="11.25" customHeight="1">
      <c r="B201" s="64" t="s">
        <v>1242</v>
      </c>
      <c r="C201" s="62"/>
      <c r="D201" s="62"/>
      <c r="E201" s="62"/>
      <c r="F201" s="62"/>
      <c r="G201" s="144">
        <v>138246.75000000003</v>
      </c>
      <c r="H201" s="62"/>
      <c r="I201" s="62"/>
      <c r="J201" s="62"/>
      <c r="K201" s="62"/>
      <c r="L201" s="62"/>
      <c r="M201" s="62"/>
      <c r="N201" s="62"/>
      <c r="O201" s="62"/>
      <c r="P201" s="62"/>
      <c r="Q201" s="62"/>
      <c r="R201" s="142">
        <v>8.602205447079088E-06</v>
      </c>
      <c r="S201" s="62"/>
      <c r="T201" s="62"/>
      <c r="U201" s="62"/>
      <c r="V201" s="62"/>
      <c r="W201" s="62"/>
      <c r="X201" s="62"/>
      <c r="Y201" s="61">
        <v>9</v>
      </c>
      <c r="Z201" s="62"/>
      <c r="AA201" s="62"/>
      <c r="AB201" s="62"/>
      <c r="AC201" s="62"/>
      <c r="AD201" s="62"/>
      <c r="AE201" s="62"/>
      <c r="AF201" s="142">
        <v>3.9011534410340656E-05</v>
      </c>
      <c r="AG201" s="62"/>
      <c r="AH201" s="62"/>
      <c r="AI201" s="1"/>
    </row>
    <row r="202" spans="2:35" ht="11.25" customHeight="1">
      <c r="B202" s="64" t="s">
        <v>1243</v>
      </c>
      <c r="C202" s="62"/>
      <c r="D202" s="62"/>
      <c r="E202" s="62"/>
      <c r="F202" s="62"/>
      <c r="G202" s="144">
        <v>18096.23</v>
      </c>
      <c r="H202" s="62"/>
      <c r="I202" s="62"/>
      <c r="J202" s="62"/>
      <c r="K202" s="62"/>
      <c r="L202" s="62"/>
      <c r="M202" s="62"/>
      <c r="N202" s="62"/>
      <c r="O202" s="62"/>
      <c r="P202" s="62"/>
      <c r="Q202" s="62"/>
      <c r="R202" s="142">
        <v>1.1260119191054834E-06</v>
      </c>
      <c r="S202" s="62"/>
      <c r="T202" s="62"/>
      <c r="U202" s="62"/>
      <c r="V202" s="62"/>
      <c r="W202" s="62"/>
      <c r="X202" s="62"/>
      <c r="Y202" s="61">
        <v>1</v>
      </c>
      <c r="Z202" s="62"/>
      <c r="AA202" s="62"/>
      <c r="AB202" s="62"/>
      <c r="AC202" s="62"/>
      <c r="AD202" s="62"/>
      <c r="AE202" s="62"/>
      <c r="AF202" s="142">
        <v>4.334614934482296E-06</v>
      </c>
      <c r="AG202" s="62"/>
      <c r="AH202" s="62"/>
      <c r="AI202" s="1"/>
    </row>
    <row r="203" spans="2:35" ht="11.25" customHeight="1">
      <c r="B203" s="64" t="s">
        <v>1244</v>
      </c>
      <c r="C203" s="62"/>
      <c r="D203" s="62"/>
      <c r="E203" s="62"/>
      <c r="F203" s="62"/>
      <c r="G203" s="144">
        <v>42643.560000000005</v>
      </c>
      <c r="H203" s="62"/>
      <c r="I203" s="62"/>
      <c r="J203" s="62"/>
      <c r="K203" s="62"/>
      <c r="L203" s="62"/>
      <c r="M203" s="62"/>
      <c r="N203" s="62"/>
      <c r="O203" s="62"/>
      <c r="P203" s="62"/>
      <c r="Q203" s="62"/>
      <c r="R203" s="142">
        <v>2.653434269629079E-06</v>
      </c>
      <c r="S203" s="62"/>
      <c r="T203" s="62"/>
      <c r="U203" s="62"/>
      <c r="V203" s="62"/>
      <c r="W203" s="62"/>
      <c r="X203" s="62"/>
      <c r="Y203" s="61">
        <v>3</v>
      </c>
      <c r="Z203" s="62"/>
      <c r="AA203" s="62"/>
      <c r="AB203" s="62"/>
      <c r="AC203" s="62"/>
      <c r="AD203" s="62"/>
      <c r="AE203" s="62"/>
      <c r="AF203" s="142">
        <v>1.3003844803446886E-05</v>
      </c>
      <c r="AG203" s="62"/>
      <c r="AH203" s="62"/>
      <c r="AI203" s="1"/>
    </row>
    <row r="204" spans="2:35" ht="11.25" customHeight="1">
      <c r="B204" s="64" t="s">
        <v>1245</v>
      </c>
      <c r="C204" s="62"/>
      <c r="D204" s="62"/>
      <c r="E204" s="62"/>
      <c r="F204" s="62"/>
      <c r="G204" s="144">
        <v>25086.82</v>
      </c>
      <c r="H204" s="62"/>
      <c r="I204" s="62"/>
      <c r="J204" s="62"/>
      <c r="K204" s="62"/>
      <c r="L204" s="62"/>
      <c r="M204" s="62"/>
      <c r="N204" s="62"/>
      <c r="O204" s="62"/>
      <c r="P204" s="62"/>
      <c r="Q204" s="62"/>
      <c r="R204" s="142">
        <v>1.5609913408734207E-06</v>
      </c>
      <c r="S204" s="62"/>
      <c r="T204" s="62"/>
      <c r="U204" s="62"/>
      <c r="V204" s="62"/>
      <c r="W204" s="62"/>
      <c r="X204" s="62"/>
      <c r="Y204" s="61">
        <v>1</v>
      </c>
      <c r="Z204" s="62"/>
      <c r="AA204" s="62"/>
      <c r="AB204" s="62"/>
      <c r="AC204" s="62"/>
      <c r="AD204" s="62"/>
      <c r="AE204" s="62"/>
      <c r="AF204" s="142">
        <v>4.334614934482296E-06</v>
      </c>
      <c r="AG204" s="62"/>
      <c r="AH204" s="62"/>
      <c r="AI204" s="1"/>
    </row>
    <row r="205" spans="2:35" ht="11.25" customHeight="1">
      <c r="B205" s="64" t="s">
        <v>1246</v>
      </c>
      <c r="C205" s="62"/>
      <c r="D205" s="62"/>
      <c r="E205" s="62"/>
      <c r="F205" s="62"/>
      <c r="G205" s="144">
        <v>22310.42</v>
      </c>
      <c r="H205" s="62"/>
      <c r="I205" s="62"/>
      <c r="J205" s="62"/>
      <c r="K205" s="62"/>
      <c r="L205" s="62"/>
      <c r="M205" s="62"/>
      <c r="N205" s="62"/>
      <c r="O205" s="62"/>
      <c r="P205" s="62"/>
      <c r="Q205" s="62"/>
      <c r="R205" s="142">
        <v>1.3882338387746705E-06</v>
      </c>
      <c r="S205" s="62"/>
      <c r="T205" s="62"/>
      <c r="U205" s="62"/>
      <c r="V205" s="62"/>
      <c r="W205" s="62"/>
      <c r="X205" s="62"/>
      <c r="Y205" s="61">
        <v>1</v>
      </c>
      <c r="Z205" s="62"/>
      <c r="AA205" s="62"/>
      <c r="AB205" s="62"/>
      <c r="AC205" s="62"/>
      <c r="AD205" s="62"/>
      <c r="AE205" s="62"/>
      <c r="AF205" s="142">
        <v>4.334614934482296E-06</v>
      </c>
      <c r="AG205" s="62"/>
      <c r="AH205" s="62"/>
      <c r="AI205" s="1"/>
    </row>
    <row r="206" spans="2:35" ht="11.25" customHeight="1">
      <c r="B206" s="150"/>
      <c r="C206" s="146"/>
      <c r="D206" s="146"/>
      <c r="E206" s="146"/>
      <c r="F206" s="146"/>
      <c r="G206" s="147">
        <v>16071082102.199993</v>
      </c>
      <c r="H206" s="146"/>
      <c r="I206" s="146"/>
      <c r="J206" s="146"/>
      <c r="K206" s="146"/>
      <c r="L206" s="146"/>
      <c r="M206" s="146"/>
      <c r="N206" s="146"/>
      <c r="O206" s="146"/>
      <c r="P206" s="146"/>
      <c r="Q206" s="146"/>
      <c r="R206" s="148">
        <v>1.0000000000000013</v>
      </c>
      <c r="S206" s="146"/>
      <c r="T206" s="146"/>
      <c r="U206" s="146"/>
      <c r="V206" s="146"/>
      <c r="W206" s="146"/>
      <c r="X206" s="146"/>
      <c r="Y206" s="149">
        <v>230701</v>
      </c>
      <c r="Z206" s="146"/>
      <c r="AA206" s="146"/>
      <c r="AB206" s="146"/>
      <c r="AC206" s="146"/>
      <c r="AD206" s="146"/>
      <c r="AE206" s="146"/>
      <c r="AF206" s="148">
        <v>1</v>
      </c>
      <c r="AG206" s="146"/>
      <c r="AH206" s="146"/>
      <c r="AI206" s="1"/>
    </row>
    <row r="207" spans="2:35" ht="9"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2:35" ht="18.75" customHeight="1">
      <c r="B208" s="71" t="s">
        <v>1168</v>
      </c>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3"/>
    </row>
    <row r="209" spans="2:35" ht="8.25"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2:35" ht="12.75" customHeight="1">
      <c r="B210" s="58"/>
      <c r="C210" s="59"/>
      <c r="D210" s="59"/>
      <c r="E210" s="59"/>
      <c r="F210" s="58" t="s">
        <v>1176</v>
      </c>
      <c r="G210" s="59"/>
      <c r="H210" s="59"/>
      <c r="I210" s="59"/>
      <c r="J210" s="59"/>
      <c r="K210" s="59"/>
      <c r="L210" s="59"/>
      <c r="M210" s="59"/>
      <c r="N210" s="59"/>
      <c r="O210" s="59"/>
      <c r="P210" s="59"/>
      <c r="Q210" s="58" t="s">
        <v>1177</v>
      </c>
      <c r="R210" s="59"/>
      <c r="S210" s="59"/>
      <c r="T210" s="59"/>
      <c r="U210" s="59"/>
      <c r="V210" s="59"/>
      <c r="W210" s="59"/>
      <c r="X210" s="58" t="s">
        <v>1178</v>
      </c>
      <c r="Y210" s="59"/>
      <c r="Z210" s="59"/>
      <c r="AA210" s="59"/>
      <c r="AB210" s="59"/>
      <c r="AC210" s="59"/>
      <c r="AD210" s="59"/>
      <c r="AE210" s="59"/>
      <c r="AF210" s="58" t="s">
        <v>1177</v>
      </c>
      <c r="AG210" s="59"/>
      <c r="AH210" s="59"/>
      <c r="AI210" s="59"/>
    </row>
    <row r="211" spans="2:35" ht="11.25" customHeight="1">
      <c r="B211" s="64" t="s">
        <v>1029</v>
      </c>
      <c r="C211" s="62"/>
      <c r="D211" s="62"/>
      <c r="E211" s="62"/>
      <c r="F211" s="144">
        <v>13091144599.310003</v>
      </c>
      <c r="G211" s="62"/>
      <c r="H211" s="62"/>
      <c r="I211" s="62"/>
      <c r="J211" s="62"/>
      <c r="K211" s="62"/>
      <c r="L211" s="62"/>
      <c r="M211" s="62"/>
      <c r="N211" s="62"/>
      <c r="O211" s="62"/>
      <c r="P211" s="62"/>
      <c r="Q211" s="142">
        <v>0.8145776691364123</v>
      </c>
      <c r="R211" s="62"/>
      <c r="S211" s="62"/>
      <c r="T211" s="62"/>
      <c r="U211" s="62"/>
      <c r="V211" s="62"/>
      <c r="W211" s="62"/>
      <c r="X211" s="61">
        <v>186242</v>
      </c>
      <c r="Y211" s="62"/>
      <c r="Z211" s="62"/>
      <c r="AA211" s="62"/>
      <c r="AB211" s="62"/>
      <c r="AC211" s="62"/>
      <c r="AD211" s="62"/>
      <c r="AE211" s="62"/>
      <c r="AF211" s="142">
        <v>0.8072873546278516</v>
      </c>
      <c r="AG211" s="62"/>
      <c r="AH211" s="62"/>
      <c r="AI211" s="62"/>
    </row>
    <row r="212" spans="2:35" ht="11.25" customHeight="1">
      <c r="B212" s="64" t="s">
        <v>1247</v>
      </c>
      <c r="C212" s="62"/>
      <c r="D212" s="62"/>
      <c r="E212" s="62"/>
      <c r="F212" s="144">
        <v>33299696.959999997</v>
      </c>
      <c r="G212" s="62"/>
      <c r="H212" s="62"/>
      <c r="I212" s="62"/>
      <c r="J212" s="62"/>
      <c r="K212" s="62"/>
      <c r="L212" s="62"/>
      <c r="M212" s="62"/>
      <c r="N212" s="62"/>
      <c r="O212" s="62"/>
      <c r="P212" s="62"/>
      <c r="Q212" s="142">
        <v>0.0020720258130870668</v>
      </c>
      <c r="R212" s="62"/>
      <c r="S212" s="62"/>
      <c r="T212" s="62"/>
      <c r="U212" s="62"/>
      <c r="V212" s="62"/>
      <c r="W212" s="62"/>
      <c r="X212" s="61">
        <v>1208</v>
      </c>
      <c r="Y212" s="62"/>
      <c r="Z212" s="62"/>
      <c r="AA212" s="62"/>
      <c r="AB212" s="62"/>
      <c r="AC212" s="62"/>
      <c r="AD212" s="62"/>
      <c r="AE212" s="62"/>
      <c r="AF212" s="142">
        <v>0.005236214840854613</v>
      </c>
      <c r="AG212" s="62"/>
      <c r="AH212" s="62"/>
      <c r="AI212" s="62"/>
    </row>
    <row r="213" spans="2:35" ht="11.25" customHeight="1">
      <c r="B213" s="64" t="s">
        <v>1248</v>
      </c>
      <c r="C213" s="62"/>
      <c r="D213" s="62"/>
      <c r="E213" s="62"/>
      <c r="F213" s="144">
        <v>2946637805.9300156</v>
      </c>
      <c r="G213" s="62"/>
      <c r="H213" s="62"/>
      <c r="I213" s="62"/>
      <c r="J213" s="62"/>
      <c r="K213" s="62"/>
      <c r="L213" s="62"/>
      <c r="M213" s="62"/>
      <c r="N213" s="62"/>
      <c r="O213" s="62"/>
      <c r="P213" s="62"/>
      <c r="Q213" s="142">
        <v>0.1833503050505007</v>
      </c>
      <c r="R213" s="62"/>
      <c r="S213" s="62"/>
      <c r="T213" s="62"/>
      <c r="U213" s="62"/>
      <c r="V213" s="62"/>
      <c r="W213" s="62"/>
      <c r="X213" s="61">
        <v>43251</v>
      </c>
      <c r="Y213" s="62"/>
      <c r="Z213" s="62"/>
      <c r="AA213" s="62"/>
      <c r="AB213" s="62"/>
      <c r="AC213" s="62"/>
      <c r="AD213" s="62"/>
      <c r="AE213" s="62"/>
      <c r="AF213" s="142">
        <v>0.18747643053129376</v>
      </c>
      <c r="AG213" s="62"/>
      <c r="AH213" s="62"/>
      <c r="AI213" s="62"/>
    </row>
    <row r="214" spans="2:35" ht="12.75" customHeight="1">
      <c r="B214" s="150"/>
      <c r="C214" s="146"/>
      <c r="D214" s="146"/>
      <c r="E214" s="146"/>
      <c r="F214" s="147">
        <v>16071082102.200018</v>
      </c>
      <c r="G214" s="146"/>
      <c r="H214" s="146"/>
      <c r="I214" s="146"/>
      <c r="J214" s="146"/>
      <c r="K214" s="146"/>
      <c r="L214" s="146"/>
      <c r="M214" s="146"/>
      <c r="N214" s="146"/>
      <c r="O214" s="146"/>
      <c r="P214" s="146"/>
      <c r="Q214" s="148">
        <v>0.9999999999999998</v>
      </c>
      <c r="R214" s="146"/>
      <c r="S214" s="146"/>
      <c r="T214" s="146"/>
      <c r="U214" s="146"/>
      <c r="V214" s="146"/>
      <c r="W214" s="146"/>
      <c r="X214" s="149">
        <v>230701</v>
      </c>
      <c r="Y214" s="146"/>
      <c r="Z214" s="146"/>
      <c r="AA214" s="146"/>
      <c r="AB214" s="146"/>
      <c r="AC214" s="146"/>
      <c r="AD214" s="146"/>
      <c r="AE214" s="146"/>
      <c r="AF214" s="148">
        <v>1</v>
      </c>
      <c r="AG214" s="146"/>
      <c r="AH214" s="146"/>
      <c r="AI214" s="146"/>
    </row>
    <row r="215" spans="2:35" ht="9" customHeight="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2:35" ht="18.75" customHeight="1">
      <c r="B216" s="71" t="s">
        <v>1169</v>
      </c>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3"/>
    </row>
    <row r="217" spans="2:35" ht="8.25" customHeight="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2:35" ht="12.75" customHeight="1">
      <c r="B218" s="58"/>
      <c r="C218" s="59"/>
      <c r="D218" s="59"/>
      <c r="E218" s="59"/>
      <c r="F218" s="58" t="s">
        <v>1176</v>
      </c>
      <c r="G218" s="59"/>
      <c r="H218" s="59"/>
      <c r="I218" s="59"/>
      <c r="J218" s="59"/>
      <c r="K218" s="59"/>
      <c r="L218" s="59"/>
      <c r="M218" s="59"/>
      <c r="N218" s="59"/>
      <c r="O218" s="59"/>
      <c r="P218" s="59"/>
      <c r="Q218" s="58" t="s">
        <v>1177</v>
      </c>
      <c r="R218" s="59"/>
      <c r="S218" s="59"/>
      <c r="T218" s="59"/>
      <c r="U218" s="59"/>
      <c r="V218" s="59"/>
      <c r="W218" s="59"/>
      <c r="X218" s="58" t="s">
        <v>1178</v>
      </c>
      <c r="Y218" s="59"/>
      <c r="Z218" s="59"/>
      <c r="AA218" s="59"/>
      <c r="AB218" s="59"/>
      <c r="AC218" s="59"/>
      <c r="AD218" s="59"/>
      <c r="AE218" s="59"/>
      <c r="AF218" s="58" t="s">
        <v>1177</v>
      </c>
      <c r="AG218" s="59"/>
      <c r="AH218" s="59"/>
      <c r="AI218" s="59"/>
    </row>
    <row r="219" spans="2:35" ht="12" customHeight="1">
      <c r="B219" s="64" t="s">
        <v>1249</v>
      </c>
      <c r="C219" s="62"/>
      <c r="D219" s="62"/>
      <c r="E219" s="62"/>
      <c r="F219" s="144">
        <v>1166425029.3800046</v>
      </c>
      <c r="G219" s="62"/>
      <c r="H219" s="62"/>
      <c r="I219" s="62"/>
      <c r="J219" s="62"/>
      <c r="K219" s="62"/>
      <c r="L219" s="62"/>
      <c r="M219" s="62"/>
      <c r="N219" s="62"/>
      <c r="O219" s="62"/>
      <c r="P219" s="62"/>
      <c r="Q219" s="142">
        <v>0.07257912205055149</v>
      </c>
      <c r="R219" s="62"/>
      <c r="S219" s="62"/>
      <c r="T219" s="62"/>
      <c r="U219" s="62"/>
      <c r="V219" s="62"/>
      <c r="W219" s="62"/>
      <c r="X219" s="61">
        <v>23274</v>
      </c>
      <c r="Y219" s="62"/>
      <c r="Z219" s="62"/>
      <c r="AA219" s="62"/>
      <c r="AB219" s="62"/>
      <c r="AC219" s="62"/>
      <c r="AD219" s="62"/>
      <c r="AE219" s="62"/>
      <c r="AF219" s="142">
        <v>0.10088382798514094</v>
      </c>
      <c r="AG219" s="62"/>
      <c r="AH219" s="62"/>
      <c r="AI219" s="62"/>
    </row>
    <row r="220" spans="2:35" ht="12" customHeight="1">
      <c r="B220" s="64" t="s">
        <v>1250</v>
      </c>
      <c r="C220" s="62"/>
      <c r="D220" s="62"/>
      <c r="E220" s="62"/>
      <c r="F220" s="144">
        <v>159145641.21999973</v>
      </c>
      <c r="G220" s="62"/>
      <c r="H220" s="62"/>
      <c r="I220" s="62"/>
      <c r="J220" s="62"/>
      <c r="K220" s="62"/>
      <c r="L220" s="62"/>
      <c r="M220" s="62"/>
      <c r="N220" s="62"/>
      <c r="O220" s="62"/>
      <c r="P220" s="62"/>
      <c r="Q220" s="142">
        <v>0.009902608934977339</v>
      </c>
      <c r="R220" s="62"/>
      <c r="S220" s="62"/>
      <c r="T220" s="62"/>
      <c r="U220" s="62"/>
      <c r="V220" s="62"/>
      <c r="W220" s="62"/>
      <c r="X220" s="61">
        <v>1827</v>
      </c>
      <c r="Y220" s="62"/>
      <c r="Z220" s="62"/>
      <c r="AA220" s="62"/>
      <c r="AB220" s="62"/>
      <c r="AC220" s="62"/>
      <c r="AD220" s="62"/>
      <c r="AE220" s="62"/>
      <c r="AF220" s="142">
        <v>0.007919341485299153</v>
      </c>
      <c r="AG220" s="62"/>
      <c r="AH220" s="62"/>
      <c r="AI220" s="62"/>
    </row>
    <row r="221" spans="2:35" ht="12" customHeight="1">
      <c r="B221" s="64" t="s">
        <v>1251</v>
      </c>
      <c r="C221" s="62"/>
      <c r="D221" s="62"/>
      <c r="E221" s="62"/>
      <c r="F221" s="144">
        <v>377266590.38000035</v>
      </c>
      <c r="G221" s="62"/>
      <c r="H221" s="62"/>
      <c r="I221" s="62"/>
      <c r="J221" s="62"/>
      <c r="K221" s="62"/>
      <c r="L221" s="62"/>
      <c r="M221" s="62"/>
      <c r="N221" s="62"/>
      <c r="O221" s="62"/>
      <c r="P221" s="62"/>
      <c r="Q221" s="142">
        <v>0.023474871696931753</v>
      </c>
      <c r="R221" s="62"/>
      <c r="S221" s="62"/>
      <c r="T221" s="62"/>
      <c r="U221" s="62"/>
      <c r="V221" s="62"/>
      <c r="W221" s="62"/>
      <c r="X221" s="61">
        <v>4112</v>
      </c>
      <c r="Y221" s="62"/>
      <c r="Z221" s="62"/>
      <c r="AA221" s="62"/>
      <c r="AB221" s="62"/>
      <c r="AC221" s="62"/>
      <c r="AD221" s="62"/>
      <c r="AE221" s="62"/>
      <c r="AF221" s="142">
        <v>0.017823936610591198</v>
      </c>
      <c r="AG221" s="62"/>
      <c r="AH221" s="62"/>
      <c r="AI221" s="62"/>
    </row>
    <row r="222" spans="2:35" ht="12" customHeight="1">
      <c r="B222" s="64" t="s">
        <v>1252</v>
      </c>
      <c r="C222" s="62"/>
      <c r="D222" s="62"/>
      <c r="E222" s="62"/>
      <c r="F222" s="144">
        <v>296260605.94000083</v>
      </c>
      <c r="G222" s="62"/>
      <c r="H222" s="62"/>
      <c r="I222" s="62"/>
      <c r="J222" s="62"/>
      <c r="K222" s="62"/>
      <c r="L222" s="62"/>
      <c r="M222" s="62"/>
      <c r="N222" s="62"/>
      <c r="O222" s="62"/>
      <c r="P222" s="62"/>
      <c r="Q222" s="142">
        <v>0.018434390668656087</v>
      </c>
      <c r="R222" s="62"/>
      <c r="S222" s="62"/>
      <c r="T222" s="62"/>
      <c r="U222" s="62"/>
      <c r="V222" s="62"/>
      <c r="W222" s="62"/>
      <c r="X222" s="61">
        <v>3248</v>
      </c>
      <c r="Y222" s="62"/>
      <c r="Z222" s="62"/>
      <c r="AA222" s="62"/>
      <c r="AB222" s="62"/>
      <c r="AC222" s="62"/>
      <c r="AD222" s="62"/>
      <c r="AE222" s="62"/>
      <c r="AF222" s="142">
        <v>0.014078829307198495</v>
      </c>
      <c r="AG222" s="62"/>
      <c r="AH222" s="62"/>
      <c r="AI222" s="62"/>
    </row>
    <row r="223" spans="2:35" ht="12" customHeight="1">
      <c r="B223" s="64" t="s">
        <v>1253</v>
      </c>
      <c r="C223" s="62"/>
      <c r="D223" s="62"/>
      <c r="E223" s="62"/>
      <c r="F223" s="144">
        <v>137656838.50000006</v>
      </c>
      <c r="G223" s="62"/>
      <c r="H223" s="62"/>
      <c r="I223" s="62"/>
      <c r="J223" s="62"/>
      <c r="K223" s="62"/>
      <c r="L223" s="62"/>
      <c r="M223" s="62"/>
      <c r="N223" s="62"/>
      <c r="O223" s="62"/>
      <c r="P223" s="62"/>
      <c r="Q223" s="142">
        <v>0.00856549905131505</v>
      </c>
      <c r="R223" s="62"/>
      <c r="S223" s="62"/>
      <c r="T223" s="62"/>
      <c r="U223" s="62"/>
      <c r="V223" s="62"/>
      <c r="W223" s="62"/>
      <c r="X223" s="61">
        <v>1779</v>
      </c>
      <c r="Y223" s="62"/>
      <c r="Z223" s="62"/>
      <c r="AA223" s="62"/>
      <c r="AB223" s="62"/>
      <c r="AC223" s="62"/>
      <c r="AD223" s="62"/>
      <c r="AE223" s="62"/>
      <c r="AF223" s="142">
        <v>0.0077112799684440035</v>
      </c>
      <c r="AG223" s="62"/>
      <c r="AH223" s="62"/>
      <c r="AI223" s="62"/>
    </row>
    <row r="224" spans="2:35" ht="12" customHeight="1">
      <c r="B224" s="64" t="s">
        <v>1254</v>
      </c>
      <c r="C224" s="62"/>
      <c r="D224" s="62"/>
      <c r="E224" s="62"/>
      <c r="F224" s="144">
        <v>100021917.35999992</v>
      </c>
      <c r="G224" s="62"/>
      <c r="H224" s="62"/>
      <c r="I224" s="62"/>
      <c r="J224" s="62"/>
      <c r="K224" s="62"/>
      <c r="L224" s="62"/>
      <c r="M224" s="62"/>
      <c r="N224" s="62"/>
      <c r="O224" s="62"/>
      <c r="P224" s="62"/>
      <c r="Q224" s="142">
        <v>0.006223720140556557</v>
      </c>
      <c r="R224" s="62"/>
      <c r="S224" s="62"/>
      <c r="T224" s="62"/>
      <c r="U224" s="62"/>
      <c r="V224" s="62"/>
      <c r="W224" s="62"/>
      <c r="X224" s="61">
        <v>1128</v>
      </c>
      <c r="Y224" s="62"/>
      <c r="Z224" s="62"/>
      <c r="AA224" s="62"/>
      <c r="AB224" s="62"/>
      <c r="AC224" s="62"/>
      <c r="AD224" s="62"/>
      <c r="AE224" s="62"/>
      <c r="AF224" s="142">
        <v>0.004889445646096029</v>
      </c>
      <c r="AG224" s="62"/>
      <c r="AH224" s="62"/>
      <c r="AI224" s="62"/>
    </row>
    <row r="225" spans="2:35" ht="12" customHeight="1">
      <c r="B225" s="64" t="s">
        <v>1255</v>
      </c>
      <c r="C225" s="62"/>
      <c r="D225" s="62"/>
      <c r="E225" s="62"/>
      <c r="F225" s="144">
        <v>96339480.01999997</v>
      </c>
      <c r="G225" s="62"/>
      <c r="H225" s="62"/>
      <c r="I225" s="62"/>
      <c r="J225" s="62"/>
      <c r="K225" s="62"/>
      <c r="L225" s="62"/>
      <c r="M225" s="62"/>
      <c r="N225" s="62"/>
      <c r="O225" s="62"/>
      <c r="P225" s="62"/>
      <c r="Q225" s="142">
        <v>0.005994585766369279</v>
      </c>
      <c r="R225" s="62"/>
      <c r="S225" s="62"/>
      <c r="T225" s="62"/>
      <c r="U225" s="62"/>
      <c r="V225" s="62"/>
      <c r="W225" s="62"/>
      <c r="X225" s="61">
        <v>1031</v>
      </c>
      <c r="Y225" s="62"/>
      <c r="Z225" s="62"/>
      <c r="AA225" s="62"/>
      <c r="AB225" s="62"/>
      <c r="AC225" s="62"/>
      <c r="AD225" s="62"/>
      <c r="AE225" s="62"/>
      <c r="AF225" s="142">
        <v>0.004468987997451246</v>
      </c>
      <c r="AG225" s="62"/>
      <c r="AH225" s="62"/>
      <c r="AI225" s="62"/>
    </row>
    <row r="226" spans="2:35" ht="12" customHeight="1">
      <c r="B226" s="64" t="s">
        <v>1256</v>
      </c>
      <c r="C226" s="62"/>
      <c r="D226" s="62"/>
      <c r="E226" s="62"/>
      <c r="F226" s="144">
        <v>53223585.87000001</v>
      </c>
      <c r="G226" s="62"/>
      <c r="H226" s="62"/>
      <c r="I226" s="62"/>
      <c r="J226" s="62"/>
      <c r="K226" s="62"/>
      <c r="L226" s="62"/>
      <c r="M226" s="62"/>
      <c r="N226" s="62"/>
      <c r="O226" s="62"/>
      <c r="P226" s="62"/>
      <c r="Q226" s="142">
        <v>0.0033117611826968553</v>
      </c>
      <c r="R226" s="62"/>
      <c r="S226" s="62"/>
      <c r="T226" s="62"/>
      <c r="U226" s="62"/>
      <c r="V226" s="62"/>
      <c r="W226" s="62"/>
      <c r="X226" s="61">
        <v>592</v>
      </c>
      <c r="Y226" s="62"/>
      <c r="Z226" s="62"/>
      <c r="AA226" s="62"/>
      <c r="AB226" s="62"/>
      <c r="AC226" s="62"/>
      <c r="AD226" s="62"/>
      <c r="AE226" s="62"/>
      <c r="AF226" s="142">
        <v>0.002566092041213519</v>
      </c>
      <c r="AG226" s="62"/>
      <c r="AH226" s="62"/>
      <c r="AI226" s="62"/>
    </row>
    <row r="227" spans="2:35" ht="12" customHeight="1">
      <c r="B227" s="64" t="s">
        <v>1257</v>
      </c>
      <c r="C227" s="62"/>
      <c r="D227" s="62"/>
      <c r="E227" s="62"/>
      <c r="F227" s="144">
        <v>100109377.46999997</v>
      </c>
      <c r="G227" s="62"/>
      <c r="H227" s="62"/>
      <c r="I227" s="62"/>
      <c r="J227" s="62"/>
      <c r="K227" s="62"/>
      <c r="L227" s="62"/>
      <c r="M227" s="62"/>
      <c r="N227" s="62"/>
      <c r="O227" s="62"/>
      <c r="P227" s="62"/>
      <c r="Q227" s="142">
        <v>0.0062291622202773796</v>
      </c>
      <c r="R227" s="62"/>
      <c r="S227" s="62"/>
      <c r="T227" s="62"/>
      <c r="U227" s="62"/>
      <c r="V227" s="62"/>
      <c r="W227" s="62"/>
      <c r="X227" s="61">
        <v>949</v>
      </c>
      <c r="Y227" s="62"/>
      <c r="Z227" s="62"/>
      <c r="AA227" s="62"/>
      <c r="AB227" s="62"/>
      <c r="AC227" s="62"/>
      <c r="AD227" s="62"/>
      <c r="AE227" s="62"/>
      <c r="AF227" s="142">
        <v>0.004113549572823698</v>
      </c>
      <c r="AG227" s="62"/>
      <c r="AH227" s="62"/>
      <c r="AI227" s="62"/>
    </row>
    <row r="228" spans="2:35" ht="12" customHeight="1">
      <c r="B228" s="64" t="s">
        <v>1258</v>
      </c>
      <c r="C228" s="62"/>
      <c r="D228" s="62"/>
      <c r="E228" s="62"/>
      <c r="F228" s="144">
        <v>10165791.409999995</v>
      </c>
      <c r="G228" s="62"/>
      <c r="H228" s="62"/>
      <c r="I228" s="62"/>
      <c r="J228" s="62"/>
      <c r="K228" s="62"/>
      <c r="L228" s="62"/>
      <c r="M228" s="62"/>
      <c r="N228" s="62"/>
      <c r="O228" s="62"/>
      <c r="P228" s="62"/>
      <c r="Q228" s="142">
        <v>0.000632551768782788</v>
      </c>
      <c r="R228" s="62"/>
      <c r="S228" s="62"/>
      <c r="T228" s="62"/>
      <c r="U228" s="62"/>
      <c r="V228" s="62"/>
      <c r="W228" s="62"/>
      <c r="X228" s="61">
        <v>101</v>
      </c>
      <c r="Y228" s="62"/>
      <c r="Z228" s="62"/>
      <c r="AA228" s="62"/>
      <c r="AB228" s="62"/>
      <c r="AC228" s="62"/>
      <c r="AD228" s="62"/>
      <c r="AE228" s="62"/>
      <c r="AF228" s="142">
        <v>0.00043779610838271183</v>
      </c>
      <c r="AG228" s="62"/>
      <c r="AH228" s="62"/>
      <c r="AI228" s="62"/>
    </row>
    <row r="229" spans="2:35" ht="12" customHeight="1">
      <c r="B229" s="64" t="s">
        <v>1259</v>
      </c>
      <c r="C229" s="62"/>
      <c r="D229" s="62"/>
      <c r="E229" s="62"/>
      <c r="F229" s="144">
        <v>97279181.41000001</v>
      </c>
      <c r="G229" s="62"/>
      <c r="H229" s="62"/>
      <c r="I229" s="62"/>
      <c r="J229" s="62"/>
      <c r="K229" s="62"/>
      <c r="L229" s="62"/>
      <c r="M229" s="62"/>
      <c r="N229" s="62"/>
      <c r="O229" s="62"/>
      <c r="P229" s="62"/>
      <c r="Q229" s="142">
        <v>0.006053057335615473</v>
      </c>
      <c r="R229" s="62"/>
      <c r="S229" s="62"/>
      <c r="T229" s="62"/>
      <c r="U229" s="62"/>
      <c r="V229" s="62"/>
      <c r="W229" s="62"/>
      <c r="X229" s="61">
        <v>1219</v>
      </c>
      <c r="Y229" s="62"/>
      <c r="Z229" s="62"/>
      <c r="AA229" s="62"/>
      <c r="AB229" s="62"/>
      <c r="AC229" s="62"/>
      <c r="AD229" s="62"/>
      <c r="AE229" s="62"/>
      <c r="AF229" s="142">
        <v>0.005283895605133918</v>
      </c>
      <c r="AG229" s="62"/>
      <c r="AH229" s="62"/>
      <c r="AI229" s="62"/>
    </row>
    <row r="230" spans="2:35" ht="12" customHeight="1">
      <c r="B230" s="64" t="s">
        <v>1260</v>
      </c>
      <c r="C230" s="62"/>
      <c r="D230" s="62"/>
      <c r="E230" s="62"/>
      <c r="F230" s="144">
        <v>292990220.3299992</v>
      </c>
      <c r="G230" s="62"/>
      <c r="H230" s="62"/>
      <c r="I230" s="62"/>
      <c r="J230" s="62"/>
      <c r="K230" s="62"/>
      <c r="L230" s="62"/>
      <c r="M230" s="62"/>
      <c r="N230" s="62"/>
      <c r="O230" s="62"/>
      <c r="P230" s="62"/>
      <c r="Q230" s="142">
        <v>0.018230895621514615</v>
      </c>
      <c r="R230" s="62"/>
      <c r="S230" s="62"/>
      <c r="T230" s="62"/>
      <c r="U230" s="62"/>
      <c r="V230" s="62"/>
      <c r="W230" s="62"/>
      <c r="X230" s="61">
        <v>3040</v>
      </c>
      <c r="Y230" s="62"/>
      <c r="Z230" s="62"/>
      <c r="AA230" s="62"/>
      <c r="AB230" s="62"/>
      <c r="AC230" s="62"/>
      <c r="AD230" s="62"/>
      <c r="AE230" s="62"/>
      <c r="AF230" s="142">
        <v>0.013177229400826178</v>
      </c>
      <c r="AG230" s="62"/>
      <c r="AH230" s="62"/>
      <c r="AI230" s="62"/>
    </row>
    <row r="231" spans="2:35" ht="12" customHeight="1">
      <c r="B231" s="64" t="s">
        <v>1261</v>
      </c>
      <c r="C231" s="62"/>
      <c r="D231" s="62"/>
      <c r="E231" s="62"/>
      <c r="F231" s="144">
        <v>19417053.100000005</v>
      </c>
      <c r="G231" s="62"/>
      <c r="H231" s="62"/>
      <c r="I231" s="62"/>
      <c r="J231" s="62"/>
      <c r="K231" s="62"/>
      <c r="L231" s="62"/>
      <c r="M231" s="62"/>
      <c r="N231" s="62"/>
      <c r="O231" s="62"/>
      <c r="P231" s="62"/>
      <c r="Q231" s="142">
        <v>0.001208198239329635</v>
      </c>
      <c r="R231" s="62"/>
      <c r="S231" s="62"/>
      <c r="T231" s="62"/>
      <c r="U231" s="62"/>
      <c r="V231" s="62"/>
      <c r="W231" s="62"/>
      <c r="X231" s="61">
        <v>167</v>
      </c>
      <c r="Y231" s="62"/>
      <c r="Z231" s="62"/>
      <c r="AA231" s="62"/>
      <c r="AB231" s="62"/>
      <c r="AC231" s="62"/>
      <c r="AD231" s="62"/>
      <c r="AE231" s="62"/>
      <c r="AF231" s="142">
        <v>0.0007238806940585433</v>
      </c>
      <c r="AG231" s="62"/>
      <c r="AH231" s="62"/>
      <c r="AI231" s="62"/>
    </row>
    <row r="232" spans="2:35" ht="12" customHeight="1">
      <c r="B232" s="64" t="s">
        <v>1262</v>
      </c>
      <c r="C232" s="62"/>
      <c r="D232" s="62"/>
      <c r="E232" s="62"/>
      <c r="F232" s="144">
        <v>13164780789.80996</v>
      </c>
      <c r="G232" s="62"/>
      <c r="H232" s="62"/>
      <c r="I232" s="62"/>
      <c r="J232" s="62"/>
      <c r="K232" s="62"/>
      <c r="L232" s="62"/>
      <c r="M232" s="62"/>
      <c r="N232" s="62"/>
      <c r="O232" s="62"/>
      <c r="P232" s="62"/>
      <c r="Q232" s="142">
        <v>0.8191595753224258</v>
      </c>
      <c r="R232" s="62"/>
      <c r="S232" s="62"/>
      <c r="T232" s="62"/>
      <c r="U232" s="62"/>
      <c r="V232" s="62"/>
      <c r="W232" s="62"/>
      <c r="X232" s="61">
        <v>188234</v>
      </c>
      <c r="Y232" s="62"/>
      <c r="Z232" s="62"/>
      <c r="AA232" s="62"/>
      <c r="AB232" s="62"/>
      <c r="AC232" s="62"/>
      <c r="AD232" s="62"/>
      <c r="AE232" s="62"/>
      <c r="AF232" s="142">
        <v>0.8159219075773404</v>
      </c>
      <c r="AG232" s="62"/>
      <c r="AH232" s="62"/>
      <c r="AI232" s="62"/>
    </row>
    <row r="233" spans="2:35" ht="12.75" customHeight="1">
      <c r="B233" s="150"/>
      <c r="C233" s="146"/>
      <c r="D233" s="146"/>
      <c r="E233" s="146"/>
      <c r="F233" s="147">
        <v>16071082102.199963</v>
      </c>
      <c r="G233" s="146"/>
      <c r="H233" s="146"/>
      <c r="I233" s="146"/>
      <c r="J233" s="146"/>
      <c r="K233" s="146"/>
      <c r="L233" s="146"/>
      <c r="M233" s="146"/>
      <c r="N233" s="146"/>
      <c r="O233" s="146"/>
      <c r="P233" s="146"/>
      <c r="Q233" s="148">
        <v>1.000000000000003</v>
      </c>
      <c r="R233" s="146"/>
      <c r="S233" s="146"/>
      <c r="T233" s="146"/>
      <c r="U233" s="146"/>
      <c r="V233" s="146"/>
      <c r="W233" s="146"/>
      <c r="X233" s="149">
        <v>230701</v>
      </c>
      <c r="Y233" s="146"/>
      <c r="Z233" s="146"/>
      <c r="AA233" s="146"/>
      <c r="AB233" s="146"/>
      <c r="AC233" s="146"/>
      <c r="AD233" s="146"/>
      <c r="AE233" s="146"/>
      <c r="AF233" s="148">
        <v>1</v>
      </c>
      <c r="AG233" s="146"/>
      <c r="AH233" s="146"/>
      <c r="AI233" s="146"/>
    </row>
    <row r="234" spans="2:35" ht="9" customHeight="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2:35" ht="18.75" customHeight="1">
      <c r="B235" s="71" t="s">
        <v>1170</v>
      </c>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3"/>
    </row>
    <row r="236" spans="2:35" ht="8.25"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2:35" ht="12" customHeight="1">
      <c r="B237" s="58"/>
      <c r="C237" s="59"/>
      <c r="D237" s="59"/>
      <c r="E237" s="58" t="s">
        <v>1176</v>
      </c>
      <c r="F237" s="59"/>
      <c r="G237" s="59"/>
      <c r="H237" s="59"/>
      <c r="I237" s="59"/>
      <c r="J237" s="59"/>
      <c r="K237" s="59"/>
      <c r="L237" s="59"/>
      <c r="M237" s="59"/>
      <c r="N237" s="59"/>
      <c r="O237" s="59"/>
      <c r="P237" s="58" t="s">
        <v>1177</v>
      </c>
      <c r="Q237" s="59"/>
      <c r="R237" s="59"/>
      <c r="S237" s="59"/>
      <c r="T237" s="59"/>
      <c r="U237" s="59"/>
      <c r="V237" s="59"/>
      <c r="W237" s="58" t="s">
        <v>1178</v>
      </c>
      <c r="X237" s="59"/>
      <c r="Y237" s="59"/>
      <c r="Z237" s="59"/>
      <c r="AA237" s="59"/>
      <c r="AB237" s="59"/>
      <c r="AC237" s="59"/>
      <c r="AD237" s="59"/>
      <c r="AE237" s="58" t="s">
        <v>1177</v>
      </c>
      <c r="AF237" s="59"/>
      <c r="AG237" s="59"/>
      <c r="AH237" s="59"/>
      <c r="AI237" s="1"/>
    </row>
    <row r="238" spans="2:35" ht="12" customHeight="1">
      <c r="B238" s="64" t="s">
        <v>1263</v>
      </c>
      <c r="C238" s="62"/>
      <c r="D238" s="62"/>
      <c r="E238" s="144">
        <v>16070902158.419842</v>
      </c>
      <c r="F238" s="62"/>
      <c r="G238" s="62"/>
      <c r="H238" s="62"/>
      <c r="I238" s="62"/>
      <c r="J238" s="62"/>
      <c r="K238" s="62"/>
      <c r="L238" s="62"/>
      <c r="M238" s="62"/>
      <c r="N238" s="62"/>
      <c r="O238" s="62"/>
      <c r="P238" s="142">
        <v>0.999988803256753</v>
      </c>
      <c r="Q238" s="62"/>
      <c r="R238" s="62"/>
      <c r="S238" s="62"/>
      <c r="T238" s="62"/>
      <c r="U238" s="62"/>
      <c r="V238" s="62"/>
      <c r="W238" s="61">
        <v>230688</v>
      </c>
      <c r="X238" s="62"/>
      <c r="Y238" s="62"/>
      <c r="Z238" s="62"/>
      <c r="AA238" s="62"/>
      <c r="AB238" s="62"/>
      <c r="AC238" s="62"/>
      <c r="AD238" s="62"/>
      <c r="AE238" s="142">
        <v>0.9999436500058517</v>
      </c>
      <c r="AF238" s="62"/>
      <c r="AG238" s="62"/>
      <c r="AH238" s="62"/>
      <c r="AI238" s="1"/>
    </row>
    <row r="239" spans="2:35" ht="12" customHeight="1">
      <c r="B239" s="64" t="s">
        <v>1264</v>
      </c>
      <c r="C239" s="62"/>
      <c r="D239" s="62"/>
      <c r="E239" s="144">
        <v>179943.78000000003</v>
      </c>
      <c r="F239" s="62"/>
      <c r="G239" s="62"/>
      <c r="H239" s="62"/>
      <c r="I239" s="62"/>
      <c r="J239" s="62"/>
      <c r="K239" s="62"/>
      <c r="L239" s="62"/>
      <c r="M239" s="62"/>
      <c r="N239" s="62"/>
      <c r="O239" s="62"/>
      <c r="P239" s="142">
        <v>1.1196743247013152E-05</v>
      </c>
      <c r="Q239" s="62"/>
      <c r="R239" s="62"/>
      <c r="S239" s="62"/>
      <c r="T239" s="62"/>
      <c r="U239" s="62"/>
      <c r="V239" s="62"/>
      <c r="W239" s="61">
        <v>13</v>
      </c>
      <c r="X239" s="62"/>
      <c r="Y239" s="62"/>
      <c r="Z239" s="62"/>
      <c r="AA239" s="62"/>
      <c r="AB239" s="62"/>
      <c r="AC239" s="62"/>
      <c r="AD239" s="62"/>
      <c r="AE239" s="142">
        <v>5.6349994148269835E-05</v>
      </c>
      <c r="AF239" s="62"/>
      <c r="AG239" s="62"/>
      <c r="AH239" s="62"/>
      <c r="AI239" s="1"/>
    </row>
    <row r="240" spans="2:35" ht="12" customHeight="1">
      <c r="B240" s="150"/>
      <c r="C240" s="146"/>
      <c r="D240" s="146"/>
      <c r="E240" s="147">
        <v>16071082102.199842</v>
      </c>
      <c r="F240" s="146"/>
      <c r="G240" s="146"/>
      <c r="H240" s="146"/>
      <c r="I240" s="146"/>
      <c r="J240" s="146"/>
      <c r="K240" s="146"/>
      <c r="L240" s="146"/>
      <c r="M240" s="146"/>
      <c r="N240" s="146"/>
      <c r="O240" s="146"/>
      <c r="P240" s="148">
        <v>1.0000000000000107</v>
      </c>
      <c r="Q240" s="146"/>
      <c r="R240" s="146"/>
      <c r="S240" s="146"/>
      <c r="T240" s="146"/>
      <c r="U240" s="146"/>
      <c r="V240" s="146"/>
      <c r="W240" s="149">
        <v>230701</v>
      </c>
      <c r="X240" s="146"/>
      <c r="Y240" s="146"/>
      <c r="Z240" s="146"/>
      <c r="AA240" s="146"/>
      <c r="AB240" s="146"/>
      <c r="AC240" s="146"/>
      <c r="AD240" s="146"/>
      <c r="AE240" s="148">
        <v>1</v>
      </c>
      <c r="AF240" s="146"/>
      <c r="AG240" s="146"/>
      <c r="AH240" s="146"/>
      <c r="AI240" s="1"/>
    </row>
    <row r="241" spans="2:35" ht="16.5"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2:35" ht="18.75" customHeight="1">
      <c r="B242" s="71" t="s">
        <v>1171</v>
      </c>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3"/>
    </row>
    <row r="243" spans="2:35" ht="6.75"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2:35" ht="13.5" customHeight="1">
      <c r="B244" s="58"/>
      <c r="C244" s="59"/>
      <c r="D244" s="58" t="s">
        <v>1176</v>
      </c>
      <c r="E244" s="59"/>
      <c r="F244" s="59"/>
      <c r="G244" s="59"/>
      <c r="H244" s="59"/>
      <c r="I244" s="59"/>
      <c r="J244" s="59"/>
      <c r="K244" s="59"/>
      <c r="L244" s="59"/>
      <c r="M244" s="59"/>
      <c r="N244" s="59"/>
      <c r="O244" s="58" t="s">
        <v>1177</v>
      </c>
      <c r="P244" s="59"/>
      <c r="Q244" s="59"/>
      <c r="R244" s="59"/>
      <c r="S244" s="59"/>
      <c r="T244" s="59"/>
      <c r="U244" s="59"/>
      <c r="V244" s="58" t="s">
        <v>1178</v>
      </c>
      <c r="W244" s="59"/>
      <c r="X244" s="59"/>
      <c r="Y244" s="59"/>
      <c r="Z244" s="59"/>
      <c r="AA244" s="59"/>
      <c r="AB244" s="59"/>
      <c r="AC244" s="59"/>
      <c r="AD244" s="58" t="s">
        <v>1177</v>
      </c>
      <c r="AE244" s="59"/>
      <c r="AF244" s="59"/>
      <c r="AG244" s="59"/>
      <c r="AH244" s="59"/>
      <c r="AI244" s="1"/>
    </row>
    <row r="245" spans="2:35" ht="12" customHeight="1">
      <c r="B245" s="64" t="s">
        <v>1265</v>
      </c>
      <c r="C245" s="62"/>
      <c r="D245" s="144">
        <v>15106429980.129944</v>
      </c>
      <c r="E245" s="62"/>
      <c r="F245" s="62"/>
      <c r="G245" s="62"/>
      <c r="H245" s="62"/>
      <c r="I245" s="62"/>
      <c r="J245" s="62"/>
      <c r="K245" s="62"/>
      <c r="L245" s="62"/>
      <c r="M245" s="62"/>
      <c r="N245" s="62"/>
      <c r="O245" s="142">
        <v>0.9399759072889093</v>
      </c>
      <c r="P245" s="62"/>
      <c r="Q245" s="62"/>
      <c r="R245" s="62"/>
      <c r="S245" s="62"/>
      <c r="T245" s="62"/>
      <c r="U245" s="62"/>
      <c r="V245" s="61">
        <v>221518</v>
      </c>
      <c r="W245" s="62"/>
      <c r="X245" s="62"/>
      <c r="Y245" s="62"/>
      <c r="Z245" s="62"/>
      <c r="AA245" s="62"/>
      <c r="AB245" s="62"/>
      <c r="AC245" s="62"/>
      <c r="AD245" s="142">
        <v>0.9601952310566491</v>
      </c>
      <c r="AE245" s="62"/>
      <c r="AF245" s="62"/>
      <c r="AG245" s="62"/>
      <c r="AH245" s="62"/>
      <c r="AI245" s="1"/>
    </row>
    <row r="246" spans="2:35" ht="12" customHeight="1">
      <c r="B246" s="64" t="s">
        <v>1266</v>
      </c>
      <c r="C246" s="62"/>
      <c r="D246" s="144">
        <v>789384056.8199997</v>
      </c>
      <c r="E246" s="62"/>
      <c r="F246" s="62"/>
      <c r="G246" s="62"/>
      <c r="H246" s="62"/>
      <c r="I246" s="62"/>
      <c r="J246" s="62"/>
      <c r="K246" s="62"/>
      <c r="L246" s="62"/>
      <c r="M246" s="62"/>
      <c r="N246" s="62"/>
      <c r="O246" s="142">
        <v>0.0491182890984013</v>
      </c>
      <c r="P246" s="62"/>
      <c r="Q246" s="62"/>
      <c r="R246" s="62"/>
      <c r="S246" s="62"/>
      <c r="T246" s="62"/>
      <c r="U246" s="62"/>
      <c r="V246" s="61">
        <v>5244</v>
      </c>
      <c r="W246" s="62"/>
      <c r="X246" s="62"/>
      <c r="Y246" s="62"/>
      <c r="Z246" s="62"/>
      <c r="AA246" s="62"/>
      <c r="AB246" s="62"/>
      <c r="AC246" s="62"/>
      <c r="AD246" s="142">
        <v>0.022730720716425155</v>
      </c>
      <c r="AE246" s="62"/>
      <c r="AF246" s="62"/>
      <c r="AG246" s="62"/>
      <c r="AH246" s="62"/>
      <c r="AI246" s="1"/>
    </row>
    <row r="247" spans="2:35" ht="12" customHeight="1">
      <c r="B247" s="64" t="s">
        <v>1267</v>
      </c>
      <c r="C247" s="62"/>
      <c r="D247" s="144">
        <v>175268065.25000036</v>
      </c>
      <c r="E247" s="62"/>
      <c r="F247" s="62"/>
      <c r="G247" s="62"/>
      <c r="H247" s="62"/>
      <c r="I247" s="62"/>
      <c r="J247" s="62"/>
      <c r="K247" s="62"/>
      <c r="L247" s="62"/>
      <c r="M247" s="62"/>
      <c r="N247" s="62"/>
      <c r="O247" s="142">
        <v>0.010905803612689415</v>
      </c>
      <c r="P247" s="62"/>
      <c r="Q247" s="62"/>
      <c r="R247" s="62"/>
      <c r="S247" s="62"/>
      <c r="T247" s="62"/>
      <c r="U247" s="62"/>
      <c r="V247" s="61">
        <v>3939</v>
      </c>
      <c r="W247" s="62"/>
      <c r="X247" s="62"/>
      <c r="Y247" s="62"/>
      <c r="Z247" s="62"/>
      <c r="AA247" s="62"/>
      <c r="AB247" s="62"/>
      <c r="AC247" s="62"/>
      <c r="AD247" s="142">
        <v>0.01707404822692576</v>
      </c>
      <c r="AE247" s="62"/>
      <c r="AF247" s="62"/>
      <c r="AG247" s="62"/>
      <c r="AH247" s="62"/>
      <c r="AI247" s="1"/>
    </row>
    <row r="248" spans="2:35" ht="12" customHeight="1">
      <c r="B248" s="150"/>
      <c r="C248" s="146"/>
      <c r="D248" s="147">
        <v>16071082102.199944</v>
      </c>
      <c r="E248" s="146"/>
      <c r="F248" s="146"/>
      <c r="G248" s="146"/>
      <c r="H248" s="146"/>
      <c r="I248" s="146"/>
      <c r="J248" s="146"/>
      <c r="K248" s="146"/>
      <c r="L248" s="146"/>
      <c r="M248" s="146"/>
      <c r="N248" s="146"/>
      <c r="O248" s="148">
        <v>1.0000000000000044</v>
      </c>
      <c r="P248" s="146"/>
      <c r="Q248" s="146"/>
      <c r="R248" s="146"/>
      <c r="S248" s="146"/>
      <c r="T248" s="146"/>
      <c r="U248" s="146"/>
      <c r="V248" s="149">
        <v>230701</v>
      </c>
      <c r="W248" s="146"/>
      <c r="X248" s="146"/>
      <c r="Y248" s="146"/>
      <c r="Z248" s="146"/>
      <c r="AA248" s="146"/>
      <c r="AB248" s="146"/>
      <c r="AC248" s="146"/>
      <c r="AD248" s="148">
        <v>1</v>
      </c>
      <c r="AE248" s="146"/>
      <c r="AF248" s="146"/>
      <c r="AG248" s="146"/>
      <c r="AH248" s="146"/>
      <c r="AI248" s="1"/>
    </row>
    <row r="249" spans="2:35" ht="9" customHeigh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2:35" ht="18.75" customHeight="1">
      <c r="B250" s="71" t="s">
        <v>1172</v>
      </c>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3"/>
    </row>
    <row r="251" spans="2:35" ht="8.25"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2:35" ht="12.75" customHeight="1">
      <c r="B252" s="6"/>
      <c r="C252" s="58" t="s">
        <v>1176</v>
      </c>
      <c r="D252" s="59"/>
      <c r="E252" s="59"/>
      <c r="F252" s="59"/>
      <c r="G252" s="59"/>
      <c r="H252" s="59"/>
      <c r="I252" s="59"/>
      <c r="J252" s="59"/>
      <c r="K252" s="59"/>
      <c r="L252" s="59"/>
      <c r="M252" s="59"/>
      <c r="N252" s="58" t="s">
        <v>1177</v>
      </c>
      <c r="O252" s="59"/>
      <c r="P252" s="59"/>
      <c r="Q252" s="59"/>
      <c r="R252" s="59"/>
      <c r="S252" s="59"/>
      <c r="T252" s="59"/>
      <c r="U252" s="58" t="s">
        <v>1178</v>
      </c>
      <c r="V252" s="59"/>
      <c r="W252" s="59"/>
      <c r="X252" s="59"/>
      <c r="Y252" s="59"/>
      <c r="Z252" s="59"/>
      <c r="AA252" s="59"/>
      <c r="AB252" s="59"/>
      <c r="AC252" s="58" t="s">
        <v>1177</v>
      </c>
      <c r="AD252" s="59"/>
      <c r="AE252" s="59"/>
      <c r="AF252" s="59"/>
      <c r="AG252" s="59"/>
      <c r="AH252" s="59"/>
      <c r="AI252" s="1"/>
    </row>
    <row r="253" spans="2:35" ht="12" customHeight="1">
      <c r="B253" s="9" t="s">
        <v>86</v>
      </c>
      <c r="C253" s="144">
        <v>15471165.759999994</v>
      </c>
      <c r="D253" s="62"/>
      <c r="E253" s="62"/>
      <c r="F253" s="62"/>
      <c r="G253" s="62"/>
      <c r="H253" s="62"/>
      <c r="I253" s="62"/>
      <c r="J253" s="62"/>
      <c r="K253" s="62"/>
      <c r="L253" s="62"/>
      <c r="M253" s="62"/>
      <c r="N253" s="142">
        <v>0.0009626710673005701</v>
      </c>
      <c r="O253" s="62"/>
      <c r="P253" s="62"/>
      <c r="Q253" s="62"/>
      <c r="R253" s="62"/>
      <c r="S253" s="62"/>
      <c r="T253" s="62"/>
      <c r="U253" s="61">
        <v>1352</v>
      </c>
      <c r="V253" s="62"/>
      <c r="W253" s="62"/>
      <c r="X253" s="62"/>
      <c r="Y253" s="62"/>
      <c r="Z253" s="62"/>
      <c r="AA253" s="62"/>
      <c r="AB253" s="62"/>
      <c r="AC253" s="142">
        <v>0.0058603993914200635</v>
      </c>
      <c r="AD253" s="62"/>
      <c r="AE253" s="62"/>
      <c r="AF253" s="62"/>
      <c r="AG253" s="62"/>
      <c r="AH253" s="62"/>
      <c r="AI253" s="1"/>
    </row>
    <row r="254" spans="2:35" ht="12" customHeight="1">
      <c r="B254" s="9" t="s">
        <v>1268</v>
      </c>
      <c r="C254" s="144">
        <v>1473501538.1900032</v>
      </c>
      <c r="D254" s="62"/>
      <c r="E254" s="62"/>
      <c r="F254" s="62"/>
      <c r="G254" s="62"/>
      <c r="H254" s="62"/>
      <c r="I254" s="62"/>
      <c r="J254" s="62"/>
      <c r="K254" s="62"/>
      <c r="L254" s="62"/>
      <c r="M254" s="62"/>
      <c r="N254" s="142">
        <v>0.09168651673979626</v>
      </c>
      <c r="O254" s="62"/>
      <c r="P254" s="62"/>
      <c r="Q254" s="62"/>
      <c r="R254" s="62"/>
      <c r="S254" s="62"/>
      <c r="T254" s="62"/>
      <c r="U254" s="61">
        <v>30949</v>
      </c>
      <c r="V254" s="62"/>
      <c r="W254" s="62"/>
      <c r="X254" s="62"/>
      <c r="Y254" s="62"/>
      <c r="Z254" s="62"/>
      <c r="AA254" s="62"/>
      <c r="AB254" s="62"/>
      <c r="AC254" s="142">
        <v>0.13415199760729254</v>
      </c>
      <c r="AD254" s="62"/>
      <c r="AE254" s="62"/>
      <c r="AF254" s="62"/>
      <c r="AG254" s="62"/>
      <c r="AH254" s="62"/>
      <c r="AI254" s="1"/>
    </row>
    <row r="255" spans="2:35" ht="12" customHeight="1">
      <c r="B255" s="9" t="s">
        <v>1269</v>
      </c>
      <c r="C255" s="144">
        <v>1130266871.3999949</v>
      </c>
      <c r="D255" s="62"/>
      <c r="E255" s="62"/>
      <c r="F255" s="62"/>
      <c r="G255" s="62"/>
      <c r="H255" s="62"/>
      <c r="I255" s="62"/>
      <c r="J255" s="62"/>
      <c r="K255" s="62"/>
      <c r="L255" s="62"/>
      <c r="M255" s="62"/>
      <c r="N255" s="142">
        <v>0.07032923260626417</v>
      </c>
      <c r="O255" s="62"/>
      <c r="P255" s="62"/>
      <c r="Q255" s="62"/>
      <c r="R255" s="62"/>
      <c r="S255" s="62"/>
      <c r="T255" s="62"/>
      <c r="U255" s="61">
        <v>24262</v>
      </c>
      <c r="V255" s="62"/>
      <c r="W255" s="62"/>
      <c r="X255" s="62"/>
      <c r="Y255" s="62"/>
      <c r="Z255" s="62"/>
      <c r="AA255" s="62"/>
      <c r="AB255" s="62"/>
      <c r="AC255" s="142">
        <v>0.10516642754040945</v>
      </c>
      <c r="AD255" s="62"/>
      <c r="AE255" s="62"/>
      <c r="AF255" s="62"/>
      <c r="AG255" s="62"/>
      <c r="AH255" s="62"/>
      <c r="AI255" s="1"/>
    </row>
    <row r="256" spans="2:35" ht="12" customHeight="1">
      <c r="B256" s="9" t="s">
        <v>1270</v>
      </c>
      <c r="C256" s="144">
        <v>1261333982.8999987</v>
      </c>
      <c r="D256" s="62"/>
      <c r="E256" s="62"/>
      <c r="F256" s="62"/>
      <c r="G256" s="62"/>
      <c r="H256" s="62"/>
      <c r="I256" s="62"/>
      <c r="J256" s="62"/>
      <c r="K256" s="62"/>
      <c r="L256" s="62"/>
      <c r="M256" s="62"/>
      <c r="N256" s="142">
        <v>0.07848469536020415</v>
      </c>
      <c r="O256" s="62"/>
      <c r="P256" s="62"/>
      <c r="Q256" s="62"/>
      <c r="R256" s="62"/>
      <c r="S256" s="62"/>
      <c r="T256" s="62"/>
      <c r="U256" s="61">
        <v>24326</v>
      </c>
      <c r="V256" s="62"/>
      <c r="W256" s="62"/>
      <c r="X256" s="62"/>
      <c r="Y256" s="62"/>
      <c r="Z256" s="62"/>
      <c r="AA256" s="62"/>
      <c r="AB256" s="62"/>
      <c r="AC256" s="142">
        <v>0.10544384289621632</v>
      </c>
      <c r="AD256" s="62"/>
      <c r="AE256" s="62"/>
      <c r="AF256" s="62"/>
      <c r="AG256" s="62"/>
      <c r="AH256" s="62"/>
      <c r="AI256" s="1"/>
    </row>
    <row r="257" spans="2:35" ht="12" customHeight="1">
      <c r="B257" s="9" t="s">
        <v>1271</v>
      </c>
      <c r="C257" s="144">
        <v>1423165976.1200047</v>
      </c>
      <c r="D257" s="62"/>
      <c r="E257" s="62"/>
      <c r="F257" s="62"/>
      <c r="G257" s="62"/>
      <c r="H257" s="62"/>
      <c r="I257" s="62"/>
      <c r="J257" s="62"/>
      <c r="K257" s="62"/>
      <c r="L257" s="62"/>
      <c r="M257" s="62"/>
      <c r="N257" s="142">
        <v>0.08855445868982165</v>
      </c>
      <c r="O257" s="62"/>
      <c r="P257" s="62"/>
      <c r="Q257" s="62"/>
      <c r="R257" s="62"/>
      <c r="S257" s="62"/>
      <c r="T257" s="62"/>
      <c r="U257" s="61">
        <v>24123</v>
      </c>
      <c r="V257" s="62"/>
      <c r="W257" s="62"/>
      <c r="X257" s="62"/>
      <c r="Y257" s="62"/>
      <c r="Z257" s="62"/>
      <c r="AA257" s="62"/>
      <c r="AB257" s="62"/>
      <c r="AC257" s="142">
        <v>0.10456391606451641</v>
      </c>
      <c r="AD257" s="62"/>
      <c r="AE257" s="62"/>
      <c r="AF257" s="62"/>
      <c r="AG257" s="62"/>
      <c r="AH257" s="62"/>
      <c r="AI257" s="1"/>
    </row>
    <row r="258" spans="2:35" ht="12" customHeight="1">
      <c r="B258" s="9" t="s">
        <v>1272</v>
      </c>
      <c r="C258" s="144">
        <v>1521578737.6199975</v>
      </c>
      <c r="D258" s="62"/>
      <c r="E258" s="62"/>
      <c r="F258" s="62"/>
      <c r="G258" s="62"/>
      <c r="H258" s="62"/>
      <c r="I258" s="62"/>
      <c r="J258" s="62"/>
      <c r="K258" s="62"/>
      <c r="L258" s="62"/>
      <c r="M258" s="62"/>
      <c r="N258" s="142">
        <v>0.09467805141831133</v>
      </c>
      <c r="O258" s="62"/>
      <c r="P258" s="62"/>
      <c r="Q258" s="62"/>
      <c r="R258" s="62"/>
      <c r="S258" s="62"/>
      <c r="T258" s="62"/>
      <c r="U258" s="61">
        <v>23288</v>
      </c>
      <c r="V258" s="62"/>
      <c r="W258" s="62"/>
      <c r="X258" s="62"/>
      <c r="Y258" s="62"/>
      <c r="Z258" s="62"/>
      <c r="AA258" s="62"/>
      <c r="AB258" s="62"/>
      <c r="AC258" s="142">
        <v>0.1009445125942237</v>
      </c>
      <c r="AD258" s="62"/>
      <c r="AE258" s="62"/>
      <c r="AF258" s="62"/>
      <c r="AG258" s="62"/>
      <c r="AH258" s="62"/>
      <c r="AI258" s="1"/>
    </row>
    <row r="259" spans="2:35" ht="12" customHeight="1">
      <c r="B259" s="9" t="s">
        <v>1273</v>
      </c>
      <c r="C259" s="144">
        <v>1628775698.680006</v>
      </c>
      <c r="D259" s="62"/>
      <c r="E259" s="62"/>
      <c r="F259" s="62"/>
      <c r="G259" s="62"/>
      <c r="H259" s="62"/>
      <c r="I259" s="62"/>
      <c r="J259" s="62"/>
      <c r="K259" s="62"/>
      <c r="L259" s="62"/>
      <c r="M259" s="62"/>
      <c r="N259" s="142">
        <v>0.1013482283471775</v>
      </c>
      <c r="O259" s="62"/>
      <c r="P259" s="62"/>
      <c r="Q259" s="62"/>
      <c r="R259" s="62"/>
      <c r="S259" s="62"/>
      <c r="T259" s="62"/>
      <c r="U259" s="61">
        <v>22732</v>
      </c>
      <c r="V259" s="62"/>
      <c r="W259" s="62"/>
      <c r="X259" s="62"/>
      <c r="Y259" s="62"/>
      <c r="Z259" s="62"/>
      <c r="AA259" s="62"/>
      <c r="AB259" s="62"/>
      <c r="AC259" s="142">
        <v>0.09853446669065154</v>
      </c>
      <c r="AD259" s="62"/>
      <c r="AE259" s="62"/>
      <c r="AF259" s="62"/>
      <c r="AG259" s="62"/>
      <c r="AH259" s="62"/>
      <c r="AI259" s="1"/>
    </row>
    <row r="260" spans="2:35" ht="12" customHeight="1">
      <c r="B260" s="9" t="s">
        <v>1274</v>
      </c>
      <c r="C260" s="144">
        <v>1808063792.7100093</v>
      </c>
      <c r="D260" s="62"/>
      <c r="E260" s="62"/>
      <c r="F260" s="62"/>
      <c r="G260" s="62"/>
      <c r="H260" s="62"/>
      <c r="I260" s="62"/>
      <c r="J260" s="62"/>
      <c r="K260" s="62"/>
      <c r="L260" s="62"/>
      <c r="M260" s="62"/>
      <c r="N260" s="142">
        <v>0.11250417247650653</v>
      </c>
      <c r="O260" s="62"/>
      <c r="P260" s="62"/>
      <c r="Q260" s="62"/>
      <c r="R260" s="62"/>
      <c r="S260" s="62"/>
      <c r="T260" s="62"/>
      <c r="U260" s="61">
        <v>22506</v>
      </c>
      <c r="V260" s="62"/>
      <c r="W260" s="62"/>
      <c r="X260" s="62"/>
      <c r="Y260" s="62"/>
      <c r="Z260" s="62"/>
      <c r="AA260" s="62"/>
      <c r="AB260" s="62"/>
      <c r="AC260" s="142">
        <v>0.09755484371545854</v>
      </c>
      <c r="AD260" s="62"/>
      <c r="AE260" s="62"/>
      <c r="AF260" s="62"/>
      <c r="AG260" s="62"/>
      <c r="AH260" s="62"/>
      <c r="AI260" s="1"/>
    </row>
    <row r="261" spans="2:35" ht="12" customHeight="1">
      <c r="B261" s="9" t="s">
        <v>1275</v>
      </c>
      <c r="C261" s="144">
        <v>1958364484.3800046</v>
      </c>
      <c r="D261" s="62"/>
      <c r="E261" s="62"/>
      <c r="F261" s="62"/>
      <c r="G261" s="62"/>
      <c r="H261" s="62"/>
      <c r="I261" s="62"/>
      <c r="J261" s="62"/>
      <c r="K261" s="62"/>
      <c r="L261" s="62"/>
      <c r="M261" s="62"/>
      <c r="N261" s="142">
        <v>0.12185641713023895</v>
      </c>
      <c r="O261" s="62"/>
      <c r="P261" s="62"/>
      <c r="Q261" s="62"/>
      <c r="R261" s="62"/>
      <c r="S261" s="62"/>
      <c r="T261" s="62"/>
      <c r="U261" s="61">
        <v>22002</v>
      </c>
      <c r="V261" s="62"/>
      <c r="W261" s="62"/>
      <c r="X261" s="62"/>
      <c r="Y261" s="62"/>
      <c r="Z261" s="62"/>
      <c r="AA261" s="62"/>
      <c r="AB261" s="62"/>
      <c r="AC261" s="142">
        <v>0.09537019778847947</v>
      </c>
      <c r="AD261" s="62"/>
      <c r="AE261" s="62"/>
      <c r="AF261" s="62"/>
      <c r="AG261" s="62"/>
      <c r="AH261" s="62"/>
      <c r="AI261" s="1"/>
    </row>
    <row r="262" spans="2:35" ht="12" customHeight="1">
      <c r="B262" s="9" t="s">
        <v>1276</v>
      </c>
      <c r="C262" s="144">
        <v>1983878627.2600079</v>
      </c>
      <c r="D262" s="62"/>
      <c r="E262" s="62"/>
      <c r="F262" s="62"/>
      <c r="G262" s="62"/>
      <c r="H262" s="62"/>
      <c r="I262" s="62"/>
      <c r="J262" s="62"/>
      <c r="K262" s="62"/>
      <c r="L262" s="62"/>
      <c r="M262" s="62"/>
      <c r="N262" s="142">
        <v>0.12344399802353241</v>
      </c>
      <c r="O262" s="62"/>
      <c r="P262" s="62"/>
      <c r="Q262" s="62"/>
      <c r="R262" s="62"/>
      <c r="S262" s="62"/>
      <c r="T262" s="62"/>
      <c r="U262" s="61">
        <v>19615</v>
      </c>
      <c r="V262" s="62"/>
      <c r="W262" s="62"/>
      <c r="X262" s="62"/>
      <c r="Y262" s="62"/>
      <c r="Z262" s="62"/>
      <c r="AA262" s="62"/>
      <c r="AB262" s="62"/>
      <c r="AC262" s="142">
        <v>0.08502347193987023</v>
      </c>
      <c r="AD262" s="62"/>
      <c r="AE262" s="62"/>
      <c r="AF262" s="62"/>
      <c r="AG262" s="62"/>
      <c r="AH262" s="62"/>
      <c r="AI262" s="1"/>
    </row>
    <row r="263" spans="2:35" ht="12" customHeight="1">
      <c r="B263" s="9" t="s">
        <v>1277</v>
      </c>
      <c r="C263" s="144">
        <v>1438154016.2900043</v>
      </c>
      <c r="D263" s="62"/>
      <c r="E263" s="62"/>
      <c r="F263" s="62"/>
      <c r="G263" s="62"/>
      <c r="H263" s="62"/>
      <c r="I263" s="62"/>
      <c r="J263" s="62"/>
      <c r="K263" s="62"/>
      <c r="L263" s="62"/>
      <c r="M263" s="62"/>
      <c r="N263" s="142">
        <v>0.0894870679612252</v>
      </c>
      <c r="O263" s="62"/>
      <c r="P263" s="62"/>
      <c r="Q263" s="62"/>
      <c r="R263" s="62"/>
      <c r="S263" s="62"/>
      <c r="T263" s="62"/>
      <c r="U263" s="61">
        <v>11409</v>
      </c>
      <c r="V263" s="62"/>
      <c r="W263" s="62"/>
      <c r="X263" s="62"/>
      <c r="Y263" s="62"/>
      <c r="Z263" s="62"/>
      <c r="AA263" s="62"/>
      <c r="AB263" s="62"/>
      <c r="AC263" s="142">
        <v>0.049453621787508506</v>
      </c>
      <c r="AD263" s="62"/>
      <c r="AE263" s="62"/>
      <c r="AF263" s="62"/>
      <c r="AG263" s="62"/>
      <c r="AH263" s="62"/>
      <c r="AI263" s="1"/>
    </row>
    <row r="264" spans="2:35" ht="12" customHeight="1">
      <c r="B264" s="9" t="s">
        <v>1278</v>
      </c>
      <c r="C264" s="144">
        <v>88883533.6800001</v>
      </c>
      <c r="D264" s="62"/>
      <c r="E264" s="62"/>
      <c r="F264" s="62"/>
      <c r="G264" s="62"/>
      <c r="H264" s="62"/>
      <c r="I264" s="62"/>
      <c r="J264" s="62"/>
      <c r="K264" s="62"/>
      <c r="L264" s="62"/>
      <c r="M264" s="62"/>
      <c r="N264" s="142">
        <v>0.005530650214762608</v>
      </c>
      <c r="O264" s="62"/>
      <c r="P264" s="62"/>
      <c r="Q264" s="62"/>
      <c r="R264" s="62"/>
      <c r="S264" s="62"/>
      <c r="T264" s="62"/>
      <c r="U264" s="61">
        <v>1042</v>
      </c>
      <c r="V264" s="62"/>
      <c r="W264" s="62"/>
      <c r="X264" s="62"/>
      <c r="Y264" s="62"/>
      <c r="Z264" s="62"/>
      <c r="AA264" s="62"/>
      <c r="AB264" s="62"/>
      <c r="AC264" s="142">
        <v>0.004516668761730552</v>
      </c>
      <c r="AD264" s="62"/>
      <c r="AE264" s="62"/>
      <c r="AF264" s="62"/>
      <c r="AG264" s="62"/>
      <c r="AH264" s="62"/>
      <c r="AI264" s="1"/>
    </row>
    <row r="265" spans="2:35" ht="12" customHeight="1">
      <c r="B265" s="9" t="s">
        <v>1279</v>
      </c>
      <c r="C265" s="144">
        <v>54940470.11999999</v>
      </c>
      <c r="D265" s="62"/>
      <c r="E265" s="62"/>
      <c r="F265" s="62"/>
      <c r="G265" s="62"/>
      <c r="H265" s="62"/>
      <c r="I265" s="62"/>
      <c r="J265" s="62"/>
      <c r="K265" s="62"/>
      <c r="L265" s="62"/>
      <c r="M265" s="62"/>
      <c r="N265" s="142">
        <v>0.0034185918390945797</v>
      </c>
      <c r="O265" s="62"/>
      <c r="P265" s="62"/>
      <c r="Q265" s="62"/>
      <c r="R265" s="62"/>
      <c r="S265" s="62"/>
      <c r="T265" s="62"/>
      <c r="U265" s="61">
        <v>590</v>
      </c>
      <c r="V265" s="62"/>
      <c r="W265" s="62"/>
      <c r="X265" s="62"/>
      <c r="Y265" s="62"/>
      <c r="Z265" s="62"/>
      <c r="AA265" s="62"/>
      <c r="AB265" s="62"/>
      <c r="AC265" s="142">
        <v>0.002557422811344554</v>
      </c>
      <c r="AD265" s="62"/>
      <c r="AE265" s="62"/>
      <c r="AF265" s="62"/>
      <c r="AG265" s="62"/>
      <c r="AH265" s="62"/>
      <c r="AI265" s="1"/>
    </row>
    <row r="266" spans="2:35" ht="12" customHeight="1">
      <c r="B266" s="9" t="s">
        <v>1280</v>
      </c>
      <c r="C266" s="144">
        <v>284703207.0900005</v>
      </c>
      <c r="D266" s="62"/>
      <c r="E266" s="62"/>
      <c r="F266" s="62"/>
      <c r="G266" s="62"/>
      <c r="H266" s="62"/>
      <c r="I266" s="62"/>
      <c r="J266" s="62"/>
      <c r="K266" s="62"/>
      <c r="L266" s="62"/>
      <c r="M266" s="62"/>
      <c r="N266" s="142">
        <v>0.017715248125764128</v>
      </c>
      <c r="O266" s="62"/>
      <c r="P266" s="62"/>
      <c r="Q266" s="62"/>
      <c r="R266" s="62"/>
      <c r="S266" s="62"/>
      <c r="T266" s="62"/>
      <c r="U266" s="61">
        <v>2505</v>
      </c>
      <c r="V266" s="62"/>
      <c r="W266" s="62"/>
      <c r="X266" s="62"/>
      <c r="Y266" s="62"/>
      <c r="Z266" s="62"/>
      <c r="AA266" s="62"/>
      <c r="AB266" s="62"/>
      <c r="AC266" s="142">
        <v>0.01085821041087815</v>
      </c>
      <c r="AD266" s="62"/>
      <c r="AE266" s="62"/>
      <c r="AF266" s="62"/>
      <c r="AG266" s="62"/>
      <c r="AH266" s="62"/>
      <c r="AI266" s="1"/>
    </row>
    <row r="267" spans="2:35" ht="12.75" customHeight="1">
      <c r="B267" s="25"/>
      <c r="C267" s="147">
        <v>16071082102.200031</v>
      </c>
      <c r="D267" s="146"/>
      <c r="E267" s="146"/>
      <c r="F267" s="146"/>
      <c r="G267" s="146"/>
      <c r="H267" s="146"/>
      <c r="I267" s="146"/>
      <c r="J267" s="146"/>
      <c r="K267" s="146"/>
      <c r="L267" s="146"/>
      <c r="M267" s="146"/>
      <c r="N267" s="148">
        <v>0.9999999999999989</v>
      </c>
      <c r="O267" s="146"/>
      <c r="P267" s="146"/>
      <c r="Q267" s="146"/>
      <c r="R267" s="146"/>
      <c r="S267" s="146"/>
      <c r="T267" s="146"/>
      <c r="U267" s="149">
        <v>230701</v>
      </c>
      <c r="V267" s="146"/>
      <c r="W267" s="146"/>
      <c r="X267" s="146"/>
      <c r="Y267" s="146"/>
      <c r="Z267" s="146"/>
      <c r="AA267" s="146"/>
      <c r="AB267" s="146"/>
      <c r="AC267" s="148">
        <v>1</v>
      </c>
      <c r="AD267" s="146"/>
      <c r="AE267" s="146"/>
      <c r="AF267" s="146"/>
      <c r="AG267" s="146"/>
      <c r="AH267" s="146"/>
      <c r="AI267" s="1"/>
    </row>
    <row r="268" spans="2:35" ht="9" customHeight="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row>
    <row r="269" spans="2:35" ht="18.75" customHeight="1">
      <c r="B269" s="71" t="s">
        <v>1173</v>
      </c>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3"/>
    </row>
    <row r="270" spans="2:35" ht="8.25" customHeight="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2:35" ht="13.5" customHeight="1">
      <c r="B271" s="58"/>
      <c r="C271" s="59"/>
      <c r="D271" s="58" t="s">
        <v>1176</v>
      </c>
      <c r="E271" s="59"/>
      <c r="F271" s="59"/>
      <c r="G271" s="59"/>
      <c r="H271" s="59"/>
      <c r="I271" s="59"/>
      <c r="J271" s="59"/>
      <c r="K271" s="59"/>
      <c r="L271" s="59"/>
      <c r="M271" s="59"/>
      <c r="N271" s="59"/>
      <c r="O271" s="58" t="s">
        <v>1177</v>
      </c>
      <c r="P271" s="59"/>
      <c r="Q271" s="59"/>
      <c r="R271" s="59"/>
      <c r="S271" s="59"/>
      <c r="T271" s="59"/>
      <c r="U271" s="59"/>
      <c r="V271" s="58" t="s">
        <v>1178</v>
      </c>
      <c r="W271" s="59"/>
      <c r="X271" s="59"/>
      <c r="Y271" s="59"/>
      <c r="Z271" s="59"/>
      <c r="AA271" s="59"/>
      <c r="AB271" s="59"/>
      <c r="AC271" s="59"/>
      <c r="AD271" s="58" t="s">
        <v>1177</v>
      </c>
      <c r="AE271" s="59"/>
      <c r="AF271" s="59"/>
      <c r="AG271" s="59"/>
      <c r="AH271" s="59"/>
      <c r="AI271" s="1"/>
    </row>
    <row r="272" spans="2:35" ht="11.25" customHeight="1">
      <c r="B272" s="64" t="s">
        <v>1281</v>
      </c>
      <c r="C272" s="62"/>
      <c r="D272" s="144">
        <v>271884580.59999937</v>
      </c>
      <c r="E272" s="62"/>
      <c r="F272" s="62"/>
      <c r="G272" s="62"/>
      <c r="H272" s="62"/>
      <c r="I272" s="62"/>
      <c r="J272" s="62"/>
      <c r="K272" s="62"/>
      <c r="L272" s="62"/>
      <c r="M272" s="62"/>
      <c r="N272" s="62"/>
      <c r="O272" s="142">
        <v>0.016917627504546222</v>
      </c>
      <c r="P272" s="62"/>
      <c r="Q272" s="62"/>
      <c r="R272" s="62"/>
      <c r="S272" s="62"/>
      <c r="T272" s="62"/>
      <c r="U272" s="62"/>
      <c r="V272" s="61">
        <v>18694</v>
      </c>
      <c r="W272" s="62"/>
      <c r="X272" s="62"/>
      <c r="Y272" s="62"/>
      <c r="Z272" s="62"/>
      <c r="AA272" s="62"/>
      <c r="AB272" s="62"/>
      <c r="AC272" s="62"/>
      <c r="AD272" s="142">
        <v>0.08103129158521202</v>
      </c>
      <c r="AE272" s="62"/>
      <c r="AF272" s="62"/>
      <c r="AG272" s="62"/>
      <c r="AH272" s="62"/>
      <c r="AI272" s="1"/>
    </row>
    <row r="273" spans="2:35" ht="11.25" customHeight="1">
      <c r="B273" s="64" t="s">
        <v>1282</v>
      </c>
      <c r="C273" s="62"/>
      <c r="D273" s="144">
        <v>408963717.2200001</v>
      </c>
      <c r="E273" s="62"/>
      <c r="F273" s="62"/>
      <c r="G273" s="62"/>
      <c r="H273" s="62"/>
      <c r="I273" s="62"/>
      <c r="J273" s="62"/>
      <c r="K273" s="62"/>
      <c r="L273" s="62"/>
      <c r="M273" s="62"/>
      <c r="N273" s="62"/>
      <c r="O273" s="142">
        <v>0.02544717988616436</v>
      </c>
      <c r="P273" s="62"/>
      <c r="Q273" s="62"/>
      <c r="R273" s="62"/>
      <c r="S273" s="62"/>
      <c r="T273" s="62"/>
      <c r="U273" s="62"/>
      <c r="V273" s="61">
        <v>14564</v>
      </c>
      <c r="W273" s="62"/>
      <c r="X273" s="62"/>
      <c r="Y273" s="62"/>
      <c r="Z273" s="62"/>
      <c r="AA273" s="62"/>
      <c r="AB273" s="62"/>
      <c r="AC273" s="62"/>
      <c r="AD273" s="142">
        <v>0.06312933190580015</v>
      </c>
      <c r="AE273" s="62"/>
      <c r="AF273" s="62"/>
      <c r="AG273" s="62"/>
      <c r="AH273" s="62"/>
      <c r="AI273" s="1"/>
    </row>
    <row r="274" spans="2:35" ht="11.25" customHeight="1">
      <c r="B274" s="64" t="s">
        <v>1283</v>
      </c>
      <c r="C274" s="62"/>
      <c r="D274" s="144">
        <v>744384318.4400036</v>
      </c>
      <c r="E274" s="62"/>
      <c r="F274" s="62"/>
      <c r="G274" s="62"/>
      <c r="H274" s="62"/>
      <c r="I274" s="62"/>
      <c r="J274" s="62"/>
      <c r="K274" s="62"/>
      <c r="L274" s="62"/>
      <c r="M274" s="62"/>
      <c r="N274" s="62"/>
      <c r="O274" s="142">
        <v>0.046318245013389804</v>
      </c>
      <c r="P274" s="62"/>
      <c r="Q274" s="62"/>
      <c r="R274" s="62"/>
      <c r="S274" s="62"/>
      <c r="T274" s="62"/>
      <c r="U274" s="62"/>
      <c r="V274" s="61">
        <v>17506</v>
      </c>
      <c r="W274" s="62"/>
      <c r="X274" s="62"/>
      <c r="Y274" s="62"/>
      <c r="Z274" s="62"/>
      <c r="AA274" s="62"/>
      <c r="AB274" s="62"/>
      <c r="AC274" s="62"/>
      <c r="AD274" s="142">
        <v>0.07588176904304707</v>
      </c>
      <c r="AE274" s="62"/>
      <c r="AF274" s="62"/>
      <c r="AG274" s="62"/>
      <c r="AH274" s="62"/>
      <c r="AI274" s="1"/>
    </row>
    <row r="275" spans="2:35" ht="11.25" customHeight="1">
      <c r="B275" s="64" t="s">
        <v>1284</v>
      </c>
      <c r="C275" s="62"/>
      <c r="D275" s="144">
        <v>1455272692.2700057</v>
      </c>
      <c r="E275" s="62"/>
      <c r="F275" s="62"/>
      <c r="G275" s="62"/>
      <c r="H275" s="62"/>
      <c r="I275" s="62"/>
      <c r="J275" s="62"/>
      <c r="K275" s="62"/>
      <c r="L275" s="62"/>
      <c r="M275" s="62"/>
      <c r="N275" s="62"/>
      <c r="O275" s="142">
        <v>0.09055225298555285</v>
      </c>
      <c r="P275" s="62"/>
      <c r="Q275" s="62"/>
      <c r="R275" s="62"/>
      <c r="S275" s="62"/>
      <c r="T275" s="62"/>
      <c r="U275" s="62"/>
      <c r="V275" s="61">
        <v>24062</v>
      </c>
      <c r="W275" s="62"/>
      <c r="X275" s="62"/>
      <c r="Y275" s="62"/>
      <c r="Z275" s="62"/>
      <c r="AA275" s="62"/>
      <c r="AB275" s="62"/>
      <c r="AC275" s="62"/>
      <c r="AD275" s="142">
        <v>0.10429950455351299</v>
      </c>
      <c r="AE275" s="62"/>
      <c r="AF275" s="62"/>
      <c r="AG275" s="62"/>
      <c r="AH275" s="62"/>
      <c r="AI275" s="1"/>
    </row>
    <row r="276" spans="2:35" ht="11.25" customHeight="1">
      <c r="B276" s="64" t="s">
        <v>1285</v>
      </c>
      <c r="C276" s="62"/>
      <c r="D276" s="144">
        <v>3185252896.2399964</v>
      </c>
      <c r="E276" s="62"/>
      <c r="F276" s="62"/>
      <c r="G276" s="62"/>
      <c r="H276" s="62"/>
      <c r="I276" s="62"/>
      <c r="J276" s="62"/>
      <c r="K276" s="62"/>
      <c r="L276" s="62"/>
      <c r="M276" s="62"/>
      <c r="N276" s="62"/>
      <c r="O276" s="142">
        <v>0.198197786308612</v>
      </c>
      <c r="P276" s="62"/>
      <c r="Q276" s="62"/>
      <c r="R276" s="62"/>
      <c r="S276" s="62"/>
      <c r="T276" s="62"/>
      <c r="U276" s="62"/>
      <c r="V276" s="61">
        <v>37192</v>
      </c>
      <c r="W276" s="62"/>
      <c r="X276" s="62"/>
      <c r="Y276" s="62"/>
      <c r="Z276" s="62"/>
      <c r="AA276" s="62"/>
      <c r="AB276" s="62"/>
      <c r="AC276" s="62"/>
      <c r="AD276" s="142">
        <v>0.16121299864326552</v>
      </c>
      <c r="AE276" s="62"/>
      <c r="AF276" s="62"/>
      <c r="AG276" s="62"/>
      <c r="AH276" s="62"/>
      <c r="AI276" s="1"/>
    </row>
    <row r="277" spans="2:35" ht="11.25" customHeight="1">
      <c r="B277" s="64" t="s">
        <v>1286</v>
      </c>
      <c r="C277" s="62"/>
      <c r="D277" s="144">
        <v>770601929.2300011</v>
      </c>
      <c r="E277" s="62"/>
      <c r="F277" s="62"/>
      <c r="G277" s="62"/>
      <c r="H277" s="62"/>
      <c r="I277" s="62"/>
      <c r="J277" s="62"/>
      <c r="K277" s="62"/>
      <c r="L277" s="62"/>
      <c r="M277" s="62"/>
      <c r="N277" s="62"/>
      <c r="O277" s="142">
        <v>0.04794959818695168</v>
      </c>
      <c r="P277" s="62"/>
      <c r="Q277" s="62"/>
      <c r="R277" s="62"/>
      <c r="S277" s="62"/>
      <c r="T277" s="62"/>
      <c r="U277" s="62"/>
      <c r="V277" s="61">
        <v>14866</v>
      </c>
      <c r="W277" s="62"/>
      <c r="X277" s="62"/>
      <c r="Y277" s="62"/>
      <c r="Z277" s="62"/>
      <c r="AA277" s="62"/>
      <c r="AB277" s="62"/>
      <c r="AC277" s="62"/>
      <c r="AD277" s="142">
        <v>0.0644383856160138</v>
      </c>
      <c r="AE277" s="62"/>
      <c r="AF277" s="62"/>
      <c r="AG277" s="62"/>
      <c r="AH277" s="62"/>
      <c r="AI277" s="1"/>
    </row>
    <row r="278" spans="2:35" ht="11.25" customHeight="1">
      <c r="B278" s="64" t="s">
        <v>1287</v>
      </c>
      <c r="C278" s="62"/>
      <c r="D278" s="144">
        <v>776864063.8399991</v>
      </c>
      <c r="E278" s="62"/>
      <c r="F278" s="62"/>
      <c r="G278" s="62"/>
      <c r="H278" s="62"/>
      <c r="I278" s="62"/>
      <c r="J278" s="62"/>
      <c r="K278" s="62"/>
      <c r="L278" s="62"/>
      <c r="M278" s="62"/>
      <c r="N278" s="62"/>
      <c r="O278" s="142">
        <v>0.04833925051839865</v>
      </c>
      <c r="P278" s="62"/>
      <c r="Q278" s="62"/>
      <c r="R278" s="62"/>
      <c r="S278" s="62"/>
      <c r="T278" s="62"/>
      <c r="U278" s="62"/>
      <c r="V278" s="61">
        <v>13080</v>
      </c>
      <c r="W278" s="62"/>
      <c r="X278" s="62"/>
      <c r="Y278" s="62"/>
      <c r="Z278" s="62"/>
      <c r="AA278" s="62"/>
      <c r="AB278" s="62"/>
      <c r="AC278" s="62"/>
      <c r="AD278" s="142">
        <v>0.05669676334302842</v>
      </c>
      <c r="AE278" s="62"/>
      <c r="AF278" s="62"/>
      <c r="AG278" s="62"/>
      <c r="AH278" s="62"/>
      <c r="AI278" s="1"/>
    </row>
    <row r="279" spans="2:35" ht="11.25" customHeight="1">
      <c r="B279" s="64" t="s">
        <v>1288</v>
      </c>
      <c r="C279" s="62"/>
      <c r="D279" s="144">
        <v>840958512.6399992</v>
      </c>
      <c r="E279" s="62"/>
      <c r="F279" s="62"/>
      <c r="G279" s="62"/>
      <c r="H279" s="62"/>
      <c r="I279" s="62"/>
      <c r="J279" s="62"/>
      <c r="K279" s="62"/>
      <c r="L279" s="62"/>
      <c r="M279" s="62"/>
      <c r="N279" s="62"/>
      <c r="O279" s="142">
        <v>0.05232743553247596</v>
      </c>
      <c r="P279" s="62"/>
      <c r="Q279" s="62"/>
      <c r="R279" s="62"/>
      <c r="S279" s="62"/>
      <c r="T279" s="62"/>
      <c r="U279" s="62"/>
      <c r="V279" s="61">
        <v>12636</v>
      </c>
      <c r="W279" s="62"/>
      <c r="X279" s="62"/>
      <c r="Y279" s="62"/>
      <c r="Z279" s="62"/>
      <c r="AA279" s="62"/>
      <c r="AB279" s="62"/>
      <c r="AC279" s="62"/>
      <c r="AD279" s="142">
        <v>0.054772194312118286</v>
      </c>
      <c r="AE279" s="62"/>
      <c r="AF279" s="62"/>
      <c r="AG279" s="62"/>
      <c r="AH279" s="62"/>
      <c r="AI279" s="1"/>
    </row>
    <row r="280" spans="2:35" ht="11.25" customHeight="1">
      <c r="B280" s="64" t="s">
        <v>1289</v>
      </c>
      <c r="C280" s="62"/>
      <c r="D280" s="144">
        <v>944835052.6000037</v>
      </c>
      <c r="E280" s="62"/>
      <c r="F280" s="62"/>
      <c r="G280" s="62"/>
      <c r="H280" s="62"/>
      <c r="I280" s="62"/>
      <c r="J280" s="62"/>
      <c r="K280" s="62"/>
      <c r="L280" s="62"/>
      <c r="M280" s="62"/>
      <c r="N280" s="62"/>
      <c r="O280" s="142">
        <v>0.05879100402770408</v>
      </c>
      <c r="P280" s="62"/>
      <c r="Q280" s="62"/>
      <c r="R280" s="62"/>
      <c r="S280" s="62"/>
      <c r="T280" s="62"/>
      <c r="U280" s="62"/>
      <c r="V280" s="61">
        <v>13010</v>
      </c>
      <c r="W280" s="62"/>
      <c r="X280" s="62"/>
      <c r="Y280" s="62"/>
      <c r="Z280" s="62"/>
      <c r="AA280" s="62"/>
      <c r="AB280" s="62"/>
      <c r="AC280" s="62"/>
      <c r="AD280" s="142">
        <v>0.05639334029761466</v>
      </c>
      <c r="AE280" s="62"/>
      <c r="AF280" s="62"/>
      <c r="AG280" s="62"/>
      <c r="AH280" s="62"/>
      <c r="AI280" s="1"/>
    </row>
    <row r="281" spans="2:35" ht="11.25" customHeight="1">
      <c r="B281" s="64" t="s">
        <v>1290</v>
      </c>
      <c r="C281" s="62"/>
      <c r="D281" s="144">
        <v>950119857.8600007</v>
      </c>
      <c r="E281" s="62"/>
      <c r="F281" s="62"/>
      <c r="G281" s="62"/>
      <c r="H281" s="62"/>
      <c r="I281" s="62"/>
      <c r="J281" s="62"/>
      <c r="K281" s="62"/>
      <c r="L281" s="62"/>
      <c r="M281" s="62"/>
      <c r="N281" s="62"/>
      <c r="O281" s="142">
        <v>0.059119843444140986</v>
      </c>
      <c r="P281" s="62"/>
      <c r="Q281" s="62"/>
      <c r="R281" s="62"/>
      <c r="S281" s="62"/>
      <c r="T281" s="62"/>
      <c r="U281" s="62"/>
      <c r="V281" s="61">
        <v>11421</v>
      </c>
      <c r="W281" s="62"/>
      <c r="X281" s="62"/>
      <c r="Y281" s="62"/>
      <c r="Z281" s="62"/>
      <c r="AA281" s="62"/>
      <c r="AB281" s="62"/>
      <c r="AC281" s="62"/>
      <c r="AD281" s="142">
        <v>0.049505637166722294</v>
      </c>
      <c r="AE281" s="62"/>
      <c r="AF281" s="62"/>
      <c r="AG281" s="62"/>
      <c r="AH281" s="62"/>
      <c r="AI281" s="1"/>
    </row>
    <row r="282" spans="2:35" ht="11.25" customHeight="1">
      <c r="B282" s="64" t="s">
        <v>1291</v>
      </c>
      <c r="C282" s="62"/>
      <c r="D282" s="144">
        <v>2708466137.050002</v>
      </c>
      <c r="E282" s="62"/>
      <c r="F282" s="62"/>
      <c r="G282" s="62"/>
      <c r="H282" s="62"/>
      <c r="I282" s="62"/>
      <c r="J282" s="62"/>
      <c r="K282" s="62"/>
      <c r="L282" s="62"/>
      <c r="M282" s="62"/>
      <c r="N282" s="62"/>
      <c r="O282" s="142">
        <v>0.16853041505395794</v>
      </c>
      <c r="P282" s="62"/>
      <c r="Q282" s="62"/>
      <c r="R282" s="62"/>
      <c r="S282" s="62"/>
      <c r="T282" s="62"/>
      <c r="U282" s="62"/>
      <c r="V282" s="61">
        <v>29972</v>
      </c>
      <c r="W282" s="62"/>
      <c r="X282" s="62"/>
      <c r="Y282" s="62"/>
      <c r="Z282" s="62"/>
      <c r="AA282" s="62"/>
      <c r="AB282" s="62"/>
      <c r="AC282" s="62"/>
      <c r="AD282" s="142">
        <v>0.12991707881630335</v>
      </c>
      <c r="AE282" s="62"/>
      <c r="AF282" s="62"/>
      <c r="AG282" s="62"/>
      <c r="AH282" s="62"/>
      <c r="AI282" s="1"/>
    </row>
    <row r="283" spans="2:35" ht="11.25" customHeight="1">
      <c r="B283" s="64" t="s">
        <v>1292</v>
      </c>
      <c r="C283" s="62"/>
      <c r="D283" s="144">
        <v>1202531580.3599975</v>
      </c>
      <c r="E283" s="62"/>
      <c r="F283" s="62"/>
      <c r="G283" s="62"/>
      <c r="H283" s="62"/>
      <c r="I283" s="62"/>
      <c r="J283" s="62"/>
      <c r="K283" s="62"/>
      <c r="L283" s="62"/>
      <c r="M283" s="62"/>
      <c r="N283" s="62"/>
      <c r="O283" s="142">
        <v>0.07482580032338831</v>
      </c>
      <c r="P283" s="62"/>
      <c r="Q283" s="62"/>
      <c r="R283" s="62"/>
      <c r="S283" s="62"/>
      <c r="T283" s="62"/>
      <c r="U283" s="62"/>
      <c r="V283" s="61">
        <v>11010</v>
      </c>
      <c r="W283" s="62"/>
      <c r="X283" s="62"/>
      <c r="Y283" s="62"/>
      <c r="Z283" s="62"/>
      <c r="AA283" s="62"/>
      <c r="AB283" s="62"/>
      <c r="AC283" s="62"/>
      <c r="AD283" s="142">
        <v>0.047724110428650074</v>
      </c>
      <c r="AE283" s="62"/>
      <c r="AF283" s="62"/>
      <c r="AG283" s="62"/>
      <c r="AH283" s="62"/>
      <c r="AI283" s="1"/>
    </row>
    <row r="284" spans="2:35" ht="11.25" customHeight="1">
      <c r="B284" s="64" t="s">
        <v>1293</v>
      </c>
      <c r="C284" s="62"/>
      <c r="D284" s="144">
        <v>500041993.3200002</v>
      </c>
      <c r="E284" s="62"/>
      <c r="F284" s="62"/>
      <c r="G284" s="62"/>
      <c r="H284" s="62"/>
      <c r="I284" s="62"/>
      <c r="J284" s="62"/>
      <c r="K284" s="62"/>
      <c r="L284" s="62"/>
      <c r="M284" s="62"/>
      <c r="N284" s="62"/>
      <c r="O284" s="142">
        <v>0.031114394795578093</v>
      </c>
      <c r="P284" s="62"/>
      <c r="Q284" s="62"/>
      <c r="R284" s="62"/>
      <c r="S284" s="62"/>
      <c r="T284" s="62"/>
      <c r="U284" s="62"/>
      <c r="V284" s="61">
        <v>4330</v>
      </c>
      <c r="W284" s="62"/>
      <c r="X284" s="62"/>
      <c r="Y284" s="62"/>
      <c r="Z284" s="62"/>
      <c r="AA284" s="62"/>
      <c r="AB284" s="62"/>
      <c r="AC284" s="62"/>
      <c r="AD284" s="142">
        <v>0.01876888266630834</v>
      </c>
      <c r="AE284" s="62"/>
      <c r="AF284" s="62"/>
      <c r="AG284" s="62"/>
      <c r="AH284" s="62"/>
      <c r="AI284" s="1"/>
    </row>
    <row r="285" spans="2:35" ht="11.25" customHeight="1">
      <c r="B285" s="64" t="s">
        <v>1294</v>
      </c>
      <c r="C285" s="62"/>
      <c r="D285" s="144">
        <v>1310904770.5299985</v>
      </c>
      <c r="E285" s="62"/>
      <c r="F285" s="62"/>
      <c r="G285" s="62"/>
      <c r="H285" s="62"/>
      <c r="I285" s="62"/>
      <c r="J285" s="62"/>
      <c r="K285" s="62"/>
      <c r="L285" s="62"/>
      <c r="M285" s="62"/>
      <c r="N285" s="62"/>
      <c r="O285" s="142">
        <v>0.08156916641913899</v>
      </c>
      <c r="P285" s="62"/>
      <c r="Q285" s="62"/>
      <c r="R285" s="62"/>
      <c r="S285" s="62"/>
      <c r="T285" s="62"/>
      <c r="U285" s="62"/>
      <c r="V285" s="61">
        <v>8358</v>
      </c>
      <c r="W285" s="62"/>
      <c r="X285" s="62"/>
      <c r="Y285" s="62"/>
      <c r="Z285" s="62"/>
      <c r="AA285" s="62"/>
      <c r="AB285" s="62"/>
      <c r="AC285" s="62"/>
      <c r="AD285" s="142">
        <v>0.03622871162240302</v>
      </c>
      <c r="AE285" s="62"/>
      <c r="AF285" s="62"/>
      <c r="AG285" s="62"/>
      <c r="AH285" s="62"/>
      <c r="AI285" s="1"/>
    </row>
    <row r="286" spans="2:35" ht="11.25" customHeight="1">
      <c r="B286" s="150"/>
      <c r="C286" s="146"/>
      <c r="D286" s="147">
        <v>16071082102.200008</v>
      </c>
      <c r="E286" s="146"/>
      <c r="F286" s="146"/>
      <c r="G286" s="146"/>
      <c r="H286" s="146"/>
      <c r="I286" s="146"/>
      <c r="J286" s="146"/>
      <c r="K286" s="146"/>
      <c r="L286" s="146"/>
      <c r="M286" s="146"/>
      <c r="N286" s="146"/>
      <c r="O286" s="148">
        <v>1.000000000000003</v>
      </c>
      <c r="P286" s="146"/>
      <c r="Q286" s="146"/>
      <c r="R286" s="146"/>
      <c r="S286" s="146"/>
      <c r="T286" s="146"/>
      <c r="U286" s="146"/>
      <c r="V286" s="149">
        <v>230701</v>
      </c>
      <c r="W286" s="146"/>
      <c r="X286" s="146"/>
      <c r="Y286" s="146"/>
      <c r="Z286" s="146"/>
      <c r="AA286" s="146"/>
      <c r="AB286" s="146"/>
      <c r="AC286" s="146"/>
      <c r="AD286" s="148">
        <v>1</v>
      </c>
      <c r="AE286" s="146"/>
      <c r="AF286" s="146"/>
      <c r="AG286" s="146"/>
      <c r="AH286" s="146"/>
      <c r="AI286" s="1"/>
    </row>
    <row r="287" spans="2:35" ht="9" customHeight="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row>
    <row r="288" spans="2:35" ht="18.75" customHeight="1">
      <c r="B288" s="71" t="s">
        <v>1174</v>
      </c>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3"/>
    </row>
    <row r="289" spans="2:35" ht="8.25" customHeight="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2:35" ht="10.5" customHeight="1">
      <c r="B290" s="58" t="s">
        <v>1179</v>
      </c>
      <c r="C290" s="59"/>
      <c r="D290" s="58" t="s">
        <v>1176</v>
      </c>
      <c r="E290" s="59"/>
      <c r="F290" s="59"/>
      <c r="G290" s="59"/>
      <c r="H290" s="59"/>
      <c r="I290" s="59"/>
      <c r="J290" s="59"/>
      <c r="K290" s="59"/>
      <c r="L290" s="59"/>
      <c r="M290" s="59"/>
      <c r="N290" s="59"/>
      <c r="O290" s="58" t="s">
        <v>1177</v>
      </c>
      <c r="P290" s="59"/>
      <c r="Q290" s="59"/>
      <c r="R290" s="59"/>
      <c r="S290" s="59"/>
      <c r="T290" s="59"/>
      <c r="U290" s="59"/>
      <c r="V290" s="58" t="s">
        <v>1178</v>
      </c>
      <c r="W290" s="59"/>
      <c r="X290" s="59"/>
      <c r="Y290" s="59"/>
      <c r="Z290" s="59"/>
      <c r="AA290" s="59"/>
      <c r="AB290" s="59"/>
      <c r="AC290" s="59"/>
      <c r="AD290" s="58" t="s">
        <v>1177</v>
      </c>
      <c r="AE290" s="59"/>
      <c r="AF290" s="59"/>
      <c r="AG290" s="59"/>
      <c r="AH290" s="59"/>
      <c r="AI290" s="1"/>
    </row>
    <row r="291" spans="2:35" ht="10.5" customHeight="1">
      <c r="B291" s="64" t="s">
        <v>1295</v>
      </c>
      <c r="C291" s="62"/>
      <c r="D291" s="144">
        <v>328419971.38000035</v>
      </c>
      <c r="E291" s="62"/>
      <c r="F291" s="62"/>
      <c r="G291" s="62"/>
      <c r="H291" s="62"/>
      <c r="I291" s="62"/>
      <c r="J291" s="62"/>
      <c r="K291" s="62"/>
      <c r="L291" s="62"/>
      <c r="M291" s="62"/>
      <c r="N291" s="62"/>
      <c r="O291" s="142">
        <v>0.020435460990834105</v>
      </c>
      <c r="P291" s="62"/>
      <c r="Q291" s="62"/>
      <c r="R291" s="62"/>
      <c r="S291" s="62"/>
      <c r="T291" s="62"/>
      <c r="U291" s="62"/>
      <c r="V291" s="61">
        <v>14245</v>
      </c>
      <c r="W291" s="62"/>
      <c r="X291" s="62"/>
      <c r="Y291" s="62"/>
      <c r="Z291" s="62"/>
      <c r="AA291" s="62"/>
      <c r="AB291" s="62"/>
      <c r="AC291" s="62"/>
      <c r="AD291" s="142">
        <v>0.061746589741700296</v>
      </c>
      <c r="AE291" s="62"/>
      <c r="AF291" s="62"/>
      <c r="AG291" s="62"/>
      <c r="AH291" s="62"/>
      <c r="AI291" s="1"/>
    </row>
    <row r="292" spans="2:35" ht="10.5" customHeight="1">
      <c r="B292" s="64" t="s">
        <v>1181</v>
      </c>
      <c r="C292" s="62"/>
      <c r="D292" s="144">
        <v>358881028.09000015</v>
      </c>
      <c r="E292" s="62"/>
      <c r="F292" s="62"/>
      <c r="G292" s="62"/>
      <c r="H292" s="62"/>
      <c r="I292" s="62"/>
      <c r="J292" s="62"/>
      <c r="K292" s="62"/>
      <c r="L292" s="62"/>
      <c r="M292" s="62"/>
      <c r="N292" s="62"/>
      <c r="O292" s="142">
        <v>0.02233085649166537</v>
      </c>
      <c r="P292" s="62"/>
      <c r="Q292" s="62"/>
      <c r="R292" s="62"/>
      <c r="S292" s="62"/>
      <c r="T292" s="62"/>
      <c r="U292" s="62"/>
      <c r="V292" s="61">
        <v>9529</v>
      </c>
      <c r="W292" s="62"/>
      <c r="X292" s="62"/>
      <c r="Y292" s="62"/>
      <c r="Z292" s="62"/>
      <c r="AA292" s="62"/>
      <c r="AB292" s="62"/>
      <c r="AC292" s="62"/>
      <c r="AD292" s="142">
        <v>0.04130454571068179</v>
      </c>
      <c r="AE292" s="62"/>
      <c r="AF292" s="62"/>
      <c r="AG292" s="62"/>
      <c r="AH292" s="62"/>
      <c r="AI292" s="1"/>
    </row>
    <row r="293" spans="2:35" ht="10.5" customHeight="1">
      <c r="B293" s="64" t="s">
        <v>1182</v>
      </c>
      <c r="C293" s="62"/>
      <c r="D293" s="144">
        <v>708983004.6800015</v>
      </c>
      <c r="E293" s="62"/>
      <c r="F293" s="62"/>
      <c r="G293" s="62"/>
      <c r="H293" s="62"/>
      <c r="I293" s="62"/>
      <c r="J293" s="62"/>
      <c r="K293" s="62"/>
      <c r="L293" s="62"/>
      <c r="M293" s="62"/>
      <c r="N293" s="62"/>
      <c r="O293" s="142">
        <v>0.044115449113594364</v>
      </c>
      <c r="P293" s="62"/>
      <c r="Q293" s="62"/>
      <c r="R293" s="62"/>
      <c r="S293" s="62"/>
      <c r="T293" s="62"/>
      <c r="U293" s="62"/>
      <c r="V293" s="61">
        <v>20037</v>
      </c>
      <c r="W293" s="62"/>
      <c r="X293" s="62"/>
      <c r="Y293" s="62"/>
      <c r="Z293" s="62"/>
      <c r="AA293" s="62"/>
      <c r="AB293" s="62"/>
      <c r="AC293" s="62"/>
      <c r="AD293" s="142">
        <v>0.08685267944222175</v>
      </c>
      <c r="AE293" s="62"/>
      <c r="AF293" s="62"/>
      <c r="AG293" s="62"/>
      <c r="AH293" s="62"/>
      <c r="AI293" s="1"/>
    </row>
    <row r="294" spans="2:35" ht="10.5" customHeight="1">
      <c r="B294" s="64" t="s">
        <v>1183</v>
      </c>
      <c r="C294" s="62"/>
      <c r="D294" s="144">
        <v>856883900.2600036</v>
      </c>
      <c r="E294" s="62"/>
      <c r="F294" s="62"/>
      <c r="G294" s="62"/>
      <c r="H294" s="62"/>
      <c r="I294" s="62"/>
      <c r="J294" s="62"/>
      <c r="K294" s="62"/>
      <c r="L294" s="62"/>
      <c r="M294" s="62"/>
      <c r="N294" s="62"/>
      <c r="O294" s="142">
        <v>0.053318369902590625</v>
      </c>
      <c r="P294" s="62"/>
      <c r="Q294" s="62"/>
      <c r="R294" s="62"/>
      <c r="S294" s="62"/>
      <c r="T294" s="62"/>
      <c r="U294" s="62"/>
      <c r="V294" s="61">
        <v>19457</v>
      </c>
      <c r="W294" s="62"/>
      <c r="X294" s="62"/>
      <c r="Y294" s="62"/>
      <c r="Z294" s="62"/>
      <c r="AA294" s="62"/>
      <c r="AB294" s="62"/>
      <c r="AC294" s="62"/>
      <c r="AD294" s="142">
        <v>0.08433860278022202</v>
      </c>
      <c r="AE294" s="62"/>
      <c r="AF294" s="62"/>
      <c r="AG294" s="62"/>
      <c r="AH294" s="62"/>
      <c r="AI294" s="1"/>
    </row>
    <row r="295" spans="2:35" ht="10.5" customHeight="1">
      <c r="B295" s="64" t="s">
        <v>1184</v>
      </c>
      <c r="C295" s="62"/>
      <c r="D295" s="144">
        <v>1326558832.0100002</v>
      </c>
      <c r="E295" s="62"/>
      <c r="F295" s="62"/>
      <c r="G295" s="62"/>
      <c r="H295" s="62"/>
      <c r="I295" s="62"/>
      <c r="J295" s="62"/>
      <c r="K295" s="62"/>
      <c r="L295" s="62"/>
      <c r="M295" s="62"/>
      <c r="N295" s="62"/>
      <c r="O295" s="142">
        <v>0.08254321790991316</v>
      </c>
      <c r="P295" s="62"/>
      <c r="Q295" s="62"/>
      <c r="R295" s="62"/>
      <c r="S295" s="62"/>
      <c r="T295" s="62"/>
      <c r="U295" s="62"/>
      <c r="V295" s="61">
        <v>25653</v>
      </c>
      <c r="W295" s="62"/>
      <c r="X295" s="62"/>
      <c r="Y295" s="62"/>
      <c r="Z295" s="62"/>
      <c r="AA295" s="62"/>
      <c r="AB295" s="62"/>
      <c r="AC295" s="62"/>
      <c r="AD295" s="142">
        <v>0.11119587691427432</v>
      </c>
      <c r="AE295" s="62"/>
      <c r="AF295" s="62"/>
      <c r="AG295" s="62"/>
      <c r="AH295" s="62"/>
      <c r="AI295" s="1"/>
    </row>
    <row r="296" spans="2:35" ht="10.5" customHeight="1">
      <c r="B296" s="64" t="s">
        <v>1185</v>
      </c>
      <c r="C296" s="62"/>
      <c r="D296" s="144">
        <v>1084434842.4399986</v>
      </c>
      <c r="E296" s="62"/>
      <c r="F296" s="62"/>
      <c r="G296" s="62"/>
      <c r="H296" s="62"/>
      <c r="I296" s="62"/>
      <c r="J296" s="62"/>
      <c r="K296" s="62"/>
      <c r="L296" s="62"/>
      <c r="M296" s="62"/>
      <c r="N296" s="62"/>
      <c r="O296" s="142">
        <v>0.06747740043537878</v>
      </c>
      <c r="P296" s="62"/>
      <c r="Q296" s="62"/>
      <c r="R296" s="62"/>
      <c r="S296" s="62"/>
      <c r="T296" s="62"/>
      <c r="U296" s="62"/>
      <c r="V296" s="61">
        <v>18139</v>
      </c>
      <c r="W296" s="62"/>
      <c r="X296" s="62"/>
      <c r="Y296" s="62"/>
      <c r="Z296" s="62"/>
      <c r="AA296" s="62"/>
      <c r="AB296" s="62"/>
      <c r="AC296" s="62"/>
      <c r="AD296" s="142">
        <v>0.07862558029657435</v>
      </c>
      <c r="AE296" s="62"/>
      <c r="AF296" s="62"/>
      <c r="AG296" s="62"/>
      <c r="AH296" s="62"/>
      <c r="AI296" s="1"/>
    </row>
    <row r="297" spans="2:35" ht="10.5" customHeight="1">
      <c r="B297" s="64" t="s">
        <v>1186</v>
      </c>
      <c r="C297" s="62"/>
      <c r="D297" s="144">
        <v>1418335623.2600036</v>
      </c>
      <c r="E297" s="62"/>
      <c r="F297" s="62"/>
      <c r="G297" s="62"/>
      <c r="H297" s="62"/>
      <c r="I297" s="62"/>
      <c r="J297" s="62"/>
      <c r="K297" s="62"/>
      <c r="L297" s="62"/>
      <c r="M297" s="62"/>
      <c r="N297" s="62"/>
      <c r="O297" s="142">
        <v>0.08825389692121881</v>
      </c>
      <c r="P297" s="62"/>
      <c r="Q297" s="62"/>
      <c r="R297" s="62"/>
      <c r="S297" s="62"/>
      <c r="T297" s="62"/>
      <c r="U297" s="62"/>
      <c r="V297" s="61">
        <v>19700</v>
      </c>
      <c r="W297" s="62"/>
      <c r="X297" s="62"/>
      <c r="Y297" s="62"/>
      <c r="Z297" s="62"/>
      <c r="AA297" s="62"/>
      <c r="AB297" s="62"/>
      <c r="AC297" s="62"/>
      <c r="AD297" s="142">
        <v>0.08539191420930121</v>
      </c>
      <c r="AE297" s="62"/>
      <c r="AF297" s="62"/>
      <c r="AG297" s="62"/>
      <c r="AH297" s="62"/>
      <c r="AI297" s="1"/>
    </row>
    <row r="298" spans="2:35" ht="10.5" customHeight="1">
      <c r="B298" s="64" t="s">
        <v>1187</v>
      </c>
      <c r="C298" s="62"/>
      <c r="D298" s="144">
        <v>1499933780.1699994</v>
      </c>
      <c r="E298" s="62"/>
      <c r="F298" s="62"/>
      <c r="G298" s="62"/>
      <c r="H298" s="62"/>
      <c r="I298" s="62"/>
      <c r="J298" s="62"/>
      <c r="K298" s="62"/>
      <c r="L298" s="62"/>
      <c r="M298" s="62"/>
      <c r="N298" s="62"/>
      <c r="O298" s="142">
        <v>0.09333122503086896</v>
      </c>
      <c r="P298" s="62"/>
      <c r="Q298" s="62"/>
      <c r="R298" s="62"/>
      <c r="S298" s="62"/>
      <c r="T298" s="62"/>
      <c r="U298" s="62"/>
      <c r="V298" s="61">
        <v>19188</v>
      </c>
      <c r="W298" s="62"/>
      <c r="X298" s="62"/>
      <c r="Y298" s="62"/>
      <c r="Z298" s="62"/>
      <c r="AA298" s="62"/>
      <c r="AB298" s="62"/>
      <c r="AC298" s="62"/>
      <c r="AD298" s="142">
        <v>0.08317259136284628</v>
      </c>
      <c r="AE298" s="62"/>
      <c r="AF298" s="62"/>
      <c r="AG298" s="62"/>
      <c r="AH298" s="62"/>
      <c r="AI298" s="1"/>
    </row>
    <row r="299" spans="2:35" ht="10.5" customHeight="1">
      <c r="B299" s="64" t="s">
        <v>1188</v>
      </c>
      <c r="C299" s="62"/>
      <c r="D299" s="144">
        <v>1602815864.4800084</v>
      </c>
      <c r="E299" s="62"/>
      <c r="F299" s="62"/>
      <c r="G299" s="62"/>
      <c r="H299" s="62"/>
      <c r="I299" s="62"/>
      <c r="J299" s="62"/>
      <c r="K299" s="62"/>
      <c r="L299" s="62"/>
      <c r="M299" s="62"/>
      <c r="N299" s="62"/>
      <c r="O299" s="142">
        <v>0.09973291495166935</v>
      </c>
      <c r="P299" s="62"/>
      <c r="Q299" s="62"/>
      <c r="R299" s="62"/>
      <c r="S299" s="62"/>
      <c r="T299" s="62"/>
      <c r="U299" s="62"/>
      <c r="V299" s="61">
        <v>18184</v>
      </c>
      <c r="W299" s="62"/>
      <c r="X299" s="62"/>
      <c r="Y299" s="62"/>
      <c r="Z299" s="62"/>
      <c r="AA299" s="62"/>
      <c r="AB299" s="62"/>
      <c r="AC299" s="62"/>
      <c r="AD299" s="142">
        <v>0.07882063796862605</v>
      </c>
      <c r="AE299" s="62"/>
      <c r="AF299" s="62"/>
      <c r="AG299" s="62"/>
      <c r="AH299" s="62"/>
      <c r="AI299" s="1"/>
    </row>
    <row r="300" spans="2:35" ht="10.5" customHeight="1">
      <c r="B300" s="64" t="s">
        <v>1189</v>
      </c>
      <c r="C300" s="62"/>
      <c r="D300" s="144">
        <v>2415465209.989993</v>
      </c>
      <c r="E300" s="62"/>
      <c r="F300" s="62"/>
      <c r="G300" s="62"/>
      <c r="H300" s="62"/>
      <c r="I300" s="62"/>
      <c r="J300" s="62"/>
      <c r="K300" s="62"/>
      <c r="L300" s="62"/>
      <c r="M300" s="62"/>
      <c r="N300" s="62"/>
      <c r="O300" s="142">
        <v>0.15029885322154724</v>
      </c>
      <c r="P300" s="62"/>
      <c r="Q300" s="62"/>
      <c r="R300" s="62"/>
      <c r="S300" s="62"/>
      <c r="T300" s="62"/>
      <c r="U300" s="62"/>
      <c r="V300" s="61">
        <v>25507</v>
      </c>
      <c r="W300" s="62"/>
      <c r="X300" s="62"/>
      <c r="Y300" s="62"/>
      <c r="Z300" s="62"/>
      <c r="AA300" s="62"/>
      <c r="AB300" s="62"/>
      <c r="AC300" s="62"/>
      <c r="AD300" s="142">
        <v>0.11056302313383991</v>
      </c>
      <c r="AE300" s="62"/>
      <c r="AF300" s="62"/>
      <c r="AG300" s="62"/>
      <c r="AH300" s="62"/>
      <c r="AI300" s="1"/>
    </row>
    <row r="301" spans="2:35" ht="10.5" customHeight="1">
      <c r="B301" s="64" t="s">
        <v>1190</v>
      </c>
      <c r="C301" s="62"/>
      <c r="D301" s="144">
        <v>1192370145.1099973</v>
      </c>
      <c r="E301" s="62"/>
      <c r="F301" s="62"/>
      <c r="G301" s="62"/>
      <c r="H301" s="62"/>
      <c r="I301" s="62"/>
      <c r="J301" s="62"/>
      <c r="K301" s="62"/>
      <c r="L301" s="62"/>
      <c r="M301" s="62"/>
      <c r="N301" s="62"/>
      <c r="O301" s="142">
        <v>0.07419351961040453</v>
      </c>
      <c r="P301" s="62"/>
      <c r="Q301" s="62"/>
      <c r="R301" s="62"/>
      <c r="S301" s="62"/>
      <c r="T301" s="62"/>
      <c r="U301" s="62"/>
      <c r="V301" s="61">
        <v>12720</v>
      </c>
      <c r="W301" s="62"/>
      <c r="X301" s="62"/>
      <c r="Y301" s="62"/>
      <c r="Z301" s="62"/>
      <c r="AA301" s="62"/>
      <c r="AB301" s="62"/>
      <c r="AC301" s="62"/>
      <c r="AD301" s="142">
        <v>0.055136301966614794</v>
      </c>
      <c r="AE301" s="62"/>
      <c r="AF301" s="62"/>
      <c r="AG301" s="62"/>
      <c r="AH301" s="62"/>
      <c r="AI301" s="1"/>
    </row>
    <row r="302" spans="2:35" ht="10.5" customHeight="1">
      <c r="B302" s="64" t="s">
        <v>1191</v>
      </c>
      <c r="C302" s="62"/>
      <c r="D302" s="144">
        <v>1097156272.8800013</v>
      </c>
      <c r="E302" s="62"/>
      <c r="F302" s="62"/>
      <c r="G302" s="62"/>
      <c r="H302" s="62"/>
      <c r="I302" s="62"/>
      <c r="J302" s="62"/>
      <c r="K302" s="62"/>
      <c r="L302" s="62"/>
      <c r="M302" s="62"/>
      <c r="N302" s="62"/>
      <c r="O302" s="142">
        <v>0.06826897317199376</v>
      </c>
      <c r="P302" s="62"/>
      <c r="Q302" s="62"/>
      <c r="R302" s="62"/>
      <c r="S302" s="62"/>
      <c r="T302" s="62"/>
      <c r="U302" s="62"/>
      <c r="V302" s="61">
        <v>10660</v>
      </c>
      <c r="W302" s="62"/>
      <c r="X302" s="62"/>
      <c r="Y302" s="62"/>
      <c r="Z302" s="62"/>
      <c r="AA302" s="62"/>
      <c r="AB302" s="62"/>
      <c r="AC302" s="62"/>
      <c r="AD302" s="142">
        <v>0.046206995201581266</v>
      </c>
      <c r="AE302" s="62"/>
      <c r="AF302" s="62"/>
      <c r="AG302" s="62"/>
      <c r="AH302" s="62"/>
      <c r="AI302" s="1"/>
    </row>
    <row r="303" spans="2:35" ht="10.5" customHeight="1">
      <c r="B303" s="64" t="s">
        <v>1192</v>
      </c>
      <c r="C303" s="62"/>
      <c r="D303" s="144">
        <v>2015991172.0899982</v>
      </c>
      <c r="E303" s="62"/>
      <c r="F303" s="62"/>
      <c r="G303" s="62"/>
      <c r="H303" s="62"/>
      <c r="I303" s="62"/>
      <c r="J303" s="62"/>
      <c r="K303" s="62"/>
      <c r="L303" s="62"/>
      <c r="M303" s="62"/>
      <c r="N303" s="62"/>
      <c r="O303" s="142">
        <v>0.12544215500050399</v>
      </c>
      <c r="P303" s="62"/>
      <c r="Q303" s="62"/>
      <c r="R303" s="62"/>
      <c r="S303" s="62"/>
      <c r="T303" s="62"/>
      <c r="U303" s="62"/>
      <c r="V303" s="61">
        <v>16419</v>
      </c>
      <c r="W303" s="62"/>
      <c r="X303" s="62"/>
      <c r="Y303" s="62"/>
      <c r="Z303" s="62"/>
      <c r="AA303" s="62"/>
      <c r="AB303" s="62"/>
      <c r="AC303" s="62"/>
      <c r="AD303" s="142">
        <v>0.07117004260926481</v>
      </c>
      <c r="AE303" s="62"/>
      <c r="AF303" s="62"/>
      <c r="AG303" s="62"/>
      <c r="AH303" s="62"/>
      <c r="AI303" s="1"/>
    </row>
    <row r="304" spans="2:35" ht="10.5" customHeight="1">
      <c r="B304" s="64" t="s">
        <v>1193</v>
      </c>
      <c r="C304" s="62"/>
      <c r="D304" s="144">
        <v>136089336.39</v>
      </c>
      <c r="E304" s="62"/>
      <c r="F304" s="62"/>
      <c r="G304" s="62"/>
      <c r="H304" s="62"/>
      <c r="I304" s="62"/>
      <c r="J304" s="62"/>
      <c r="K304" s="62"/>
      <c r="L304" s="62"/>
      <c r="M304" s="62"/>
      <c r="N304" s="62"/>
      <c r="O304" s="142">
        <v>0.008467963484012717</v>
      </c>
      <c r="P304" s="62"/>
      <c r="Q304" s="62"/>
      <c r="R304" s="62"/>
      <c r="S304" s="62"/>
      <c r="T304" s="62"/>
      <c r="U304" s="62"/>
      <c r="V304" s="61">
        <v>1005</v>
      </c>
      <c r="W304" s="62"/>
      <c r="X304" s="62"/>
      <c r="Y304" s="62"/>
      <c r="Z304" s="62"/>
      <c r="AA304" s="62"/>
      <c r="AB304" s="62"/>
      <c r="AC304" s="62"/>
      <c r="AD304" s="142">
        <v>0.004356288009154706</v>
      </c>
      <c r="AE304" s="62"/>
      <c r="AF304" s="62"/>
      <c r="AG304" s="62"/>
      <c r="AH304" s="62"/>
      <c r="AI304" s="1"/>
    </row>
    <row r="305" spans="2:35" ht="10.5" customHeight="1">
      <c r="B305" s="64" t="s">
        <v>1194</v>
      </c>
      <c r="C305" s="62"/>
      <c r="D305" s="144">
        <v>19291789.47999999</v>
      </c>
      <c r="E305" s="62"/>
      <c r="F305" s="62"/>
      <c r="G305" s="62"/>
      <c r="H305" s="62"/>
      <c r="I305" s="62"/>
      <c r="J305" s="62"/>
      <c r="K305" s="62"/>
      <c r="L305" s="62"/>
      <c r="M305" s="62"/>
      <c r="N305" s="62"/>
      <c r="O305" s="142">
        <v>0.0012004038904983936</v>
      </c>
      <c r="P305" s="62"/>
      <c r="Q305" s="62"/>
      <c r="R305" s="62"/>
      <c r="S305" s="62"/>
      <c r="T305" s="62"/>
      <c r="U305" s="62"/>
      <c r="V305" s="61">
        <v>169</v>
      </c>
      <c r="W305" s="62"/>
      <c r="X305" s="62"/>
      <c r="Y305" s="62"/>
      <c r="Z305" s="62"/>
      <c r="AA305" s="62"/>
      <c r="AB305" s="62"/>
      <c r="AC305" s="62"/>
      <c r="AD305" s="142">
        <v>0.0007325499239275079</v>
      </c>
      <c r="AE305" s="62"/>
      <c r="AF305" s="62"/>
      <c r="AG305" s="62"/>
      <c r="AH305" s="62"/>
      <c r="AI305" s="1"/>
    </row>
    <row r="306" spans="2:35" ht="10.5" customHeight="1">
      <c r="B306" s="64" t="s">
        <v>1195</v>
      </c>
      <c r="C306" s="62"/>
      <c r="D306" s="144">
        <v>9318199.99</v>
      </c>
      <c r="E306" s="62"/>
      <c r="F306" s="62"/>
      <c r="G306" s="62"/>
      <c r="H306" s="62"/>
      <c r="I306" s="62"/>
      <c r="J306" s="62"/>
      <c r="K306" s="62"/>
      <c r="L306" s="62"/>
      <c r="M306" s="62"/>
      <c r="N306" s="62"/>
      <c r="O306" s="142">
        <v>0.0005798116101170569</v>
      </c>
      <c r="P306" s="62"/>
      <c r="Q306" s="62"/>
      <c r="R306" s="62"/>
      <c r="S306" s="62"/>
      <c r="T306" s="62"/>
      <c r="U306" s="62"/>
      <c r="V306" s="61">
        <v>87</v>
      </c>
      <c r="W306" s="62"/>
      <c r="X306" s="62"/>
      <c r="Y306" s="62"/>
      <c r="Z306" s="62"/>
      <c r="AA306" s="62"/>
      <c r="AB306" s="62"/>
      <c r="AC306" s="62"/>
      <c r="AD306" s="142">
        <v>0.0003771114992999597</v>
      </c>
      <c r="AE306" s="62"/>
      <c r="AF306" s="62"/>
      <c r="AG306" s="62"/>
      <c r="AH306" s="62"/>
      <c r="AI306" s="1"/>
    </row>
    <row r="307" spans="2:35" ht="10.5" customHeight="1">
      <c r="B307" s="64" t="s">
        <v>1197</v>
      </c>
      <c r="C307" s="62"/>
      <c r="D307" s="144">
        <v>153129.5</v>
      </c>
      <c r="E307" s="62"/>
      <c r="F307" s="62"/>
      <c r="G307" s="62"/>
      <c r="H307" s="62"/>
      <c r="I307" s="62"/>
      <c r="J307" s="62"/>
      <c r="K307" s="62"/>
      <c r="L307" s="62"/>
      <c r="M307" s="62"/>
      <c r="N307" s="62"/>
      <c r="O307" s="142">
        <v>9.52826318888868E-06</v>
      </c>
      <c r="P307" s="62"/>
      <c r="Q307" s="62"/>
      <c r="R307" s="62"/>
      <c r="S307" s="62"/>
      <c r="T307" s="62"/>
      <c r="U307" s="62"/>
      <c r="V307" s="61">
        <v>2</v>
      </c>
      <c r="W307" s="62"/>
      <c r="X307" s="62"/>
      <c r="Y307" s="62"/>
      <c r="Z307" s="62"/>
      <c r="AA307" s="62"/>
      <c r="AB307" s="62"/>
      <c r="AC307" s="62"/>
      <c r="AD307" s="142">
        <v>8.669229868964591E-06</v>
      </c>
      <c r="AE307" s="62"/>
      <c r="AF307" s="62"/>
      <c r="AG307" s="62"/>
      <c r="AH307" s="62"/>
      <c r="AI307" s="1"/>
    </row>
    <row r="308" spans="2:35" ht="9.75" customHeight="1">
      <c r="B308" s="150"/>
      <c r="C308" s="146"/>
      <c r="D308" s="147">
        <v>16071082102.200005</v>
      </c>
      <c r="E308" s="146"/>
      <c r="F308" s="146"/>
      <c r="G308" s="146"/>
      <c r="H308" s="146"/>
      <c r="I308" s="146"/>
      <c r="J308" s="146"/>
      <c r="K308" s="146"/>
      <c r="L308" s="146"/>
      <c r="M308" s="146"/>
      <c r="N308" s="146"/>
      <c r="O308" s="148">
        <v>1.0000000000000007</v>
      </c>
      <c r="P308" s="146"/>
      <c r="Q308" s="146"/>
      <c r="R308" s="146"/>
      <c r="S308" s="146"/>
      <c r="T308" s="146"/>
      <c r="U308" s="146"/>
      <c r="V308" s="149">
        <v>230701</v>
      </c>
      <c r="W308" s="146"/>
      <c r="X308" s="146"/>
      <c r="Y308" s="146"/>
      <c r="Z308" s="146"/>
      <c r="AA308" s="146"/>
      <c r="AB308" s="146"/>
      <c r="AC308" s="146"/>
      <c r="AD308" s="148">
        <v>1</v>
      </c>
      <c r="AE308" s="146"/>
      <c r="AF308" s="146"/>
      <c r="AG308" s="146"/>
      <c r="AH308" s="146"/>
      <c r="AI308" s="1"/>
    </row>
    <row r="309" spans="2:35" ht="9" customHeight="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row>
    <row r="310" spans="2:35" ht="18.75" customHeight="1">
      <c r="B310" s="71" t="s">
        <v>1175</v>
      </c>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3"/>
    </row>
    <row r="311" spans="2:35" ht="8.25" customHeight="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row>
    <row r="312" spans="2:35" ht="12" customHeight="1">
      <c r="B312" s="58" t="s">
        <v>1179</v>
      </c>
      <c r="C312" s="59"/>
      <c r="D312" s="58" t="s">
        <v>1176</v>
      </c>
      <c r="E312" s="59"/>
      <c r="F312" s="59"/>
      <c r="G312" s="59"/>
      <c r="H312" s="59"/>
      <c r="I312" s="59"/>
      <c r="J312" s="59"/>
      <c r="K312" s="59"/>
      <c r="L312" s="59"/>
      <c r="M312" s="59"/>
      <c r="N312" s="59"/>
      <c r="O312" s="58" t="s">
        <v>1177</v>
      </c>
      <c r="P312" s="59"/>
      <c r="Q312" s="59"/>
      <c r="R312" s="59"/>
      <c r="S312" s="59"/>
      <c r="T312" s="59"/>
      <c r="U312" s="59"/>
      <c r="V312" s="58" t="s">
        <v>1178</v>
      </c>
      <c r="W312" s="59"/>
      <c r="X312" s="59"/>
      <c r="Y312" s="59"/>
      <c r="Z312" s="59"/>
      <c r="AA312" s="59"/>
      <c r="AB312" s="59"/>
      <c r="AC312" s="59"/>
      <c r="AD312" s="59"/>
      <c r="AE312" s="58" t="s">
        <v>1177</v>
      </c>
      <c r="AF312" s="59"/>
      <c r="AG312" s="59"/>
      <c r="AH312" s="59"/>
      <c r="AI312" s="1"/>
    </row>
    <row r="313" spans="2:35" ht="12" customHeight="1">
      <c r="B313" s="64" t="s">
        <v>1262</v>
      </c>
      <c r="C313" s="62"/>
      <c r="D313" s="144">
        <v>13164780789.80996</v>
      </c>
      <c r="E313" s="62"/>
      <c r="F313" s="62"/>
      <c r="G313" s="62"/>
      <c r="H313" s="62"/>
      <c r="I313" s="62"/>
      <c r="J313" s="62"/>
      <c r="K313" s="62"/>
      <c r="L313" s="62"/>
      <c r="M313" s="62"/>
      <c r="N313" s="62"/>
      <c r="O313" s="142">
        <v>0.8191595753224252</v>
      </c>
      <c r="P313" s="62"/>
      <c r="Q313" s="62"/>
      <c r="R313" s="62"/>
      <c r="S313" s="62"/>
      <c r="T313" s="62"/>
      <c r="U313" s="62"/>
      <c r="V313" s="61">
        <v>188234</v>
      </c>
      <c r="W313" s="62"/>
      <c r="X313" s="62"/>
      <c r="Y313" s="62"/>
      <c r="Z313" s="62"/>
      <c r="AA313" s="62"/>
      <c r="AB313" s="62"/>
      <c r="AC313" s="62"/>
      <c r="AD313" s="62"/>
      <c r="AE313" s="142">
        <v>0.8159219075773404</v>
      </c>
      <c r="AF313" s="62"/>
      <c r="AG313" s="62"/>
      <c r="AH313" s="62"/>
      <c r="AI313" s="1"/>
    </row>
    <row r="314" spans="2:35" ht="12" customHeight="1">
      <c r="B314" s="64" t="s">
        <v>1295</v>
      </c>
      <c r="C314" s="62"/>
      <c r="D314" s="144">
        <v>1330732957.7600117</v>
      </c>
      <c r="E314" s="62"/>
      <c r="F314" s="62"/>
      <c r="G314" s="62"/>
      <c r="H314" s="62"/>
      <c r="I314" s="62"/>
      <c r="J314" s="62"/>
      <c r="K314" s="62"/>
      <c r="L314" s="62"/>
      <c r="M314" s="62"/>
      <c r="N314" s="62"/>
      <c r="O314" s="142">
        <v>0.08280294688917353</v>
      </c>
      <c r="P314" s="62"/>
      <c r="Q314" s="62"/>
      <c r="R314" s="62"/>
      <c r="S314" s="62"/>
      <c r="T314" s="62"/>
      <c r="U314" s="62"/>
      <c r="V314" s="61">
        <v>25207</v>
      </c>
      <c r="W314" s="62"/>
      <c r="X314" s="62"/>
      <c r="Y314" s="62"/>
      <c r="Z314" s="62"/>
      <c r="AA314" s="62"/>
      <c r="AB314" s="62"/>
      <c r="AC314" s="62"/>
      <c r="AD314" s="62"/>
      <c r="AE314" s="142">
        <v>0.10926263865349521</v>
      </c>
      <c r="AF314" s="62"/>
      <c r="AG314" s="62"/>
      <c r="AH314" s="62"/>
      <c r="AI314" s="1"/>
    </row>
    <row r="315" spans="2:35" ht="12" customHeight="1">
      <c r="B315" s="64" t="s">
        <v>1181</v>
      </c>
      <c r="C315" s="62"/>
      <c r="D315" s="144">
        <v>623809481.2500014</v>
      </c>
      <c r="E315" s="62"/>
      <c r="F315" s="62"/>
      <c r="G315" s="62"/>
      <c r="H315" s="62"/>
      <c r="I315" s="62"/>
      <c r="J315" s="62"/>
      <c r="K315" s="62"/>
      <c r="L315" s="62"/>
      <c r="M315" s="62"/>
      <c r="N315" s="62"/>
      <c r="O315" s="142">
        <v>0.03881564895773932</v>
      </c>
      <c r="P315" s="62"/>
      <c r="Q315" s="62"/>
      <c r="R315" s="62"/>
      <c r="S315" s="62"/>
      <c r="T315" s="62"/>
      <c r="U315" s="62"/>
      <c r="V315" s="61">
        <v>6796</v>
      </c>
      <c r="W315" s="62"/>
      <c r="X315" s="62"/>
      <c r="Y315" s="62"/>
      <c r="Z315" s="62"/>
      <c r="AA315" s="62"/>
      <c r="AB315" s="62"/>
      <c r="AC315" s="62"/>
      <c r="AD315" s="62"/>
      <c r="AE315" s="142">
        <v>0.02945804309474168</v>
      </c>
      <c r="AF315" s="62"/>
      <c r="AG315" s="62"/>
      <c r="AH315" s="62"/>
      <c r="AI315" s="1"/>
    </row>
    <row r="316" spans="2:35" ht="12" customHeight="1">
      <c r="B316" s="64" t="s">
        <v>1182</v>
      </c>
      <c r="C316" s="62"/>
      <c r="D316" s="144">
        <v>258530317.9</v>
      </c>
      <c r="E316" s="62"/>
      <c r="F316" s="62"/>
      <c r="G316" s="62"/>
      <c r="H316" s="62"/>
      <c r="I316" s="62"/>
      <c r="J316" s="62"/>
      <c r="K316" s="62"/>
      <c r="L316" s="62"/>
      <c r="M316" s="62"/>
      <c r="N316" s="62"/>
      <c r="O316" s="142">
        <v>0.016086677689525944</v>
      </c>
      <c r="P316" s="62"/>
      <c r="Q316" s="62"/>
      <c r="R316" s="62"/>
      <c r="S316" s="62"/>
      <c r="T316" s="62"/>
      <c r="U316" s="62"/>
      <c r="V316" s="61">
        <v>3105</v>
      </c>
      <c r="W316" s="62"/>
      <c r="X316" s="62"/>
      <c r="Y316" s="62"/>
      <c r="Z316" s="62"/>
      <c r="AA316" s="62"/>
      <c r="AB316" s="62"/>
      <c r="AC316" s="62"/>
      <c r="AD316" s="62"/>
      <c r="AE316" s="142">
        <v>0.013458979371567526</v>
      </c>
      <c r="AF316" s="62"/>
      <c r="AG316" s="62"/>
      <c r="AH316" s="62"/>
      <c r="AI316" s="1"/>
    </row>
    <row r="317" spans="2:35" ht="12" customHeight="1">
      <c r="B317" s="64" t="s">
        <v>1183</v>
      </c>
      <c r="C317" s="62"/>
      <c r="D317" s="144">
        <v>167524414.93999985</v>
      </c>
      <c r="E317" s="62"/>
      <c r="F317" s="62"/>
      <c r="G317" s="62"/>
      <c r="H317" s="62"/>
      <c r="I317" s="62"/>
      <c r="J317" s="62"/>
      <c r="K317" s="62"/>
      <c r="L317" s="62"/>
      <c r="M317" s="62"/>
      <c r="N317" s="62"/>
      <c r="O317" s="142">
        <v>0.010423966094795034</v>
      </c>
      <c r="P317" s="62"/>
      <c r="Q317" s="62"/>
      <c r="R317" s="62"/>
      <c r="S317" s="62"/>
      <c r="T317" s="62"/>
      <c r="U317" s="62"/>
      <c r="V317" s="61">
        <v>1812</v>
      </c>
      <c r="W317" s="62"/>
      <c r="X317" s="62"/>
      <c r="Y317" s="62"/>
      <c r="Z317" s="62"/>
      <c r="AA317" s="62"/>
      <c r="AB317" s="62"/>
      <c r="AC317" s="62"/>
      <c r="AD317" s="62"/>
      <c r="AE317" s="142">
        <v>0.007854322261281918</v>
      </c>
      <c r="AF317" s="62"/>
      <c r="AG317" s="62"/>
      <c r="AH317" s="62"/>
      <c r="AI317" s="1"/>
    </row>
    <row r="318" spans="2:35" ht="12" customHeight="1">
      <c r="B318" s="64" t="s">
        <v>1184</v>
      </c>
      <c r="C318" s="62"/>
      <c r="D318" s="144">
        <v>116017685.70000002</v>
      </c>
      <c r="E318" s="62"/>
      <c r="F318" s="62"/>
      <c r="G318" s="62"/>
      <c r="H318" s="62"/>
      <c r="I318" s="62"/>
      <c r="J318" s="62"/>
      <c r="K318" s="62"/>
      <c r="L318" s="62"/>
      <c r="M318" s="62"/>
      <c r="N318" s="62"/>
      <c r="O318" s="142">
        <v>0.007219033849881106</v>
      </c>
      <c r="P318" s="62"/>
      <c r="Q318" s="62"/>
      <c r="R318" s="62"/>
      <c r="S318" s="62"/>
      <c r="T318" s="62"/>
      <c r="U318" s="62"/>
      <c r="V318" s="61">
        <v>1121</v>
      </c>
      <c r="W318" s="62"/>
      <c r="X318" s="62"/>
      <c r="Y318" s="62"/>
      <c r="Z318" s="62"/>
      <c r="AA318" s="62"/>
      <c r="AB318" s="62"/>
      <c r="AC318" s="62"/>
      <c r="AD318" s="62"/>
      <c r="AE318" s="142">
        <v>0.004859103341554653</v>
      </c>
      <c r="AF318" s="62"/>
      <c r="AG318" s="62"/>
      <c r="AH318" s="62"/>
      <c r="AI318" s="1"/>
    </row>
    <row r="319" spans="2:35" ht="12" customHeight="1">
      <c r="B319" s="64" t="s">
        <v>1186</v>
      </c>
      <c r="C319" s="62"/>
      <c r="D319" s="144">
        <v>285643961.7400004</v>
      </c>
      <c r="E319" s="62"/>
      <c r="F319" s="62"/>
      <c r="G319" s="62"/>
      <c r="H319" s="62"/>
      <c r="I319" s="62"/>
      <c r="J319" s="62"/>
      <c r="K319" s="62"/>
      <c r="L319" s="62"/>
      <c r="M319" s="62"/>
      <c r="N319" s="62"/>
      <c r="O319" s="142">
        <v>0.01777378523260102</v>
      </c>
      <c r="P319" s="62"/>
      <c r="Q319" s="62"/>
      <c r="R319" s="62"/>
      <c r="S319" s="62"/>
      <c r="T319" s="62"/>
      <c r="U319" s="62"/>
      <c r="V319" s="61">
        <v>3278</v>
      </c>
      <c r="W319" s="62"/>
      <c r="X319" s="62"/>
      <c r="Y319" s="62"/>
      <c r="Z319" s="62"/>
      <c r="AA319" s="62"/>
      <c r="AB319" s="62"/>
      <c r="AC319" s="62"/>
      <c r="AD319" s="62"/>
      <c r="AE319" s="142">
        <v>0.014208867755232965</v>
      </c>
      <c r="AF319" s="62"/>
      <c r="AG319" s="62"/>
      <c r="AH319" s="62"/>
      <c r="AI319" s="1"/>
    </row>
    <row r="320" spans="2:35" ht="12" customHeight="1">
      <c r="B320" s="64" t="s">
        <v>1187</v>
      </c>
      <c r="C320" s="62"/>
      <c r="D320" s="144">
        <v>124042493.10000011</v>
      </c>
      <c r="E320" s="62"/>
      <c r="F320" s="62"/>
      <c r="G320" s="62"/>
      <c r="H320" s="62"/>
      <c r="I320" s="62"/>
      <c r="J320" s="62"/>
      <c r="K320" s="62"/>
      <c r="L320" s="62"/>
      <c r="M320" s="62"/>
      <c r="N320" s="62"/>
      <c r="O320" s="142">
        <v>0.007718365963858769</v>
      </c>
      <c r="P320" s="62"/>
      <c r="Q320" s="62"/>
      <c r="R320" s="62"/>
      <c r="S320" s="62"/>
      <c r="T320" s="62"/>
      <c r="U320" s="62"/>
      <c r="V320" s="61">
        <v>1148</v>
      </c>
      <c r="W320" s="62"/>
      <c r="X320" s="62"/>
      <c r="Y320" s="62"/>
      <c r="Z320" s="62"/>
      <c r="AA320" s="62"/>
      <c r="AB320" s="62"/>
      <c r="AC320" s="62"/>
      <c r="AD320" s="62"/>
      <c r="AE320" s="142">
        <v>0.004976137944785675</v>
      </c>
      <c r="AF320" s="62"/>
      <c r="AG320" s="62"/>
      <c r="AH320" s="62"/>
      <c r="AI320" s="1"/>
    </row>
    <row r="321" spans="2:34" ht="9.75" customHeight="1">
      <c r="B321" s="150"/>
      <c r="C321" s="146"/>
      <c r="D321" s="147">
        <v>16071082102.199974</v>
      </c>
      <c r="E321" s="146"/>
      <c r="F321" s="146"/>
      <c r="G321" s="146"/>
      <c r="H321" s="146"/>
      <c r="I321" s="146"/>
      <c r="J321" s="146"/>
      <c r="K321" s="146"/>
      <c r="L321" s="146"/>
      <c r="M321" s="146"/>
      <c r="N321" s="146"/>
      <c r="O321" s="148">
        <v>1.0000000000000024</v>
      </c>
      <c r="P321" s="146"/>
      <c r="Q321" s="146"/>
      <c r="R321" s="146"/>
      <c r="S321" s="146"/>
      <c r="T321" s="146"/>
      <c r="U321" s="146"/>
      <c r="V321" s="149">
        <v>230701</v>
      </c>
      <c r="W321" s="146"/>
      <c r="X321" s="146"/>
      <c r="Y321" s="146"/>
      <c r="Z321" s="146"/>
      <c r="AA321" s="146"/>
      <c r="AB321" s="146"/>
      <c r="AC321" s="146"/>
      <c r="AD321" s="146"/>
      <c r="AE321" s="148">
        <v>1</v>
      </c>
      <c r="AF321" s="146"/>
      <c r="AG321" s="146"/>
      <c r="AH321" s="146"/>
    </row>
  </sheetData>
  <sheetProtection/>
  <mergeCells count="1348">
    <mergeCell ref="B321:C321"/>
    <mergeCell ref="D321:N321"/>
    <mergeCell ref="O321:U321"/>
    <mergeCell ref="V321:AD321"/>
    <mergeCell ref="AE321:AH321"/>
    <mergeCell ref="B319:C319"/>
    <mergeCell ref="D319:N319"/>
    <mergeCell ref="O319:U319"/>
    <mergeCell ref="V319:AD319"/>
    <mergeCell ref="AE319:AH319"/>
    <mergeCell ref="B320:C320"/>
    <mergeCell ref="D320:N320"/>
    <mergeCell ref="O320:U320"/>
    <mergeCell ref="V320:AD320"/>
    <mergeCell ref="AE320:AH320"/>
    <mergeCell ref="B317:C317"/>
    <mergeCell ref="D317:N317"/>
    <mergeCell ref="O317:U317"/>
    <mergeCell ref="V317:AD317"/>
    <mergeCell ref="AE317:AH317"/>
    <mergeCell ref="B318:C318"/>
    <mergeCell ref="D318:N318"/>
    <mergeCell ref="O318:U318"/>
    <mergeCell ref="V318:AD318"/>
    <mergeCell ref="AE318:AH318"/>
    <mergeCell ref="B315:C315"/>
    <mergeCell ref="D315:N315"/>
    <mergeCell ref="O315:U315"/>
    <mergeCell ref="V315:AD315"/>
    <mergeCell ref="AE315:AH315"/>
    <mergeCell ref="B316:C316"/>
    <mergeCell ref="D316:N316"/>
    <mergeCell ref="O316:U316"/>
    <mergeCell ref="V316:AD316"/>
    <mergeCell ref="AE316:AH316"/>
    <mergeCell ref="B313:C313"/>
    <mergeCell ref="D313:N313"/>
    <mergeCell ref="O313:U313"/>
    <mergeCell ref="V313:AD313"/>
    <mergeCell ref="AE313:AH313"/>
    <mergeCell ref="B314:C314"/>
    <mergeCell ref="D314:N314"/>
    <mergeCell ref="O314:U314"/>
    <mergeCell ref="V314:AD314"/>
    <mergeCell ref="AE314:AH314"/>
    <mergeCell ref="B308:C308"/>
    <mergeCell ref="D308:N308"/>
    <mergeCell ref="O308:U308"/>
    <mergeCell ref="V308:AC308"/>
    <mergeCell ref="AD308:AH308"/>
    <mergeCell ref="B312:C312"/>
    <mergeCell ref="D312:N312"/>
    <mergeCell ref="O312:U312"/>
    <mergeCell ref="V312:AD312"/>
    <mergeCell ref="AE312:AH312"/>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294:C294"/>
    <mergeCell ref="D294:N294"/>
    <mergeCell ref="O294:U294"/>
    <mergeCell ref="V294:AC294"/>
    <mergeCell ref="AD294:AH294"/>
    <mergeCell ref="B295:C295"/>
    <mergeCell ref="D295:N295"/>
    <mergeCell ref="O295:U295"/>
    <mergeCell ref="V295:AC295"/>
    <mergeCell ref="AD295:AH295"/>
    <mergeCell ref="B292:C292"/>
    <mergeCell ref="D292:N292"/>
    <mergeCell ref="O292:U292"/>
    <mergeCell ref="V292:AC292"/>
    <mergeCell ref="AD292:AH292"/>
    <mergeCell ref="B293:C293"/>
    <mergeCell ref="D293:N293"/>
    <mergeCell ref="O293:U293"/>
    <mergeCell ref="V293:AC293"/>
    <mergeCell ref="AD293:AH293"/>
    <mergeCell ref="B290:C290"/>
    <mergeCell ref="D290:N290"/>
    <mergeCell ref="O290:U290"/>
    <mergeCell ref="V290:AC290"/>
    <mergeCell ref="AD290:AH290"/>
    <mergeCell ref="B291:C291"/>
    <mergeCell ref="D291:N291"/>
    <mergeCell ref="O291:U291"/>
    <mergeCell ref="V291:AC291"/>
    <mergeCell ref="AD291:AH291"/>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B275:C275"/>
    <mergeCell ref="D275:N275"/>
    <mergeCell ref="O275:U275"/>
    <mergeCell ref="V275:AC275"/>
    <mergeCell ref="AD275:AH275"/>
    <mergeCell ref="B276:C276"/>
    <mergeCell ref="D276:N276"/>
    <mergeCell ref="O276:U276"/>
    <mergeCell ref="V276:AC276"/>
    <mergeCell ref="AD276:AH276"/>
    <mergeCell ref="B273:C273"/>
    <mergeCell ref="D273:N273"/>
    <mergeCell ref="O273:U273"/>
    <mergeCell ref="V273:AC273"/>
    <mergeCell ref="AD273:AH273"/>
    <mergeCell ref="B274:C274"/>
    <mergeCell ref="D274:N274"/>
    <mergeCell ref="O274:U274"/>
    <mergeCell ref="V274:AC274"/>
    <mergeCell ref="AD274:AH274"/>
    <mergeCell ref="B271:C271"/>
    <mergeCell ref="D271:N271"/>
    <mergeCell ref="O271:U271"/>
    <mergeCell ref="V271:AC271"/>
    <mergeCell ref="AD271:AH271"/>
    <mergeCell ref="B272:C272"/>
    <mergeCell ref="D272:N272"/>
    <mergeCell ref="O272:U272"/>
    <mergeCell ref="V272:AC272"/>
    <mergeCell ref="AD272:AH272"/>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C256:M256"/>
    <mergeCell ref="N256:T256"/>
    <mergeCell ref="U256:AB256"/>
    <mergeCell ref="AC256:AH256"/>
    <mergeCell ref="C257:M257"/>
    <mergeCell ref="N257:T257"/>
    <mergeCell ref="U257:AB257"/>
    <mergeCell ref="AC257:AH257"/>
    <mergeCell ref="C254:M254"/>
    <mergeCell ref="N254:T254"/>
    <mergeCell ref="U254:AB254"/>
    <mergeCell ref="AC254:AH254"/>
    <mergeCell ref="C255:M255"/>
    <mergeCell ref="N255:T255"/>
    <mergeCell ref="U255:AB255"/>
    <mergeCell ref="AC255:AH255"/>
    <mergeCell ref="C252:M252"/>
    <mergeCell ref="N252:T252"/>
    <mergeCell ref="U252:AB252"/>
    <mergeCell ref="AC252:AH252"/>
    <mergeCell ref="C253:M253"/>
    <mergeCell ref="N253:T253"/>
    <mergeCell ref="U253:AB253"/>
    <mergeCell ref="AC253:AH253"/>
    <mergeCell ref="B247:C247"/>
    <mergeCell ref="D247:N247"/>
    <mergeCell ref="O247:U247"/>
    <mergeCell ref="V247:AC247"/>
    <mergeCell ref="AD247:AH247"/>
    <mergeCell ref="B248:C248"/>
    <mergeCell ref="D248:N248"/>
    <mergeCell ref="O248:U248"/>
    <mergeCell ref="V248:AC248"/>
    <mergeCell ref="AD248:AH248"/>
    <mergeCell ref="B245:C245"/>
    <mergeCell ref="D245:N245"/>
    <mergeCell ref="O245:U245"/>
    <mergeCell ref="V245:AC245"/>
    <mergeCell ref="AD245:AH245"/>
    <mergeCell ref="B246:C246"/>
    <mergeCell ref="D246:N246"/>
    <mergeCell ref="O246:U246"/>
    <mergeCell ref="V246:AC246"/>
    <mergeCell ref="AD246:AH246"/>
    <mergeCell ref="B240:D240"/>
    <mergeCell ref="E240:O240"/>
    <mergeCell ref="P240:V240"/>
    <mergeCell ref="W240:AD240"/>
    <mergeCell ref="AE240:AH240"/>
    <mergeCell ref="B244:C244"/>
    <mergeCell ref="D244:N244"/>
    <mergeCell ref="O244:U244"/>
    <mergeCell ref="V244:AC244"/>
    <mergeCell ref="AD244:AH244"/>
    <mergeCell ref="AE238:AH238"/>
    <mergeCell ref="B239:D239"/>
    <mergeCell ref="E239:O239"/>
    <mergeCell ref="P239:V239"/>
    <mergeCell ref="W239:AD239"/>
    <mergeCell ref="AE239:AH239"/>
    <mergeCell ref="B233:E233"/>
    <mergeCell ref="F233:P233"/>
    <mergeCell ref="Q233:W233"/>
    <mergeCell ref="X233:AE233"/>
    <mergeCell ref="AF233:AI233"/>
    <mergeCell ref="B237:D237"/>
    <mergeCell ref="E237:O237"/>
    <mergeCell ref="P237:V237"/>
    <mergeCell ref="W237:AD237"/>
    <mergeCell ref="AE237:AH237"/>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21:E221"/>
    <mergeCell ref="F221:P221"/>
    <mergeCell ref="Q221:W221"/>
    <mergeCell ref="X221:AE221"/>
    <mergeCell ref="AF221:AI221"/>
    <mergeCell ref="B222:E222"/>
    <mergeCell ref="F222:P222"/>
    <mergeCell ref="Q222:W222"/>
    <mergeCell ref="X222:AE222"/>
    <mergeCell ref="AF222:AI222"/>
    <mergeCell ref="B219:E219"/>
    <mergeCell ref="F219:P219"/>
    <mergeCell ref="Q219:W219"/>
    <mergeCell ref="X219:AE219"/>
    <mergeCell ref="AF219:AI219"/>
    <mergeCell ref="B220:E220"/>
    <mergeCell ref="F220:P220"/>
    <mergeCell ref="Q220:W220"/>
    <mergeCell ref="X220:AE220"/>
    <mergeCell ref="AF220:AI220"/>
    <mergeCell ref="B214:E214"/>
    <mergeCell ref="F214:P214"/>
    <mergeCell ref="Q214:W214"/>
    <mergeCell ref="X214:AE214"/>
    <mergeCell ref="AF214:AI214"/>
    <mergeCell ref="B218:E218"/>
    <mergeCell ref="F218:P218"/>
    <mergeCell ref="Q218:W218"/>
    <mergeCell ref="X218:AE218"/>
    <mergeCell ref="AF218:AI218"/>
    <mergeCell ref="B212:E212"/>
    <mergeCell ref="F212:P212"/>
    <mergeCell ref="Q212:W212"/>
    <mergeCell ref="X212:AE212"/>
    <mergeCell ref="AF212:AI212"/>
    <mergeCell ref="B213:E213"/>
    <mergeCell ref="F213:P213"/>
    <mergeCell ref="Q213:W213"/>
    <mergeCell ref="X213:AE213"/>
    <mergeCell ref="AF213:AI213"/>
    <mergeCell ref="B210:E210"/>
    <mergeCell ref="F210:P210"/>
    <mergeCell ref="Q210:W210"/>
    <mergeCell ref="X210:AE210"/>
    <mergeCell ref="AF210:AI210"/>
    <mergeCell ref="B211:E211"/>
    <mergeCell ref="F211:P211"/>
    <mergeCell ref="Q211:W211"/>
    <mergeCell ref="X211:AE211"/>
    <mergeCell ref="AF211:AI211"/>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89:F189"/>
    <mergeCell ref="G189:Q189"/>
    <mergeCell ref="R189:X189"/>
    <mergeCell ref="Y189:AE189"/>
    <mergeCell ref="AF189:AH189"/>
    <mergeCell ref="B190:F190"/>
    <mergeCell ref="G190:Q190"/>
    <mergeCell ref="R190:X190"/>
    <mergeCell ref="Y190:AE190"/>
    <mergeCell ref="AF190:AH190"/>
    <mergeCell ref="B187:F187"/>
    <mergeCell ref="G187:Q187"/>
    <mergeCell ref="R187:X187"/>
    <mergeCell ref="Y187:AE187"/>
    <mergeCell ref="AF187:AH187"/>
    <mergeCell ref="B188:F188"/>
    <mergeCell ref="G188:Q188"/>
    <mergeCell ref="R188:X188"/>
    <mergeCell ref="Y188:AE188"/>
    <mergeCell ref="AF188:AH188"/>
    <mergeCell ref="B182:G182"/>
    <mergeCell ref="H182:R182"/>
    <mergeCell ref="S182:Y182"/>
    <mergeCell ref="Z182:AE182"/>
    <mergeCell ref="AF182:AI182"/>
    <mergeCell ref="B183:G183"/>
    <mergeCell ref="H183:R183"/>
    <mergeCell ref="S183:Y183"/>
    <mergeCell ref="Z183:AE183"/>
    <mergeCell ref="AF183:AI183"/>
    <mergeCell ref="B180:G180"/>
    <mergeCell ref="H180:R180"/>
    <mergeCell ref="S180:Y180"/>
    <mergeCell ref="Z180:AE180"/>
    <mergeCell ref="AF180:AI180"/>
    <mergeCell ref="B181:G181"/>
    <mergeCell ref="H181:R181"/>
    <mergeCell ref="S181:Y181"/>
    <mergeCell ref="Z181:AE181"/>
    <mergeCell ref="AF181:AI181"/>
    <mergeCell ref="B178:G178"/>
    <mergeCell ref="H178:R178"/>
    <mergeCell ref="S178:Y178"/>
    <mergeCell ref="Z178:AE178"/>
    <mergeCell ref="AF178:AI178"/>
    <mergeCell ref="B179:G179"/>
    <mergeCell ref="H179:R179"/>
    <mergeCell ref="S179:Y179"/>
    <mergeCell ref="Z179:AE179"/>
    <mergeCell ref="AF179:AI179"/>
    <mergeCell ref="B173:H173"/>
    <mergeCell ref="I173:Q173"/>
    <mergeCell ref="R173:Y173"/>
    <mergeCell ref="Z173:AD173"/>
    <mergeCell ref="AE173:AI173"/>
    <mergeCell ref="B177:G177"/>
    <mergeCell ref="H177:R177"/>
    <mergeCell ref="S177:Y177"/>
    <mergeCell ref="Z177:AE177"/>
    <mergeCell ref="AF177:AI177"/>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45:H145"/>
    <mergeCell ref="I145:Q145"/>
    <mergeCell ref="R145:Y145"/>
    <mergeCell ref="Z145:AD145"/>
    <mergeCell ref="AE145:AI145"/>
    <mergeCell ref="B146:H146"/>
    <mergeCell ref="I146:Q146"/>
    <mergeCell ref="R146:Y146"/>
    <mergeCell ref="Z146:AD146"/>
    <mergeCell ref="AE146:AI146"/>
    <mergeCell ref="B143:H143"/>
    <mergeCell ref="I143:Q143"/>
    <mergeCell ref="R143:Y143"/>
    <mergeCell ref="Z143:AD143"/>
    <mergeCell ref="AE143:AI143"/>
    <mergeCell ref="B144:H144"/>
    <mergeCell ref="I144:Q144"/>
    <mergeCell ref="R144:Y144"/>
    <mergeCell ref="Z144:AD144"/>
    <mergeCell ref="AE144:AI144"/>
    <mergeCell ref="B138:H138"/>
    <mergeCell ref="I138:S138"/>
    <mergeCell ref="T138:Z138"/>
    <mergeCell ref="AA138:AE138"/>
    <mergeCell ref="AF138:AI138"/>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B102:H102"/>
    <mergeCell ref="I102:S102"/>
    <mergeCell ref="T102:Z102"/>
    <mergeCell ref="AA102:AE102"/>
    <mergeCell ref="AF102:AI102"/>
    <mergeCell ref="B103:H103"/>
    <mergeCell ref="I103:S103"/>
    <mergeCell ref="T103:Z103"/>
    <mergeCell ref="AA103:AE103"/>
    <mergeCell ref="AF103:AI103"/>
    <mergeCell ref="B100:H100"/>
    <mergeCell ref="I100:S100"/>
    <mergeCell ref="T100:Z100"/>
    <mergeCell ref="AA100:AE100"/>
    <mergeCell ref="AF100:AI100"/>
    <mergeCell ref="B101:H101"/>
    <mergeCell ref="I101:S101"/>
    <mergeCell ref="T101:Z101"/>
    <mergeCell ref="AA101:AE101"/>
    <mergeCell ref="AF101:AI101"/>
    <mergeCell ref="AF98:AI98"/>
    <mergeCell ref="B99:H99"/>
    <mergeCell ref="I99:S99"/>
    <mergeCell ref="T99:Z99"/>
    <mergeCell ref="AA99:AE99"/>
    <mergeCell ref="AF99:AI99"/>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63:I63"/>
    <mergeCell ref="J63:S63"/>
    <mergeCell ref="T63:Z63"/>
    <mergeCell ref="AA63:AE63"/>
    <mergeCell ref="AF63:AI63"/>
    <mergeCell ref="B64:I64"/>
    <mergeCell ref="J64:S64"/>
    <mergeCell ref="T64:Z64"/>
    <mergeCell ref="AA64:AE64"/>
    <mergeCell ref="AF64:AI64"/>
    <mergeCell ref="B58:I58"/>
    <mergeCell ref="J58:S58"/>
    <mergeCell ref="T58:Z58"/>
    <mergeCell ref="AA58:AF58"/>
    <mergeCell ref="AG58:AI58"/>
    <mergeCell ref="B62:I62"/>
    <mergeCell ref="J62:S62"/>
    <mergeCell ref="T62:Z62"/>
    <mergeCell ref="AA62:AE62"/>
    <mergeCell ref="AF62:AI62"/>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235:AI235"/>
    <mergeCell ref="B242:AI242"/>
    <mergeCell ref="B250:AI250"/>
    <mergeCell ref="B269:AI269"/>
    <mergeCell ref="B288:AI288"/>
    <mergeCell ref="B310:AI310"/>
    <mergeCell ref="B238:D238"/>
    <mergeCell ref="E238:O238"/>
    <mergeCell ref="P238:V238"/>
    <mergeCell ref="W238:AD238"/>
    <mergeCell ref="B96:AI96"/>
    <mergeCell ref="B141:AI141"/>
    <mergeCell ref="B175:AI175"/>
    <mergeCell ref="B185:AI185"/>
    <mergeCell ref="B208:AI208"/>
    <mergeCell ref="B216:AI216"/>
    <mergeCell ref="B98:H98"/>
    <mergeCell ref="I98:S98"/>
    <mergeCell ref="T98:Z98"/>
    <mergeCell ref="AA98:AE98"/>
    <mergeCell ref="Q3:AA3"/>
    <mergeCell ref="B5:AI5"/>
    <mergeCell ref="B7:J8"/>
    <mergeCell ref="B9:AI9"/>
    <mergeCell ref="B26:AI26"/>
    <mergeCell ref="B60:AI60"/>
    <mergeCell ref="L7:S7"/>
    <mergeCell ref="B11:H11"/>
    <mergeCell ref="I11:S11"/>
    <mergeCell ref="T11:Z11"/>
  </mergeCells>
  <printOptions/>
  <pageMargins left="0.44352941176470595" right="0.35529411764705887" top="0.44352941176470595" bottom="0.33764705882352947" header="0.5098039215686275" footer="0.5098039215686275"/>
  <pageSetup horizontalDpi="600" verticalDpi="600" orientation="portrait" paperSize="9" r:id="rId1"/>
  <rowBreaks count="5" manualBreakCount="5">
    <brk id="59" max="255" man="1"/>
    <brk id="95" max="255" man="1"/>
    <brk id="140" max="255" man="1"/>
    <brk id="207" max="255" man="1"/>
    <brk id="268"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34" t="s">
        <v>987</v>
      </c>
      <c r="L3" s="35"/>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36" t="s">
        <v>1160</v>
      </c>
      <c r="C6" s="37"/>
      <c r="D6" s="37"/>
      <c r="E6" s="37"/>
      <c r="F6" s="37"/>
      <c r="G6" s="37"/>
      <c r="H6" s="37"/>
      <c r="I6" s="37"/>
      <c r="J6" s="37"/>
      <c r="K6" s="37"/>
      <c r="L6" s="37"/>
      <c r="M6" s="37"/>
      <c r="N6" s="37"/>
      <c r="O6" s="37"/>
      <c r="P6" s="37"/>
      <c r="Q6" s="37"/>
      <c r="R6" s="37"/>
      <c r="S6" s="37"/>
    </row>
    <row r="7" spans="1:19" ht="6.75" customHeight="1">
      <c r="A7" s="1"/>
      <c r="B7" s="1"/>
      <c r="C7" s="1"/>
      <c r="D7" s="1"/>
      <c r="E7" s="1"/>
      <c r="F7" s="1"/>
      <c r="G7" s="1"/>
      <c r="H7" s="1"/>
      <c r="I7" s="1"/>
      <c r="J7" s="1"/>
      <c r="K7" s="1"/>
      <c r="L7" s="1"/>
      <c r="M7" s="1"/>
      <c r="N7" s="1"/>
      <c r="O7" s="1"/>
      <c r="P7" s="1"/>
      <c r="Q7" s="1"/>
      <c r="R7" s="1"/>
      <c r="S7" s="1"/>
    </row>
    <row r="8" spans="1:19" ht="5.25" customHeight="1">
      <c r="A8" s="1"/>
      <c r="B8" s="41" t="s">
        <v>1119</v>
      </c>
      <c r="C8" s="42"/>
      <c r="D8" s="42"/>
      <c r="E8" s="42"/>
      <c r="F8" s="42"/>
      <c r="G8" s="42"/>
      <c r="H8" s="1"/>
      <c r="I8" s="1"/>
      <c r="J8" s="1"/>
      <c r="K8" s="1"/>
      <c r="L8" s="1"/>
      <c r="M8" s="1"/>
      <c r="N8" s="1"/>
      <c r="O8" s="1"/>
      <c r="P8" s="1"/>
      <c r="Q8" s="1"/>
      <c r="R8" s="1"/>
      <c r="S8" s="1"/>
    </row>
    <row r="9" spans="1:19" ht="24" customHeight="1">
      <c r="A9" s="1"/>
      <c r="B9" s="42"/>
      <c r="C9" s="42"/>
      <c r="D9" s="42"/>
      <c r="E9" s="42"/>
      <c r="F9" s="42"/>
      <c r="G9" s="42"/>
      <c r="H9" s="1"/>
      <c r="I9" s="43">
        <v>44196</v>
      </c>
      <c r="J9" s="44"/>
      <c r="K9" s="44"/>
      <c r="L9" s="1"/>
      <c r="M9" s="1"/>
      <c r="N9" s="1"/>
      <c r="O9" s="1"/>
      <c r="P9" s="1"/>
      <c r="Q9" s="1"/>
      <c r="R9" s="1"/>
      <c r="S9" s="1"/>
    </row>
    <row r="10" spans="1:19" ht="21" customHeight="1">
      <c r="A10" s="1"/>
      <c r="B10" s="71" t="s">
        <v>1161</v>
      </c>
      <c r="C10" s="72"/>
      <c r="D10" s="72"/>
      <c r="E10" s="72"/>
      <c r="F10" s="72"/>
      <c r="G10" s="72"/>
      <c r="H10" s="72"/>
      <c r="I10" s="72"/>
      <c r="J10" s="72"/>
      <c r="K10" s="72"/>
      <c r="L10" s="72"/>
      <c r="M10" s="72"/>
      <c r="N10" s="72"/>
      <c r="O10" s="72"/>
      <c r="P10" s="72"/>
      <c r="Q10" s="72"/>
      <c r="R10" s="72"/>
      <c r="S10" s="73"/>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71" t="s">
        <v>1162</v>
      </c>
      <c r="C14" s="72"/>
      <c r="D14" s="72"/>
      <c r="E14" s="72"/>
      <c r="F14" s="72"/>
      <c r="G14" s="72"/>
      <c r="H14" s="72"/>
      <c r="I14" s="72"/>
      <c r="J14" s="72"/>
      <c r="K14" s="72"/>
      <c r="L14" s="72"/>
      <c r="M14" s="72"/>
      <c r="N14" s="72"/>
      <c r="O14" s="72"/>
      <c r="P14" s="72"/>
      <c r="Q14" s="72"/>
      <c r="R14" s="72"/>
      <c r="S14" s="73"/>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71" t="s">
        <v>1163</v>
      </c>
      <c r="C17" s="72"/>
      <c r="D17" s="72"/>
      <c r="E17" s="72"/>
      <c r="F17" s="72"/>
      <c r="G17" s="72"/>
      <c r="H17" s="72"/>
      <c r="I17" s="72"/>
      <c r="J17" s="72"/>
      <c r="K17" s="72"/>
      <c r="L17" s="72"/>
      <c r="M17" s="72"/>
      <c r="N17" s="72"/>
      <c r="O17" s="72"/>
      <c r="P17" s="72"/>
      <c r="Q17" s="72"/>
      <c r="R17" s="72"/>
      <c r="S17" s="73"/>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71" t="s">
        <v>1164</v>
      </c>
      <c r="C20" s="72"/>
      <c r="D20" s="72"/>
      <c r="E20" s="72"/>
      <c r="F20" s="72"/>
      <c r="G20" s="72"/>
      <c r="H20" s="72"/>
      <c r="I20" s="72"/>
      <c r="J20" s="72"/>
      <c r="K20" s="72"/>
      <c r="L20" s="72"/>
      <c r="M20" s="72"/>
      <c r="N20" s="72"/>
      <c r="O20" s="72"/>
      <c r="P20" s="72"/>
      <c r="Q20" s="72"/>
      <c r="R20" s="72"/>
      <c r="S20" s="73"/>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71" t="s">
        <v>1165</v>
      </c>
      <c r="C23" s="72"/>
      <c r="D23" s="72"/>
      <c r="E23" s="72"/>
      <c r="F23" s="72"/>
      <c r="G23" s="72"/>
      <c r="H23" s="72"/>
      <c r="I23" s="72"/>
      <c r="J23" s="72"/>
      <c r="K23" s="72"/>
      <c r="L23" s="72"/>
      <c r="M23" s="72"/>
      <c r="N23" s="72"/>
      <c r="O23" s="72"/>
      <c r="P23" s="72"/>
      <c r="Q23" s="72"/>
      <c r="R23" s="72"/>
      <c r="S23" s="73"/>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71" t="s">
        <v>1166</v>
      </c>
      <c r="C25" s="72"/>
      <c r="D25" s="72"/>
      <c r="E25" s="72"/>
      <c r="F25" s="72"/>
      <c r="G25" s="72"/>
      <c r="H25" s="72"/>
      <c r="I25" s="72"/>
      <c r="J25" s="72"/>
      <c r="K25" s="72"/>
      <c r="L25" s="72"/>
      <c r="M25" s="72"/>
      <c r="N25" s="72"/>
      <c r="O25" s="72"/>
      <c r="P25" s="72"/>
      <c r="Q25" s="72"/>
      <c r="R25" s="72"/>
      <c r="S25" s="73"/>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71" t="s">
        <v>1167</v>
      </c>
      <c r="C28" s="72"/>
      <c r="D28" s="72"/>
      <c r="E28" s="72"/>
      <c r="F28" s="72"/>
      <c r="G28" s="72"/>
      <c r="H28" s="72"/>
      <c r="I28" s="72"/>
      <c r="J28" s="72"/>
      <c r="K28" s="72"/>
      <c r="L28" s="72"/>
      <c r="M28" s="72"/>
      <c r="N28" s="72"/>
      <c r="O28" s="72"/>
      <c r="P28" s="72"/>
      <c r="Q28" s="72"/>
      <c r="R28" s="72"/>
      <c r="S28" s="73"/>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71" t="s">
        <v>1168</v>
      </c>
      <c r="C30" s="72"/>
      <c r="D30" s="72"/>
      <c r="E30" s="72"/>
      <c r="F30" s="72"/>
      <c r="G30" s="72"/>
      <c r="H30" s="72"/>
      <c r="I30" s="72"/>
      <c r="J30" s="72"/>
      <c r="K30" s="72"/>
      <c r="L30" s="72"/>
      <c r="M30" s="72"/>
      <c r="N30" s="72"/>
      <c r="O30" s="72"/>
      <c r="P30" s="72"/>
      <c r="Q30" s="72"/>
      <c r="R30" s="72"/>
      <c r="S30" s="73"/>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71" t="s">
        <v>1169</v>
      </c>
      <c r="C33" s="72"/>
      <c r="D33" s="72"/>
      <c r="E33" s="72"/>
      <c r="F33" s="72"/>
      <c r="G33" s="72"/>
      <c r="H33" s="72"/>
      <c r="I33" s="72"/>
      <c r="J33" s="72"/>
      <c r="K33" s="72"/>
      <c r="L33" s="72"/>
      <c r="M33" s="72"/>
      <c r="N33" s="72"/>
      <c r="O33" s="72"/>
      <c r="P33" s="72"/>
      <c r="Q33" s="72"/>
      <c r="R33" s="72"/>
      <c r="S33" s="73"/>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71" t="s">
        <v>1170</v>
      </c>
      <c r="C37" s="72"/>
      <c r="D37" s="72"/>
      <c r="E37" s="72"/>
      <c r="F37" s="72"/>
      <c r="G37" s="72"/>
      <c r="H37" s="72"/>
      <c r="I37" s="72"/>
      <c r="J37" s="72"/>
      <c r="K37" s="72"/>
      <c r="L37" s="72"/>
      <c r="M37" s="72"/>
      <c r="N37" s="72"/>
      <c r="O37" s="72"/>
      <c r="P37" s="72"/>
      <c r="Q37" s="72"/>
      <c r="R37" s="72"/>
      <c r="S37" s="73"/>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71" t="s">
        <v>1171</v>
      </c>
      <c r="C39" s="72"/>
      <c r="D39" s="72"/>
      <c r="E39" s="72"/>
      <c r="F39" s="72"/>
      <c r="G39" s="72"/>
      <c r="H39" s="72"/>
      <c r="I39" s="72"/>
      <c r="J39" s="72"/>
      <c r="K39" s="72"/>
      <c r="L39" s="72"/>
      <c r="M39" s="72"/>
      <c r="N39" s="72"/>
      <c r="O39" s="72"/>
      <c r="P39" s="72"/>
      <c r="Q39" s="72"/>
      <c r="R39" s="72"/>
      <c r="S39" s="73"/>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71" t="s">
        <v>1172</v>
      </c>
      <c r="C43" s="72"/>
      <c r="D43" s="72"/>
      <c r="E43" s="72"/>
      <c r="F43" s="72"/>
      <c r="G43" s="72"/>
      <c r="H43" s="72"/>
      <c r="I43" s="72"/>
      <c r="J43" s="72"/>
      <c r="K43" s="72"/>
      <c r="L43" s="72"/>
      <c r="M43" s="72"/>
      <c r="N43" s="72"/>
      <c r="O43" s="72"/>
      <c r="P43" s="72"/>
      <c r="Q43" s="72"/>
      <c r="R43" s="72"/>
      <c r="S43" s="73"/>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71" t="s">
        <v>1173</v>
      </c>
      <c r="C47" s="72"/>
      <c r="D47" s="72"/>
      <c r="E47" s="72"/>
      <c r="F47" s="72"/>
      <c r="G47" s="72"/>
      <c r="H47" s="72"/>
      <c r="I47" s="72"/>
      <c r="J47" s="72"/>
      <c r="K47" s="72"/>
      <c r="L47" s="72"/>
      <c r="M47" s="72"/>
      <c r="N47" s="72"/>
      <c r="O47" s="72"/>
      <c r="P47" s="72"/>
      <c r="Q47" s="72"/>
      <c r="R47" s="72"/>
      <c r="S47" s="73"/>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71" t="s">
        <v>1174</v>
      </c>
      <c r="C50" s="72"/>
      <c r="D50" s="72"/>
      <c r="E50" s="72"/>
      <c r="F50" s="72"/>
      <c r="G50" s="72"/>
      <c r="H50" s="72"/>
      <c r="I50" s="72"/>
      <c r="J50" s="72"/>
      <c r="K50" s="72"/>
      <c r="L50" s="72"/>
      <c r="M50" s="72"/>
      <c r="N50" s="72"/>
      <c r="O50" s="72"/>
      <c r="P50" s="72"/>
      <c r="Q50" s="72"/>
      <c r="R50" s="72"/>
      <c r="S50" s="73"/>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71" t="s">
        <v>1175</v>
      </c>
      <c r="C54" s="72"/>
      <c r="D54" s="72"/>
      <c r="E54" s="72"/>
      <c r="F54" s="72"/>
      <c r="G54" s="72"/>
      <c r="H54" s="72"/>
      <c r="I54" s="72"/>
      <c r="J54" s="72"/>
      <c r="K54" s="72"/>
      <c r="L54" s="72"/>
      <c r="M54" s="72"/>
      <c r="N54" s="72"/>
      <c r="O54" s="72"/>
      <c r="P54" s="72"/>
      <c r="Q54" s="72"/>
      <c r="R54" s="72"/>
      <c r="S54" s="73"/>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B37:S37"/>
    <mergeCell ref="B39:S39"/>
    <mergeCell ref="B43:S43"/>
    <mergeCell ref="B47:S47"/>
    <mergeCell ref="B50:S50"/>
    <mergeCell ref="B54:S54"/>
    <mergeCell ref="B20:S20"/>
    <mergeCell ref="B23:S23"/>
    <mergeCell ref="B25:S25"/>
    <mergeCell ref="B28:S28"/>
    <mergeCell ref="B30:S30"/>
    <mergeCell ref="B33:S33"/>
    <mergeCell ref="K3:L3"/>
    <mergeCell ref="B6:S6"/>
    <mergeCell ref="B8:G9"/>
    <mergeCell ref="B10:S10"/>
    <mergeCell ref="B14:S14"/>
    <mergeCell ref="B17:S17"/>
    <mergeCell ref="I9:K9"/>
  </mergeCells>
  <printOptions/>
  <pageMargins left="0.44196078431372554" right="0.44196078431372554" top="0.44196078431372554" bottom="0.39529411764705885" header="0.5098039215686275" footer="0.5098039215686275"/>
  <pageSetup horizontalDpi="600" verticalDpi="600" orientation="portrait" paperSize="9" scale="55" r:id="rId2"/>
  <rowBreaks count="2" manualBreakCount="2">
    <brk id="16" max="255" man="1"/>
    <brk id="27"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1296</v>
      </c>
    </row>
    <row r="2" spans="1:4" ht="12.75">
      <c r="A2" t="s">
        <v>62</v>
      </c>
      <c r="B2">
        <v>45631440.159999944</v>
      </c>
      <c r="C2">
        <v>803</v>
      </c>
      <c r="D2">
        <v>0.003480695792389283</v>
      </c>
    </row>
    <row r="3" spans="1:4" ht="12.75">
      <c r="A3" t="s">
        <v>534</v>
      </c>
      <c r="B3">
        <v>426955926.0599987</v>
      </c>
      <c r="C3">
        <v>6069</v>
      </c>
      <c r="D3">
        <v>0.02630677803737305</v>
      </c>
    </row>
    <row r="4" spans="1:4" ht="12.75">
      <c r="A4" t="s">
        <v>600</v>
      </c>
      <c r="B4">
        <v>694234804.2400029</v>
      </c>
      <c r="C4">
        <v>10608</v>
      </c>
      <c r="D4">
        <v>0.04598159522498819</v>
      </c>
    </row>
    <row r="5" spans="1:4" ht="12.75">
      <c r="A5" t="s">
        <v>598</v>
      </c>
      <c r="B5">
        <v>816508352.7300012</v>
      </c>
      <c r="C5">
        <v>9636</v>
      </c>
      <c r="D5">
        <v>0.0417683495086714</v>
      </c>
    </row>
    <row r="6" spans="1:4" ht="12.75">
      <c r="A6" t="s">
        <v>596</v>
      </c>
      <c r="B6">
        <v>1078410155.5599997</v>
      </c>
      <c r="C6">
        <v>16978</v>
      </c>
      <c r="D6">
        <v>0.0735930923576404</v>
      </c>
    </row>
    <row r="7" spans="1:4" ht="12.75">
      <c r="A7" t="s">
        <v>594</v>
      </c>
      <c r="B7">
        <v>1185834725.840002</v>
      </c>
      <c r="C7">
        <v>17727</v>
      </c>
      <c r="D7">
        <v>0.07683971894356764</v>
      </c>
    </row>
    <row r="8" spans="1:4" ht="12.75">
      <c r="A8" t="s">
        <v>592</v>
      </c>
      <c r="B8">
        <v>1289686366.4599934</v>
      </c>
      <c r="C8">
        <v>21857</v>
      </c>
      <c r="D8">
        <v>0.09474167862297952</v>
      </c>
    </row>
    <row r="9" spans="1:4" ht="12.75">
      <c r="A9" t="s">
        <v>588</v>
      </c>
      <c r="B9">
        <v>1415039875.1200027</v>
      </c>
      <c r="C9">
        <v>13246</v>
      </c>
      <c r="D9">
        <v>0.057416309422152485</v>
      </c>
    </row>
    <row r="10" spans="1:4" ht="12.75">
      <c r="A10" t="s">
        <v>590</v>
      </c>
      <c r="B10">
        <v>1793363790.3899994</v>
      </c>
      <c r="C10">
        <v>28678</v>
      </c>
      <c r="D10">
        <v>0.12430808709108326</v>
      </c>
    </row>
    <row r="11" spans="1:4" ht="12.75">
      <c r="A11" t="s">
        <v>584</v>
      </c>
      <c r="B11">
        <v>2297168298.170005</v>
      </c>
      <c r="C11">
        <v>31726</v>
      </c>
      <c r="D11">
        <v>0.1375199934113853</v>
      </c>
    </row>
    <row r="12" spans="1:4" ht="12.75">
      <c r="A12" t="s">
        <v>586</v>
      </c>
      <c r="B12">
        <v>2502000965.95</v>
      </c>
      <c r="C12">
        <v>37660</v>
      </c>
      <c r="D12">
        <v>0.16324159843260325</v>
      </c>
    </row>
    <row r="13" spans="1:4" ht="12.75">
      <c r="A13" t="s">
        <v>582</v>
      </c>
      <c r="B13">
        <v>2526247401.5200157</v>
      </c>
      <c r="C13">
        <v>35713</v>
      </c>
      <c r="D13">
        <v>0.1548021031551662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0"/>
  <sheetViews>
    <sheetView showGridLines="0" zoomScalePageLayoutView="0" workbookViewId="0" topLeftCell="A1">
      <selection activeCell="A1" sqref="A1"/>
    </sheetView>
  </sheetViews>
  <sheetFormatPr defaultColWidth="9.140625" defaultRowHeight="12.75"/>
  <sheetData>
    <row r="2" spans="1:2" ht="12.75">
      <c r="A2" t="s">
        <v>1180</v>
      </c>
      <c r="B2">
        <v>0.13522875349336283</v>
      </c>
    </row>
    <row r="3" spans="1:2" ht="12.75">
      <c r="A3" t="s">
        <v>1181</v>
      </c>
      <c r="B3">
        <v>0.315120746963688</v>
      </c>
    </row>
    <row r="4" spans="1:2" ht="12.75">
      <c r="A4" t="s">
        <v>1182</v>
      </c>
      <c r="B4">
        <v>0.15855561432177506</v>
      </c>
    </row>
    <row r="5" spans="1:2" ht="12.75">
      <c r="A5" t="s">
        <v>1183</v>
      </c>
      <c r="B5">
        <v>0.10266210429689396</v>
      </c>
    </row>
    <row r="6" spans="1:2" ht="12.75">
      <c r="A6" t="s">
        <v>1184</v>
      </c>
      <c r="B6">
        <v>0.14220923664854626</v>
      </c>
    </row>
    <row r="7" spans="1:2" ht="12.75">
      <c r="A7" t="s">
        <v>1185</v>
      </c>
      <c r="B7">
        <v>0.06128592389339923</v>
      </c>
    </row>
    <row r="8" spans="1:2" ht="12.75">
      <c r="A8" t="s">
        <v>1186</v>
      </c>
      <c r="B8">
        <v>0.015004835805486257</v>
      </c>
    </row>
    <row r="9" spans="1:2" ht="12.75">
      <c r="A9" t="s">
        <v>1187</v>
      </c>
      <c r="B9">
        <v>0.006315668092200548</v>
      </c>
    </row>
    <row r="10" spans="1:2" ht="12.75">
      <c r="A10" t="s">
        <v>1188</v>
      </c>
      <c r="B10">
        <v>0.0034807645810198537</v>
      </c>
    </row>
    <row r="11" spans="1:2" ht="12.75">
      <c r="A11" t="s">
        <v>1189</v>
      </c>
      <c r="B11">
        <v>0.013346059726161074</v>
      </c>
    </row>
    <row r="12" spans="1:2" ht="12.75">
      <c r="A12" t="s">
        <v>1190</v>
      </c>
      <c r="B12">
        <v>0.020409083532408747</v>
      </c>
    </row>
    <row r="13" spans="1:2" ht="12.75">
      <c r="A13" t="s">
        <v>1191</v>
      </c>
      <c r="B13">
        <v>0.012267085127579059</v>
      </c>
    </row>
    <row r="14" spans="1:2" ht="12.75">
      <c r="A14" t="s">
        <v>1192</v>
      </c>
      <c r="B14">
        <v>0.001452060543378434</v>
      </c>
    </row>
    <row r="15" spans="1:2" ht="12.75">
      <c r="A15" t="s">
        <v>1193</v>
      </c>
      <c r="B15">
        <v>0.000831193432094491</v>
      </c>
    </row>
    <row r="16" spans="1:2" ht="12.75">
      <c r="A16" t="s">
        <v>1194</v>
      </c>
      <c r="B16">
        <v>0.0016508234586374302</v>
      </c>
    </row>
    <row r="17" spans="1:2" ht="12.75">
      <c r="A17" t="s">
        <v>1195</v>
      </c>
      <c r="B17">
        <v>0.00555814578395887</v>
      </c>
    </row>
    <row r="18" spans="1:2" ht="12.75">
      <c r="A18" t="s">
        <v>1196</v>
      </c>
      <c r="B18">
        <v>0.0027761075406299196</v>
      </c>
    </row>
    <row r="19" spans="1:2" ht="12.75">
      <c r="A19" t="s">
        <v>1197</v>
      </c>
      <c r="B19">
        <v>0.0012947708267355218</v>
      </c>
    </row>
    <row r="20" spans="1:2" ht="12.75">
      <c r="A20" t="s">
        <v>1198</v>
      </c>
      <c r="B20">
        <v>0.0002463393849165913</v>
      </c>
    </row>
    <row r="21" spans="1:2" ht="12.75">
      <c r="A21" t="s">
        <v>1199</v>
      </c>
      <c r="B21">
        <v>6.810887985259915E-05</v>
      </c>
    </row>
    <row r="22" spans="1:2" ht="12.75">
      <c r="A22" t="s">
        <v>1200</v>
      </c>
      <c r="B22">
        <v>5.319427245555359E-05</v>
      </c>
    </row>
    <row r="23" spans="1:2" ht="12.75">
      <c r="A23" t="s">
        <v>1201</v>
      </c>
      <c r="B23">
        <v>0.00012140296263765005</v>
      </c>
    </row>
    <row r="24" spans="1:2" ht="12.75">
      <c r="A24" t="s">
        <v>1202</v>
      </c>
      <c r="B24">
        <v>1.6382259659040522E-05</v>
      </c>
    </row>
    <row r="25" spans="1:2" ht="12.75">
      <c r="A25" t="s">
        <v>1203</v>
      </c>
      <c r="B25">
        <v>2.2042008605724603E-05</v>
      </c>
    </row>
    <row r="26" spans="1:2" ht="12.75">
      <c r="A26" t="s">
        <v>1204</v>
      </c>
      <c r="B26">
        <v>1.0967186831549548E-05</v>
      </c>
    </row>
    <row r="27" spans="1:2" ht="12.75">
      <c r="A27" t="s">
        <v>1205</v>
      </c>
      <c r="B27">
        <v>1.3882338387746659E-06</v>
      </c>
    </row>
    <row r="28" spans="1:2" ht="12.75">
      <c r="A28" t="s">
        <v>1206</v>
      </c>
      <c r="B28">
        <v>2.658099170195395E-06</v>
      </c>
    </row>
    <row r="29" spans="1:2" ht="12.75">
      <c r="A29" t="s">
        <v>1207</v>
      </c>
      <c r="B29">
        <v>7.792618393932284E-06</v>
      </c>
    </row>
    <row r="30" spans="1:2" ht="12.75">
      <c r="A30" t="s">
        <v>1208</v>
      </c>
      <c r="B30">
        <v>7.460256828853303E-07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1209</v>
      </c>
      <c r="B2">
        <v>5.716870987014792E-05</v>
      </c>
    </row>
    <row r="3" spans="1:2" ht="12.75">
      <c r="A3" t="s">
        <v>1180</v>
      </c>
      <c r="B3">
        <v>0.008081982293663937</v>
      </c>
    </row>
    <row r="4" spans="1:2" ht="12.75">
      <c r="A4" t="s">
        <v>1181</v>
      </c>
      <c r="B4">
        <v>0.007853112340377073</v>
      </c>
    </row>
    <row r="5" spans="1:2" ht="12.75">
      <c r="A5" t="s">
        <v>1182</v>
      </c>
      <c r="B5">
        <v>0.010162873235377316</v>
      </c>
    </row>
    <row r="6" spans="1:2" ht="12.75">
      <c r="A6" t="s">
        <v>1183</v>
      </c>
      <c r="B6">
        <v>0.01461822003372376</v>
      </c>
    </row>
    <row r="7" spans="1:2" ht="12.75">
      <c r="A7" t="s">
        <v>1184</v>
      </c>
      <c r="B7">
        <v>0.020531315211489723</v>
      </c>
    </row>
    <row r="8" spans="1:2" ht="12.75">
      <c r="A8" t="s">
        <v>1185</v>
      </c>
      <c r="B8">
        <v>0.024787162065799437</v>
      </c>
    </row>
    <row r="9" spans="1:2" ht="12.75">
      <c r="A9" t="s">
        <v>1186</v>
      </c>
      <c r="B9">
        <v>0.021803499254853028</v>
      </c>
    </row>
    <row r="10" spans="1:2" ht="12.75">
      <c r="A10" t="s">
        <v>1187</v>
      </c>
      <c r="B10">
        <v>0.03421663624347503</v>
      </c>
    </row>
    <row r="11" spans="1:2" ht="12.75">
      <c r="A11" t="s">
        <v>1188</v>
      </c>
      <c r="B11">
        <v>0.049888143707525916</v>
      </c>
    </row>
    <row r="12" spans="1:2" ht="12.75">
      <c r="A12" t="s">
        <v>1189</v>
      </c>
      <c r="B12">
        <v>0.03331997274948248</v>
      </c>
    </row>
    <row r="13" spans="1:2" ht="12.75">
      <c r="A13" t="s">
        <v>1190</v>
      </c>
      <c r="B13">
        <v>0.038004425638917726</v>
      </c>
    </row>
    <row r="14" spans="1:2" ht="12.75">
      <c r="A14" t="s">
        <v>1191</v>
      </c>
      <c r="B14">
        <v>0.04094959591550528</v>
      </c>
    </row>
    <row r="15" spans="1:2" ht="12.75">
      <c r="A15" t="s">
        <v>1192</v>
      </c>
      <c r="B15">
        <v>0.045554617003654096</v>
      </c>
    </row>
    <row r="16" spans="1:2" ht="12.75">
      <c r="A16" t="s">
        <v>1193</v>
      </c>
      <c r="B16">
        <v>0.06424944277203665</v>
      </c>
    </row>
    <row r="17" spans="1:2" ht="12.75">
      <c r="A17" t="s">
        <v>1194</v>
      </c>
      <c r="B17">
        <v>0.04455409136339224</v>
      </c>
    </row>
    <row r="18" spans="1:2" ht="12.75">
      <c r="A18" t="s">
        <v>1195</v>
      </c>
      <c r="B18">
        <v>0.04881814091738102</v>
      </c>
    </row>
    <row r="19" spans="1:2" ht="12.75">
      <c r="A19" t="s">
        <v>1196</v>
      </c>
      <c r="B19">
        <v>0.04867206429571554</v>
      </c>
    </row>
    <row r="20" spans="1:2" ht="12.75">
      <c r="A20" t="s">
        <v>1197</v>
      </c>
      <c r="B20">
        <v>0.06147197213090947</v>
      </c>
    </row>
    <row r="21" spans="1:2" ht="12.75">
      <c r="A21" t="s">
        <v>1198</v>
      </c>
      <c r="B21">
        <v>0.09257959380198336</v>
      </c>
    </row>
    <row r="22" spans="1:2" ht="12.75">
      <c r="A22" t="s">
        <v>1199</v>
      </c>
      <c r="B22">
        <v>0.05909470913909346</v>
      </c>
    </row>
    <row r="23" spans="1:2" ht="12.75">
      <c r="A23" t="s">
        <v>1200</v>
      </c>
      <c r="B23">
        <v>0.03584028641799738</v>
      </c>
    </row>
    <row r="24" spans="1:2" ht="12.75">
      <c r="A24" t="s">
        <v>1201</v>
      </c>
      <c r="B24">
        <v>0.03409973764709846</v>
      </c>
    </row>
    <row r="25" spans="1:2" ht="12.75">
      <c r="A25" t="s">
        <v>1202</v>
      </c>
      <c r="B25">
        <v>0.03895565187700074</v>
      </c>
    </row>
    <row r="26" spans="1:2" ht="12.75">
      <c r="A26" t="s">
        <v>1203</v>
      </c>
      <c r="B26">
        <v>0.08050367959932805</v>
      </c>
    </row>
    <row r="27" spans="1:2" ht="12.75">
      <c r="A27" t="s">
        <v>1204</v>
      </c>
      <c r="B27">
        <v>0.038849372622178996</v>
      </c>
    </row>
    <row r="28" spans="1:2" ht="12.75">
      <c r="A28" t="s">
        <v>1210</v>
      </c>
      <c r="B28">
        <v>0.0007008810948988956</v>
      </c>
    </row>
    <row r="29" spans="1:2" ht="12.75">
      <c r="A29" t="s">
        <v>1211</v>
      </c>
      <c r="B29">
        <v>0.0006812679451436065</v>
      </c>
    </row>
    <row r="30" spans="1:2" ht="12.75">
      <c r="A30" t="s">
        <v>1206</v>
      </c>
      <c r="B30">
        <v>0.0005991302265005477</v>
      </c>
    </row>
    <row r="31" spans="1:2" ht="12.75">
      <c r="A31" t="s">
        <v>1208</v>
      </c>
      <c r="B31">
        <v>0.00040333465592292967</v>
      </c>
    </row>
    <row r="32" spans="1:2" ht="12.75">
      <c r="A32" t="s">
        <v>1205</v>
      </c>
      <c r="B32">
        <v>9.7919089703647E-05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41"/>
  <sheetViews>
    <sheetView showGridLines="0" zoomScalePageLayoutView="0" workbookViewId="0" topLeftCell="A1">
      <selection activeCell="A1" sqref="A1"/>
    </sheetView>
  </sheetViews>
  <sheetFormatPr defaultColWidth="9.140625" defaultRowHeight="12.75"/>
  <sheetData>
    <row r="2" spans="1:2" ht="12.75">
      <c r="A2" t="s">
        <v>1180</v>
      </c>
      <c r="B2">
        <v>0.00010372319607351197</v>
      </c>
    </row>
    <row r="3" spans="1:2" ht="12.75">
      <c r="A3" t="s">
        <v>1181</v>
      </c>
      <c r="B3">
        <v>0.002970361559130183</v>
      </c>
    </row>
    <row r="4" spans="1:2" ht="12.75">
      <c r="A4" t="s">
        <v>1182</v>
      </c>
      <c r="B4">
        <v>0.003275127920153847</v>
      </c>
    </row>
    <row r="5" spans="1:2" ht="12.75">
      <c r="A5" t="s">
        <v>1183</v>
      </c>
      <c r="B5">
        <v>0.0012464835779326727</v>
      </c>
    </row>
    <row r="6" spans="1:2" ht="12.75">
      <c r="A6" t="s">
        <v>1184</v>
      </c>
      <c r="B6">
        <v>0.021080974987591004</v>
      </c>
    </row>
    <row r="7" spans="1:2" ht="12.75">
      <c r="A7" t="s">
        <v>1185</v>
      </c>
      <c r="B7">
        <v>0.002299649980317181</v>
      </c>
    </row>
    <row r="8" spans="1:2" ht="12.75">
      <c r="A8" t="s">
        <v>1186</v>
      </c>
      <c r="B8">
        <v>0.004459175732179835</v>
      </c>
    </row>
    <row r="9" spans="1:2" ht="12.75">
      <c r="A9" t="s">
        <v>1187</v>
      </c>
      <c r="B9">
        <v>0.0059917485236926265</v>
      </c>
    </row>
    <row r="10" spans="1:2" ht="12.75">
      <c r="A10" t="s">
        <v>1188</v>
      </c>
      <c r="B10">
        <v>0.007569531863902739</v>
      </c>
    </row>
    <row r="11" spans="1:2" ht="12.75">
      <c r="A11" t="s">
        <v>1189</v>
      </c>
      <c r="B11">
        <v>0.09313081145202544</v>
      </c>
    </row>
    <row r="12" spans="1:2" ht="12.75">
      <c r="A12" t="s">
        <v>1190</v>
      </c>
      <c r="B12">
        <v>0.012093301108417331</v>
      </c>
    </row>
    <row r="13" spans="1:2" ht="12.75">
      <c r="A13" t="s">
        <v>1191</v>
      </c>
      <c r="B13">
        <v>0.015591130952887071</v>
      </c>
    </row>
    <row r="14" spans="1:2" ht="12.75">
      <c r="A14" t="s">
        <v>1192</v>
      </c>
      <c r="B14">
        <v>0.051173400370932154</v>
      </c>
    </row>
    <row r="15" spans="1:2" ht="12.75">
      <c r="A15" t="s">
        <v>1193</v>
      </c>
      <c r="B15">
        <v>0.00930669635055409</v>
      </c>
    </row>
    <row r="16" spans="1:2" ht="12.75">
      <c r="A16" t="s">
        <v>1194</v>
      </c>
      <c r="B16">
        <v>0.1261579792117708</v>
      </c>
    </row>
    <row r="17" spans="1:2" ht="12.75">
      <c r="A17" t="s">
        <v>1195</v>
      </c>
      <c r="B17">
        <v>0.011944119505414184</v>
      </c>
    </row>
    <row r="18" spans="1:2" ht="12.75">
      <c r="A18" t="s">
        <v>1196</v>
      </c>
      <c r="B18">
        <v>0.015337115886319707</v>
      </c>
    </row>
    <row r="19" spans="1:2" ht="12.75">
      <c r="A19" t="s">
        <v>1197</v>
      </c>
      <c r="B19">
        <v>0.059231212475710934</v>
      </c>
    </row>
    <row r="20" spans="1:2" ht="12.75">
      <c r="A20" t="s">
        <v>1198</v>
      </c>
      <c r="B20">
        <v>0.015500630660451847</v>
      </c>
    </row>
    <row r="21" spans="1:2" ht="12.75">
      <c r="A21" t="s">
        <v>1199</v>
      </c>
      <c r="B21">
        <v>0.22624027434296165</v>
      </c>
    </row>
    <row r="22" spans="1:2" ht="12.75">
      <c r="A22" t="s">
        <v>1200</v>
      </c>
      <c r="B22">
        <v>0.0219799881229929</v>
      </c>
    </row>
    <row r="23" spans="1:2" ht="12.75">
      <c r="A23" t="s">
        <v>1201</v>
      </c>
      <c r="B23">
        <v>0.009476392051357375</v>
      </c>
    </row>
    <row r="24" spans="1:2" ht="12.75">
      <c r="A24" t="s">
        <v>1202</v>
      </c>
      <c r="B24">
        <v>0.013245203821767606</v>
      </c>
    </row>
    <row r="25" spans="1:2" ht="12.75">
      <c r="A25" t="s">
        <v>1203</v>
      </c>
      <c r="B25">
        <v>0.00900466667892822</v>
      </c>
    </row>
    <row r="26" spans="1:2" ht="12.75">
      <c r="A26" t="s">
        <v>1204</v>
      </c>
      <c r="B26">
        <v>0.210195515458636</v>
      </c>
    </row>
    <row r="27" spans="1:2" ht="12.75">
      <c r="A27" t="s">
        <v>1210</v>
      </c>
      <c r="B27">
        <v>0.03228690842099351</v>
      </c>
    </row>
    <row r="28" spans="1:2" ht="12.75">
      <c r="A28" t="s">
        <v>1211</v>
      </c>
      <c r="B28">
        <v>0.0009531640086577016</v>
      </c>
    </row>
    <row r="29" spans="1:2" ht="12.75">
      <c r="A29" t="s">
        <v>1206</v>
      </c>
      <c r="B29">
        <v>0.0008212858360168018</v>
      </c>
    </row>
    <row r="30" spans="1:2" ht="12.75">
      <c r="A30" t="s">
        <v>1208</v>
      </c>
      <c r="B30">
        <v>0.0006362784319669541</v>
      </c>
    </row>
    <row r="31" spans="1:2" ht="12.75">
      <c r="A31" t="s">
        <v>1205</v>
      </c>
      <c r="B31">
        <v>0.014319635760463006</v>
      </c>
    </row>
    <row r="32" spans="1:2" ht="12.75">
      <c r="A32" t="s">
        <v>1207</v>
      </c>
      <c r="B32">
        <v>0.002156211697484661</v>
      </c>
    </row>
    <row r="33" spans="1:2" ht="12.75">
      <c r="A33" t="s">
        <v>1212</v>
      </c>
      <c r="B33">
        <v>1.5609913408734196E-06</v>
      </c>
    </row>
    <row r="34" spans="1:2" ht="12.75">
      <c r="A34" t="s">
        <v>1213</v>
      </c>
      <c r="B34">
        <v>3.005200128583037E-05</v>
      </c>
    </row>
    <row r="35" spans="1:2" ht="12.75">
      <c r="A35" t="s">
        <v>1214</v>
      </c>
      <c r="B35">
        <v>9.254890184379009E-07</v>
      </c>
    </row>
    <row r="36" spans="1:2" ht="12.75">
      <c r="A36" t="s">
        <v>1215</v>
      </c>
      <c r="B36">
        <v>7.264645234064093E-06</v>
      </c>
    </row>
    <row r="37" spans="1:2" ht="12.75">
      <c r="A37" t="s">
        <v>1216</v>
      </c>
      <c r="B37">
        <v>1.916164748843168E-05</v>
      </c>
    </row>
    <row r="38" spans="1:2" ht="12.75">
      <c r="A38" t="s">
        <v>1217</v>
      </c>
      <c r="B38">
        <v>1.7259160785572104E-05</v>
      </c>
    </row>
    <row r="39" spans="1:2" ht="12.75">
      <c r="A39" t="s">
        <v>1218</v>
      </c>
      <c r="B39">
        <v>0.000139137600429152</v>
      </c>
    </row>
    <row r="40" spans="1:2" ht="12.75">
      <c r="A40" t="s">
        <v>1219</v>
      </c>
      <c r="B40">
        <v>5.703658248840128E-06</v>
      </c>
    </row>
    <row r="41" spans="1:2" ht="12.75">
      <c r="A41" t="s">
        <v>1220</v>
      </c>
      <c r="B41">
        <v>2.3485848532148996E-07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0"/>
  <sheetViews>
    <sheetView showGridLines="0" zoomScalePageLayoutView="0" workbookViewId="0" topLeftCell="A1">
      <selection activeCell="A1" sqref="A1"/>
    </sheetView>
  </sheetViews>
  <sheetFormatPr defaultColWidth="9.140625" defaultRowHeight="12.75"/>
  <sheetData>
    <row r="2" spans="1:2" ht="12.75">
      <c r="A2">
        <v>1990</v>
      </c>
      <c r="B2">
        <v>7.792618393932279E-06</v>
      </c>
    </row>
    <row r="3" spans="1:2" ht="12.75">
      <c r="A3">
        <v>1991</v>
      </c>
      <c r="B3">
        <v>1.3882338387746652E-06</v>
      </c>
    </row>
    <row r="4" spans="1:2" ht="12.75">
      <c r="A4">
        <v>1992</v>
      </c>
      <c r="B4">
        <v>7.460256828853299E-07</v>
      </c>
    </row>
    <row r="5" spans="1:2" ht="12.75">
      <c r="A5">
        <v>1993</v>
      </c>
      <c r="B5">
        <v>2.6580991701953933E-06</v>
      </c>
    </row>
    <row r="6" spans="1:2" ht="12.75">
      <c r="A6">
        <v>1996</v>
      </c>
      <c r="B6">
        <v>1.0967186831549541E-05</v>
      </c>
    </row>
    <row r="7" spans="1:2" ht="12.75">
      <c r="A7">
        <v>1997</v>
      </c>
      <c r="B7">
        <v>2.2042008605724592E-05</v>
      </c>
    </row>
    <row r="8" spans="1:2" ht="12.75">
      <c r="A8">
        <v>1998</v>
      </c>
      <c r="B8">
        <v>1.6382259659040515E-05</v>
      </c>
    </row>
    <row r="9" spans="1:2" ht="12.75">
      <c r="A9">
        <v>1999</v>
      </c>
      <c r="B9">
        <v>0.00012140296263765014</v>
      </c>
    </row>
    <row r="10" spans="1:2" ht="12.75">
      <c r="A10">
        <v>2000</v>
      </c>
      <c r="B10">
        <v>5.319427245555357E-05</v>
      </c>
    </row>
    <row r="11" spans="1:2" ht="12.75">
      <c r="A11">
        <v>2001</v>
      </c>
      <c r="B11">
        <v>6.810887985259914E-05</v>
      </c>
    </row>
    <row r="12" spans="1:2" ht="12.75">
      <c r="A12">
        <v>2002</v>
      </c>
      <c r="B12">
        <v>0.0002463393849165911</v>
      </c>
    </row>
    <row r="13" spans="1:2" ht="12.75">
      <c r="A13">
        <v>2003</v>
      </c>
      <c r="B13">
        <v>0.0012947708267355199</v>
      </c>
    </row>
    <row r="14" spans="1:2" ht="12.75">
      <c r="A14">
        <v>2004</v>
      </c>
      <c r="B14">
        <v>0.0027761075406299122</v>
      </c>
    </row>
    <row r="15" spans="1:2" ht="12.75">
      <c r="A15">
        <v>2005</v>
      </c>
      <c r="B15">
        <v>0.00555814578395887</v>
      </c>
    </row>
    <row r="16" spans="1:2" ht="12.75">
      <c r="A16">
        <v>2006</v>
      </c>
      <c r="B16">
        <v>0.0016508234586374293</v>
      </c>
    </row>
    <row r="17" spans="1:2" ht="12.75">
      <c r="A17">
        <v>2007</v>
      </c>
      <c r="B17">
        <v>0.0008311934320944905</v>
      </c>
    </row>
    <row r="18" spans="1:2" ht="12.75">
      <c r="A18">
        <v>2008</v>
      </c>
      <c r="B18">
        <v>0.001452060543378431</v>
      </c>
    </row>
    <row r="19" spans="1:2" ht="12.75">
      <c r="A19">
        <v>2009</v>
      </c>
      <c r="B19">
        <v>0.012267085127579031</v>
      </c>
    </row>
    <row r="20" spans="1:2" ht="12.75">
      <c r="A20">
        <v>2010</v>
      </c>
      <c r="B20">
        <v>0.020409083532408744</v>
      </c>
    </row>
    <row r="21" spans="1:2" ht="12.75">
      <c r="A21">
        <v>2011</v>
      </c>
      <c r="B21">
        <v>0.013346059726161041</v>
      </c>
    </row>
    <row r="22" spans="1:2" ht="12.75">
      <c r="A22">
        <v>2012</v>
      </c>
      <c r="B22">
        <v>0.0034807645810198433</v>
      </c>
    </row>
    <row r="23" spans="1:2" ht="12.75">
      <c r="A23">
        <v>2013</v>
      </c>
      <c r="B23">
        <v>0.006315668092200554</v>
      </c>
    </row>
    <row r="24" spans="1:2" ht="12.75">
      <c r="A24">
        <v>2014</v>
      </c>
      <c r="B24">
        <v>0.015004835805486196</v>
      </c>
    </row>
    <row r="25" spans="1:2" ht="12.75">
      <c r="A25">
        <v>2015</v>
      </c>
      <c r="B25">
        <v>0.06128592389339881</v>
      </c>
    </row>
    <row r="26" spans="1:2" ht="12.75">
      <c r="A26">
        <v>2016</v>
      </c>
      <c r="B26">
        <v>0.1422092366485482</v>
      </c>
    </row>
    <row r="27" spans="1:2" ht="12.75">
      <c r="A27">
        <v>2017</v>
      </c>
      <c r="B27">
        <v>0.1026621042968935</v>
      </c>
    </row>
    <row r="28" spans="1:2" ht="12.75">
      <c r="A28">
        <v>2018</v>
      </c>
      <c r="B28">
        <v>0.15855561432177528</v>
      </c>
    </row>
    <row r="29" spans="1:2" ht="12.75">
      <c r="A29">
        <v>2019</v>
      </c>
      <c r="B29">
        <v>0.31512074696368697</v>
      </c>
    </row>
    <row r="30" spans="1:2" ht="12.75">
      <c r="A30">
        <v>2020</v>
      </c>
      <c r="B30">
        <v>0.13522875349336272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1297</v>
      </c>
      <c r="C1" t="s">
        <v>1298</v>
      </c>
    </row>
    <row r="2" spans="1:3" ht="12.75">
      <c r="A2" t="s">
        <v>1224</v>
      </c>
      <c r="B2">
        <v>0.15628859490215452</v>
      </c>
      <c r="C2">
        <v>0.4706345088456324</v>
      </c>
    </row>
    <row r="3" spans="1:3" ht="12.75">
      <c r="A3" t="s">
        <v>1225</v>
      </c>
      <c r="B3">
        <v>0.34028525944879584</v>
      </c>
      <c r="C3">
        <v>0.31271863022411167</v>
      </c>
    </row>
    <row r="4" spans="1:3" ht="12.75">
      <c r="A4" t="s">
        <v>1226</v>
      </c>
      <c r="B4">
        <v>0.26056028876404924</v>
      </c>
      <c r="C4">
        <v>0.144685088791069</v>
      </c>
    </row>
    <row r="5" spans="1:3" ht="12.75">
      <c r="A5" t="s">
        <v>1227</v>
      </c>
      <c r="B5">
        <v>0.10939807934210723</v>
      </c>
      <c r="C5">
        <v>0.043382931360570406</v>
      </c>
    </row>
    <row r="6" spans="1:3" ht="12.75">
      <c r="A6" t="s">
        <v>1228</v>
      </c>
      <c r="B6">
        <v>0.1334677775428932</v>
      </c>
      <c r="C6">
        <v>0.0285788407786165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1229</v>
      </c>
      <c r="B2">
        <v>0.004540725657795707</v>
      </c>
    </row>
    <row r="3" spans="1:2" ht="12.75">
      <c r="A3" t="s">
        <v>1230</v>
      </c>
      <c r="B3">
        <v>0.03959394637420851</v>
      </c>
    </row>
    <row r="4" spans="1:2" ht="12.75">
      <c r="A4" t="s">
        <v>1231</v>
      </c>
      <c r="B4">
        <v>0.2743097174655447</v>
      </c>
    </row>
    <row r="5" spans="1:2" ht="12.75">
      <c r="A5" t="s">
        <v>1232</v>
      </c>
      <c r="B5">
        <v>0.5556151512229265</v>
      </c>
    </row>
    <row r="6" spans="1:2" ht="12.75">
      <c r="A6" t="s">
        <v>1233</v>
      </c>
      <c r="B6">
        <v>0.07695348873805567</v>
      </c>
    </row>
    <row r="7" spans="1:2" ht="12.75">
      <c r="A7" t="s">
        <v>1234</v>
      </c>
      <c r="B7">
        <v>0.035287588162614694</v>
      </c>
    </row>
    <row r="8" spans="1:2" ht="12.75">
      <c r="A8" t="s">
        <v>1235</v>
      </c>
      <c r="B8">
        <v>0.00851557590706773</v>
      </c>
    </row>
    <row r="9" spans="1:2" ht="12.75">
      <c r="A9" t="s">
        <v>1236</v>
      </c>
      <c r="B9">
        <v>0.0033455029081483284</v>
      </c>
    </row>
    <row r="10" spans="1:2" ht="12.75">
      <c r="A10" t="s">
        <v>1237</v>
      </c>
      <c r="B10">
        <v>0.0011239004694977967</v>
      </c>
    </row>
    <row r="11" spans="1:2" ht="12.75">
      <c r="A11" t="s">
        <v>1238</v>
      </c>
      <c r="B11">
        <v>0.0004952040770739792</v>
      </c>
    </row>
    <row r="12" spans="1:2" ht="12.75">
      <c r="A12" t="s">
        <v>1239</v>
      </c>
      <c r="B12">
        <v>0.00017202552836324413</v>
      </c>
    </row>
    <row r="13" spans="1:2" ht="12.75">
      <c r="A13" t="s">
        <v>1240</v>
      </c>
      <c r="B13">
        <v>2.3875610712453394E-05</v>
      </c>
    </row>
    <row r="14" spans="1:2" ht="12.75">
      <c r="A14" t="s">
        <v>1241</v>
      </c>
      <c r="B14">
        <v>7.967001175513505E-06</v>
      </c>
    </row>
    <row r="15" spans="1:2" ht="12.75">
      <c r="A15" t="s">
        <v>1242</v>
      </c>
      <c r="B15">
        <v>8.602205447079181E-06</v>
      </c>
    </row>
    <row r="16" spans="1:2" ht="12.75">
      <c r="A16" t="s">
        <v>1243</v>
      </c>
      <c r="B16">
        <v>1.1260119191054957E-06</v>
      </c>
    </row>
    <row r="17" spans="1:2" ht="12.75">
      <c r="A17" t="s">
        <v>1244</v>
      </c>
      <c r="B17">
        <v>2.653434269629108E-06</v>
      </c>
    </row>
    <row r="18" spans="1:2" ht="12.75">
      <c r="A18" t="s">
        <v>1245</v>
      </c>
      <c r="B18">
        <v>1.5609913408734378E-06</v>
      </c>
    </row>
    <row r="19" spans="1:2" ht="12.75">
      <c r="A19" t="s">
        <v>1246</v>
      </c>
      <c r="B19">
        <v>1.3882338387746858E-06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zoomScale="80" zoomScaleNormal="80" zoomScalePageLayoutView="0" workbookViewId="0" topLeftCell="A3">
      <selection activeCell="C24" sqref="C24"/>
    </sheetView>
  </sheetViews>
  <sheetFormatPr defaultColWidth="9.140625" defaultRowHeight="12.75"/>
  <cols>
    <col min="1" max="1" width="9.140625" style="176" customWidth="1"/>
    <col min="2" max="10" width="12.421875" style="176" customWidth="1"/>
    <col min="11" max="18" width="9.140625" style="176" customWidth="1"/>
    <col min="19" max="16384" width="9.140625" style="216" customWidth="1"/>
  </cols>
  <sheetData>
    <row r="1" ht="15.75" thickBot="1"/>
    <row r="2" spans="2:10" ht="15">
      <c r="B2" s="190"/>
      <c r="C2" s="191"/>
      <c r="D2" s="191"/>
      <c r="E2" s="191"/>
      <c r="F2" s="191"/>
      <c r="G2" s="191"/>
      <c r="H2" s="191"/>
      <c r="I2" s="191"/>
      <c r="J2" s="192"/>
    </row>
    <row r="3" spans="2:10" ht="15">
      <c r="B3" s="193"/>
      <c r="C3" s="194"/>
      <c r="D3" s="194"/>
      <c r="E3" s="194"/>
      <c r="F3" s="194"/>
      <c r="G3" s="194"/>
      <c r="H3" s="194"/>
      <c r="I3" s="194"/>
      <c r="J3" s="195"/>
    </row>
    <row r="4" spans="2:10" ht="15">
      <c r="B4" s="193"/>
      <c r="C4" s="194"/>
      <c r="D4" s="194"/>
      <c r="E4" s="194"/>
      <c r="F4" s="194"/>
      <c r="G4" s="194"/>
      <c r="H4" s="194"/>
      <c r="I4" s="194"/>
      <c r="J4" s="195"/>
    </row>
    <row r="5" spans="2:10" ht="31.5">
      <c r="B5" s="193"/>
      <c r="C5" s="194"/>
      <c r="D5" s="194"/>
      <c r="E5" s="196"/>
      <c r="F5" s="197" t="s">
        <v>1845</v>
      </c>
      <c r="G5" s="194"/>
      <c r="H5" s="194"/>
      <c r="I5" s="194"/>
      <c r="J5" s="195"/>
    </row>
    <row r="6" spans="2:10" ht="41.25" customHeight="1">
      <c r="B6" s="193"/>
      <c r="C6" s="194"/>
      <c r="D6" s="194"/>
      <c r="E6" s="198" t="s">
        <v>1846</v>
      </c>
      <c r="F6" s="198"/>
      <c r="G6" s="198"/>
      <c r="H6" s="194"/>
      <c r="I6" s="194"/>
      <c r="J6" s="195"/>
    </row>
    <row r="7" spans="2:10" ht="26.25">
      <c r="B7" s="193"/>
      <c r="C7" s="194"/>
      <c r="D7" s="194"/>
      <c r="E7" s="194"/>
      <c r="F7" s="199" t="s">
        <v>7</v>
      </c>
      <c r="G7" s="194"/>
      <c r="H7" s="194"/>
      <c r="I7" s="194"/>
      <c r="J7" s="195"/>
    </row>
    <row r="8" spans="2:10" ht="26.25">
      <c r="B8" s="193"/>
      <c r="C8" s="194"/>
      <c r="D8" s="194"/>
      <c r="E8" s="194"/>
      <c r="F8" s="199" t="s">
        <v>1847</v>
      </c>
      <c r="G8" s="194"/>
      <c r="H8" s="194"/>
      <c r="I8" s="194"/>
      <c r="J8" s="195"/>
    </row>
    <row r="9" spans="2:10" ht="21">
      <c r="B9" s="193"/>
      <c r="C9" s="194"/>
      <c r="D9" s="194"/>
      <c r="E9" s="194"/>
      <c r="F9" s="200" t="s">
        <v>1848</v>
      </c>
      <c r="G9" s="194"/>
      <c r="H9" s="194"/>
      <c r="I9" s="194"/>
      <c r="J9" s="195"/>
    </row>
    <row r="10" spans="2:10" ht="21">
      <c r="B10" s="193"/>
      <c r="C10" s="194"/>
      <c r="D10" s="194"/>
      <c r="E10" s="194"/>
      <c r="F10" s="200" t="s">
        <v>1849</v>
      </c>
      <c r="G10" s="194"/>
      <c r="H10" s="194"/>
      <c r="I10" s="194"/>
      <c r="J10" s="195"/>
    </row>
    <row r="11" spans="2:10" ht="21">
      <c r="B11" s="193"/>
      <c r="C11" s="194"/>
      <c r="D11" s="194"/>
      <c r="E11" s="194"/>
      <c r="F11" s="200"/>
      <c r="G11" s="194"/>
      <c r="H11" s="194"/>
      <c r="I11" s="194"/>
      <c r="J11" s="195"/>
    </row>
    <row r="12" spans="2:10" ht="15">
      <c r="B12" s="193"/>
      <c r="C12" s="194"/>
      <c r="D12" s="194"/>
      <c r="E12" s="194"/>
      <c r="F12" s="194"/>
      <c r="G12" s="194"/>
      <c r="H12" s="194"/>
      <c r="I12" s="194"/>
      <c r="J12" s="195"/>
    </row>
    <row r="13" spans="2:10" ht="15">
      <c r="B13" s="193"/>
      <c r="C13" s="194"/>
      <c r="D13" s="194"/>
      <c r="E13" s="194"/>
      <c r="F13" s="194"/>
      <c r="G13" s="194"/>
      <c r="H13" s="194"/>
      <c r="I13" s="194"/>
      <c r="J13" s="195"/>
    </row>
    <row r="14" spans="2:10" ht="15">
      <c r="B14" s="193"/>
      <c r="C14" s="194"/>
      <c r="D14" s="194"/>
      <c r="E14" s="194"/>
      <c r="F14" s="194"/>
      <c r="G14" s="194"/>
      <c r="H14" s="194"/>
      <c r="I14" s="194"/>
      <c r="J14" s="195"/>
    </row>
    <row r="15" spans="2:10" ht="15">
      <c r="B15" s="193"/>
      <c r="C15" s="194"/>
      <c r="D15" s="194"/>
      <c r="E15" s="194"/>
      <c r="F15" s="194"/>
      <c r="G15" s="194"/>
      <c r="H15" s="194"/>
      <c r="I15" s="194"/>
      <c r="J15" s="195"/>
    </row>
    <row r="16" spans="2:10" ht="15">
      <c r="B16" s="193"/>
      <c r="C16" s="194"/>
      <c r="D16" s="194"/>
      <c r="E16" s="194"/>
      <c r="F16" s="194"/>
      <c r="G16" s="194"/>
      <c r="H16" s="194"/>
      <c r="I16" s="194"/>
      <c r="J16" s="195"/>
    </row>
    <row r="17" spans="2:10" ht="15">
      <c r="B17" s="193"/>
      <c r="C17" s="194"/>
      <c r="D17" s="194"/>
      <c r="E17" s="194"/>
      <c r="F17" s="194"/>
      <c r="G17" s="194"/>
      <c r="H17" s="194"/>
      <c r="I17" s="194"/>
      <c r="J17" s="195"/>
    </row>
    <row r="18" spans="2:10" ht="15">
      <c r="B18" s="193"/>
      <c r="C18" s="194"/>
      <c r="D18" s="194"/>
      <c r="E18" s="194"/>
      <c r="F18" s="194"/>
      <c r="G18" s="194"/>
      <c r="H18" s="194"/>
      <c r="I18" s="194"/>
      <c r="J18" s="195"/>
    </row>
    <row r="19" spans="2:10" ht="15">
      <c r="B19" s="193"/>
      <c r="C19" s="194"/>
      <c r="D19" s="194"/>
      <c r="E19" s="194"/>
      <c r="F19" s="194"/>
      <c r="G19" s="194"/>
      <c r="H19" s="194"/>
      <c r="I19" s="194"/>
      <c r="J19" s="195"/>
    </row>
    <row r="20" spans="2:10" ht="15">
      <c r="B20" s="193"/>
      <c r="C20" s="194"/>
      <c r="D20" s="194"/>
      <c r="E20" s="194"/>
      <c r="F20" s="194"/>
      <c r="G20" s="194"/>
      <c r="H20" s="194"/>
      <c r="I20" s="194"/>
      <c r="J20" s="195"/>
    </row>
    <row r="21" spans="2:10" ht="15">
      <c r="B21" s="193"/>
      <c r="C21" s="194"/>
      <c r="D21" s="194"/>
      <c r="E21" s="194"/>
      <c r="F21" s="194"/>
      <c r="G21" s="194"/>
      <c r="H21" s="194"/>
      <c r="I21" s="194"/>
      <c r="J21" s="195"/>
    </row>
    <row r="22" spans="2:10" ht="15">
      <c r="B22" s="193"/>
      <c r="C22" s="194"/>
      <c r="D22" s="194"/>
      <c r="E22" s="194"/>
      <c r="F22" s="201" t="s">
        <v>1850</v>
      </c>
      <c r="G22" s="194"/>
      <c r="H22" s="194"/>
      <c r="I22" s="194"/>
      <c r="J22" s="195"/>
    </row>
    <row r="23" spans="2:10" ht="15">
      <c r="B23" s="193"/>
      <c r="C23" s="194"/>
      <c r="I23" s="194"/>
      <c r="J23" s="195"/>
    </row>
    <row r="24" spans="2:10" ht="15">
      <c r="B24" s="193"/>
      <c r="C24" s="194"/>
      <c r="D24" s="202" t="s">
        <v>1851</v>
      </c>
      <c r="E24" s="203" t="s">
        <v>1852</v>
      </c>
      <c r="F24" s="203"/>
      <c r="G24" s="203"/>
      <c r="H24" s="203"/>
      <c r="I24" s="194"/>
      <c r="J24" s="195"/>
    </row>
    <row r="25" spans="2:10" ht="15">
      <c r="B25" s="193"/>
      <c r="C25" s="194"/>
      <c r="I25" s="194"/>
      <c r="J25" s="195"/>
    </row>
    <row r="26" spans="2:10" ht="15">
      <c r="B26" s="193"/>
      <c r="C26" s="194"/>
      <c r="D26" s="202" t="s">
        <v>1853</v>
      </c>
      <c r="E26" s="203" t="s">
        <v>1852</v>
      </c>
      <c r="F26" s="203"/>
      <c r="G26" s="203"/>
      <c r="H26" s="203"/>
      <c r="I26" s="194"/>
      <c r="J26" s="195"/>
    </row>
    <row r="27" spans="2:10" ht="15">
      <c r="B27" s="193"/>
      <c r="C27" s="194"/>
      <c r="D27" s="204"/>
      <c r="E27" s="204"/>
      <c r="F27" s="204"/>
      <c r="G27" s="204"/>
      <c r="H27" s="204"/>
      <c r="I27" s="194"/>
      <c r="J27" s="195"/>
    </row>
    <row r="28" spans="2:10" ht="15">
      <c r="B28" s="193"/>
      <c r="C28" s="194"/>
      <c r="D28" s="202" t="s">
        <v>1854</v>
      </c>
      <c r="E28" s="203"/>
      <c r="F28" s="203"/>
      <c r="G28" s="203"/>
      <c r="H28" s="203"/>
      <c r="I28" s="194"/>
      <c r="J28" s="195"/>
    </row>
    <row r="29" spans="2:10" ht="15">
      <c r="B29" s="193"/>
      <c r="C29" s="194"/>
      <c r="D29" s="205"/>
      <c r="E29" s="205"/>
      <c r="F29" s="205"/>
      <c r="G29" s="205"/>
      <c r="H29" s="205"/>
      <c r="I29" s="194"/>
      <c r="J29" s="195"/>
    </row>
    <row r="30" spans="2:10" ht="15">
      <c r="B30" s="193"/>
      <c r="C30" s="194"/>
      <c r="D30" s="202" t="s">
        <v>1855</v>
      </c>
      <c r="E30" s="203" t="s">
        <v>1852</v>
      </c>
      <c r="F30" s="203"/>
      <c r="G30" s="203"/>
      <c r="H30" s="203"/>
      <c r="I30" s="194"/>
      <c r="J30" s="195"/>
    </row>
    <row r="31" spans="2:10" ht="15">
      <c r="B31" s="193"/>
      <c r="C31" s="194"/>
      <c r="D31" s="206"/>
      <c r="E31" s="206"/>
      <c r="F31" s="206"/>
      <c r="G31" s="206"/>
      <c r="H31" s="206"/>
      <c r="I31" s="194"/>
      <c r="J31" s="195"/>
    </row>
    <row r="32" spans="2:10" ht="15">
      <c r="B32" s="193"/>
      <c r="C32" s="194"/>
      <c r="D32" s="207" t="s">
        <v>1856</v>
      </c>
      <c r="E32" s="203"/>
      <c r="F32" s="203"/>
      <c r="G32" s="203"/>
      <c r="H32" s="203"/>
      <c r="I32" s="194"/>
      <c r="J32" s="195"/>
    </row>
    <row r="33" spans="2:10" ht="15">
      <c r="B33" s="193"/>
      <c r="C33" s="194"/>
      <c r="D33" s="206"/>
      <c r="E33" s="206"/>
      <c r="F33" s="208"/>
      <c r="G33" s="206"/>
      <c r="H33" s="206"/>
      <c r="I33" s="194"/>
      <c r="J33" s="195"/>
    </row>
    <row r="34" spans="2:10" ht="15">
      <c r="B34" s="193"/>
      <c r="C34" s="194"/>
      <c r="D34" s="207" t="s">
        <v>1857</v>
      </c>
      <c r="E34" s="203"/>
      <c r="F34" s="203"/>
      <c r="G34" s="203"/>
      <c r="H34" s="203"/>
      <c r="I34" s="194"/>
      <c r="J34" s="195"/>
    </row>
    <row r="35" spans="2:10" ht="15">
      <c r="B35" s="193"/>
      <c r="C35" s="194"/>
      <c r="D35" s="206"/>
      <c r="E35" s="206"/>
      <c r="F35" s="206"/>
      <c r="G35" s="206"/>
      <c r="H35" s="206"/>
      <c r="I35" s="194"/>
      <c r="J35" s="195"/>
    </row>
    <row r="36" spans="2:10" ht="15">
      <c r="B36" s="193"/>
      <c r="C36" s="194"/>
      <c r="D36" s="207" t="s">
        <v>1858</v>
      </c>
      <c r="E36" s="203"/>
      <c r="F36" s="203"/>
      <c r="G36" s="203"/>
      <c r="H36" s="203"/>
      <c r="I36" s="194"/>
      <c r="J36" s="195"/>
    </row>
    <row r="37" spans="2:10" ht="15">
      <c r="B37" s="193"/>
      <c r="C37" s="194"/>
      <c r="D37" s="209"/>
      <c r="E37" s="209"/>
      <c r="F37" s="209"/>
      <c r="G37" s="209"/>
      <c r="H37" s="209"/>
      <c r="I37" s="194"/>
      <c r="J37" s="195"/>
    </row>
    <row r="38" spans="2:10" ht="15">
      <c r="B38" s="193"/>
      <c r="C38" s="194"/>
      <c r="D38" s="207" t="s">
        <v>1859</v>
      </c>
      <c r="E38" s="203"/>
      <c r="F38" s="203"/>
      <c r="G38" s="203"/>
      <c r="H38" s="203"/>
      <c r="I38" s="194"/>
      <c r="J38" s="195"/>
    </row>
    <row r="39" spans="2:10" ht="15">
      <c r="B39" s="193"/>
      <c r="C39" s="194"/>
      <c r="D39" s="209"/>
      <c r="E39" s="209"/>
      <c r="F39" s="209"/>
      <c r="G39" s="209"/>
      <c r="H39" s="209"/>
      <c r="I39" s="194"/>
      <c r="J39" s="195"/>
    </row>
    <row r="40" spans="2:10" ht="15">
      <c r="B40" s="193"/>
      <c r="C40" s="194"/>
      <c r="D40" s="207" t="s">
        <v>1860</v>
      </c>
      <c r="E40" s="203"/>
      <c r="F40" s="203"/>
      <c r="G40" s="203"/>
      <c r="H40" s="203"/>
      <c r="I40" s="194"/>
      <c r="J40" s="195"/>
    </row>
    <row r="41" spans="2:10" ht="15">
      <c r="B41" s="210"/>
      <c r="C41" s="211"/>
      <c r="D41" s="209"/>
      <c r="E41" s="209"/>
      <c r="F41" s="209"/>
      <c r="G41" s="209"/>
      <c r="H41" s="209"/>
      <c r="I41" s="211"/>
      <c r="J41" s="212"/>
    </row>
    <row r="42" spans="2:10" ht="15">
      <c r="B42" s="210"/>
      <c r="C42" s="211"/>
      <c r="D42" s="207" t="s">
        <v>1861</v>
      </c>
      <c r="E42" s="203"/>
      <c r="F42" s="203"/>
      <c r="G42" s="203"/>
      <c r="H42" s="203"/>
      <c r="I42" s="211"/>
      <c r="J42" s="212"/>
    </row>
    <row r="43" spans="2:10" ht="15">
      <c r="B43" s="210"/>
      <c r="C43" s="211"/>
      <c r="D43" s="209"/>
      <c r="E43" s="209"/>
      <c r="F43" s="209"/>
      <c r="G43" s="209"/>
      <c r="H43" s="209"/>
      <c r="I43" s="211"/>
      <c r="J43" s="212"/>
    </row>
    <row r="44" spans="2:10" ht="15">
      <c r="B44" s="210"/>
      <c r="C44" s="211"/>
      <c r="D44" s="207" t="s">
        <v>1862</v>
      </c>
      <c r="E44" s="203"/>
      <c r="F44" s="203"/>
      <c r="G44" s="203"/>
      <c r="H44" s="203"/>
      <c r="I44" s="211"/>
      <c r="J44" s="212"/>
    </row>
    <row r="45" spans="2:10" ht="15">
      <c r="B45" s="210"/>
      <c r="C45" s="211"/>
      <c r="D45" s="209"/>
      <c r="E45" s="209"/>
      <c r="F45" s="209"/>
      <c r="G45" s="209"/>
      <c r="H45" s="209"/>
      <c r="I45" s="211"/>
      <c r="J45" s="212"/>
    </row>
    <row r="46" spans="2:10" ht="15">
      <c r="B46" s="210"/>
      <c r="C46" s="211"/>
      <c r="D46" s="207" t="s">
        <v>1863</v>
      </c>
      <c r="E46" s="203"/>
      <c r="F46" s="203"/>
      <c r="G46" s="203"/>
      <c r="H46" s="203"/>
      <c r="I46" s="211"/>
      <c r="J46" s="212"/>
    </row>
    <row r="47" spans="2:10" ht="15">
      <c r="B47" s="210"/>
      <c r="C47" s="211"/>
      <c r="D47" s="209"/>
      <c r="E47" s="209"/>
      <c r="F47" s="209"/>
      <c r="G47" s="209"/>
      <c r="H47" s="209"/>
      <c r="I47" s="211"/>
      <c r="J47" s="212"/>
    </row>
    <row r="48" spans="2:10" ht="15">
      <c r="B48" s="210"/>
      <c r="C48" s="211"/>
      <c r="D48" s="207" t="s">
        <v>1864</v>
      </c>
      <c r="E48" s="203"/>
      <c r="F48" s="203"/>
      <c r="G48" s="203"/>
      <c r="H48" s="203"/>
      <c r="I48" s="211"/>
      <c r="J48" s="212"/>
    </row>
    <row r="49" spans="2:10" ht="15">
      <c r="B49" s="210"/>
      <c r="C49" s="211"/>
      <c r="D49" s="209"/>
      <c r="E49" s="209"/>
      <c r="F49" s="209"/>
      <c r="G49" s="209"/>
      <c r="H49" s="209"/>
      <c r="I49" s="211"/>
      <c r="J49" s="212"/>
    </row>
    <row r="50" spans="2:10" ht="15">
      <c r="B50" s="210"/>
      <c r="C50" s="211"/>
      <c r="D50" s="207" t="s">
        <v>1865</v>
      </c>
      <c r="E50" s="203"/>
      <c r="F50" s="203"/>
      <c r="G50" s="203"/>
      <c r="H50" s="203"/>
      <c r="I50" s="211"/>
      <c r="J50" s="212"/>
    </row>
    <row r="51" spans="2:10" ht="15">
      <c r="B51" s="210"/>
      <c r="C51" s="211"/>
      <c r="D51" s="209"/>
      <c r="E51" s="209"/>
      <c r="F51" s="209"/>
      <c r="G51" s="209"/>
      <c r="H51" s="209"/>
      <c r="I51" s="211"/>
      <c r="J51" s="212"/>
    </row>
    <row r="52" spans="2:10" ht="15">
      <c r="B52" s="210"/>
      <c r="C52" s="211"/>
      <c r="D52" s="207" t="s">
        <v>878</v>
      </c>
      <c r="E52" s="203"/>
      <c r="F52" s="203"/>
      <c r="G52" s="203"/>
      <c r="H52" s="203"/>
      <c r="I52" s="211"/>
      <c r="J52" s="212"/>
    </row>
    <row r="53" spans="2:10" ht="15.75" thickBot="1">
      <c r="B53" s="213"/>
      <c r="C53" s="214"/>
      <c r="D53" s="214"/>
      <c r="E53" s="214"/>
      <c r="F53" s="214"/>
      <c r="G53" s="214"/>
      <c r="H53" s="214"/>
      <c r="I53" s="214"/>
      <c r="J53" s="215"/>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1296</v>
      </c>
    </row>
    <row r="2" spans="1:4" ht="12.75">
      <c r="A2" t="s">
        <v>1248</v>
      </c>
      <c r="B2">
        <v>2946637805.9300156</v>
      </c>
      <c r="C2">
        <v>43251</v>
      </c>
      <c r="D2">
        <v>0.18747643053129376</v>
      </c>
    </row>
    <row r="3" spans="1:4" ht="12.75">
      <c r="A3" t="s">
        <v>1247</v>
      </c>
      <c r="B3">
        <v>33299696.959999997</v>
      </c>
      <c r="C3">
        <v>1208</v>
      </c>
      <c r="D3">
        <v>0.005236214840854613</v>
      </c>
    </row>
    <row r="4" spans="1:4" ht="12.75">
      <c r="A4" t="s">
        <v>1029</v>
      </c>
      <c r="B4">
        <v>13091144599.310003</v>
      </c>
      <c r="C4">
        <v>186242</v>
      </c>
      <c r="D4">
        <v>0.8072873546278516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1249</v>
      </c>
      <c r="B2">
        <v>0.07257912205055149</v>
      </c>
    </row>
    <row r="3" spans="1:2" ht="12.75">
      <c r="A3" t="s">
        <v>1250</v>
      </c>
      <c r="B3">
        <v>0.009902608934977339</v>
      </c>
    </row>
    <row r="4" spans="1:2" ht="12.75">
      <c r="A4" t="s">
        <v>1251</v>
      </c>
      <c r="B4">
        <v>0.023474871696931753</v>
      </c>
    </row>
    <row r="5" spans="1:2" ht="12.75">
      <c r="A5" t="s">
        <v>1252</v>
      </c>
      <c r="B5">
        <v>0.018434390668656087</v>
      </c>
    </row>
    <row r="6" spans="1:2" ht="12.75">
      <c r="A6" t="s">
        <v>1253</v>
      </c>
      <c r="B6">
        <v>0.00856549905131505</v>
      </c>
    </row>
    <row r="7" spans="1:2" ht="12.75">
      <c r="A7" t="s">
        <v>1254</v>
      </c>
      <c r="B7">
        <v>0.006223720140556557</v>
      </c>
    </row>
    <row r="8" spans="1:2" ht="12.75">
      <c r="A8" t="s">
        <v>1255</v>
      </c>
      <c r="B8">
        <v>0.005994585766369279</v>
      </c>
    </row>
    <row r="9" spans="1:2" ht="12.75">
      <c r="A9" t="s">
        <v>1256</v>
      </c>
      <c r="B9">
        <v>0.0033117611826968553</v>
      </c>
    </row>
    <row r="10" spans="1:2" ht="12.75">
      <c r="A10" t="s">
        <v>1257</v>
      </c>
      <c r="B10">
        <v>0.0062291622202773796</v>
      </c>
    </row>
    <row r="11" spans="1:2" ht="12.75">
      <c r="A11" t="s">
        <v>1258</v>
      </c>
      <c r="B11">
        <v>0.000632551768782788</v>
      </c>
    </row>
    <row r="12" spans="1:2" ht="12.75">
      <c r="A12" t="s">
        <v>1259</v>
      </c>
      <c r="B12">
        <v>0.006053057335615473</v>
      </c>
    </row>
    <row r="13" spans="1:2" ht="12.75">
      <c r="A13" t="s">
        <v>1260</v>
      </c>
      <c r="B13">
        <v>0.018230895621514615</v>
      </c>
    </row>
    <row r="14" spans="1:2" ht="12.75">
      <c r="A14" t="s">
        <v>1261</v>
      </c>
      <c r="B14">
        <v>0.001208198239329635</v>
      </c>
    </row>
    <row r="15" spans="1:2" ht="12.75">
      <c r="A15" t="s">
        <v>1262</v>
      </c>
      <c r="B15">
        <v>0.8191595753224258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1264</v>
      </c>
      <c r="B2">
        <v>1.1196743247013152E-05</v>
      </c>
    </row>
    <row r="3" spans="1:2" ht="12.75">
      <c r="A3" t="s">
        <v>1263</v>
      </c>
      <c r="B3">
        <v>0.999988803256753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1296</v>
      </c>
    </row>
    <row r="2" spans="1:4" ht="12.75">
      <c r="A2" t="s">
        <v>1267</v>
      </c>
      <c r="B2">
        <v>175268065.25000036</v>
      </c>
      <c r="C2">
        <v>3939</v>
      </c>
      <c r="D2">
        <v>0.01707404822692576</v>
      </c>
    </row>
    <row r="3" spans="1:4" ht="12.75">
      <c r="A3" t="s">
        <v>1266</v>
      </c>
      <c r="B3">
        <v>789384056.8199997</v>
      </c>
      <c r="C3">
        <v>5244</v>
      </c>
      <c r="D3">
        <v>0.022730720716425155</v>
      </c>
    </row>
    <row r="4" spans="1:4" ht="12.75">
      <c r="A4" t="s">
        <v>1265</v>
      </c>
      <c r="B4">
        <v>15106429980.129944</v>
      </c>
      <c r="C4">
        <v>221518</v>
      </c>
      <c r="D4">
        <v>0.9601952310566491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0.000962671067300569</v>
      </c>
    </row>
    <row r="3" spans="1:2" ht="12.75">
      <c r="A3" t="s">
        <v>1268</v>
      </c>
      <c r="B3">
        <v>0.09168651673979628</v>
      </c>
    </row>
    <row r="4" spans="1:2" ht="12.75">
      <c r="A4" t="s">
        <v>1269</v>
      </c>
      <c r="B4">
        <v>0.07032923260626452</v>
      </c>
    </row>
    <row r="5" spans="1:2" ht="12.75">
      <c r="A5" t="s">
        <v>1270</v>
      </c>
      <c r="B5">
        <v>0.07848469536020489</v>
      </c>
    </row>
    <row r="6" spans="1:2" ht="12.75">
      <c r="A6" t="s">
        <v>1271</v>
      </c>
      <c r="B6">
        <v>0.08855445868982158</v>
      </c>
    </row>
    <row r="7" spans="1:2" ht="12.75">
      <c r="A7" t="s">
        <v>1272</v>
      </c>
      <c r="B7">
        <v>0.09467805141831148</v>
      </c>
    </row>
    <row r="8" spans="1:2" ht="12.75">
      <c r="A8" t="s">
        <v>1273</v>
      </c>
      <c r="B8">
        <v>0.10134822834717791</v>
      </c>
    </row>
    <row r="9" spans="1:2" ht="12.75">
      <c r="A9" t="s">
        <v>1274</v>
      </c>
      <c r="B9">
        <v>0.11250417247650647</v>
      </c>
    </row>
    <row r="10" spans="1:2" ht="12.75">
      <c r="A10" t="s">
        <v>1275</v>
      </c>
      <c r="B10">
        <v>0.1218564171302381</v>
      </c>
    </row>
    <row r="11" spans="1:2" ht="12.75">
      <c r="A11" t="s">
        <v>1276</v>
      </c>
      <c r="B11">
        <v>0.123443998023532</v>
      </c>
    </row>
    <row r="12" spans="1:2" ht="12.75">
      <c r="A12" t="s">
        <v>1277</v>
      </c>
      <c r="B12">
        <v>0.08948706796122474</v>
      </c>
    </row>
    <row r="13" spans="1:2" ht="12.75">
      <c r="A13" t="s">
        <v>1278</v>
      </c>
      <c r="B13">
        <v>0.005530650214762594</v>
      </c>
    </row>
    <row r="14" spans="1:2" ht="12.75">
      <c r="A14" t="s">
        <v>1279</v>
      </c>
      <c r="B14">
        <v>0.00341859183909458</v>
      </c>
    </row>
    <row r="15" spans="1:2" ht="12.75">
      <c r="A15" t="s">
        <v>1280</v>
      </c>
      <c r="B15">
        <v>0.017715248125764096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1281</v>
      </c>
      <c r="B2">
        <v>0.016917627504546305</v>
      </c>
    </row>
    <row r="3" spans="1:2" ht="12.75">
      <c r="A3" t="s">
        <v>1282</v>
      </c>
      <c r="B3">
        <v>0.025447179886164354</v>
      </c>
    </row>
    <row r="4" spans="1:2" ht="12.75">
      <c r="A4" t="s">
        <v>1283</v>
      </c>
      <c r="B4">
        <v>0.04631824501338982</v>
      </c>
    </row>
    <row r="5" spans="1:2" ht="12.75">
      <c r="A5" t="s">
        <v>1284</v>
      </c>
      <c r="B5">
        <v>0.0905522529855526</v>
      </c>
    </row>
    <row r="6" spans="1:2" ht="12.75">
      <c r="A6" t="s">
        <v>1285</v>
      </c>
      <c r="B6">
        <v>0.19819778630861304</v>
      </c>
    </row>
    <row r="7" spans="1:2" ht="12.75">
      <c r="A7" t="s">
        <v>1286</v>
      </c>
      <c r="B7">
        <v>0.04794959818695159</v>
      </c>
    </row>
    <row r="8" spans="1:2" ht="12.75">
      <c r="A8" t="s">
        <v>1287</v>
      </c>
      <c r="B8">
        <v>0.0483392505183986</v>
      </c>
    </row>
    <row r="9" spans="1:2" ht="12.75">
      <c r="A9" t="s">
        <v>1288</v>
      </c>
      <c r="B9">
        <v>0.052327435532475965</v>
      </c>
    </row>
    <row r="10" spans="1:2" ht="12.75">
      <c r="A10" t="s">
        <v>1289</v>
      </c>
      <c r="B10">
        <v>0.058791004027703965</v>
      </c>
    </row>
    <row r="11" spans="1:2" ht="12.75">
      <c r="A11" t="s">
        <v>1290</v>
      </c>
      <c r="B11">
        <v>0.05911984344414092</v>
      </c>
    </row>
    <row r="12" spans="1:2" ht="12.75">
      <c r="A12" t="s">
        <v>1291</v>
      </c>
      <c r="B12">
        <v>0.16853041505395733</v>
      </c>
    </row>
    <row r="13" spans="1:2" ht="12.75">
      <c r="A13" t="s">
        <v>1292</v>
      </c>
      <c r="B13">
        <v>0.07482580032338838</v>
      </c>
    </row>
    <row r="14" spans="1:2" ht="12.75">
      <c r="A14" t="s">
        <v>1293</v>
      </c>
      <c r="B14">
        <v>0.03111439479557808</v>
      </c>
    </row>
    <row r="15" spans="1:2" ht="12.75">
      <c r="A15" t="s">
        <v>1294</v>
      </c>
      <c r="B15">
        <v>0.08156916641913912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8"/>
  <sheetViews>
    <sheetView showGridLines="0" zoomScalePageLayoutView="0" workbookViewId="0" topLeftCell="A1">
      <selection activeCell="A1" sqref="A1"/>
    </sheetView>
  </sheetViews>
  <sheetFormatPr defaultColWidth="9.140625" defaultRowHeight="12.75"/>
  <sheetData>
    <row r="2" spans="1:2" ht="12.75">
      <c r="A2" t="s">
        <v>1295</v>
      </c>
      <c r="B2">
        <v>0.0204354609908341</v>
      </c>
    </row>
    <row r="3" spans="1:2" ht="12.75">
      <c r="A3" t="s">
        <v>1181</v>
      </c>
      <c r="B3">
        <v>0.022330856491665343</v>
      </c>
    </row>
    <row r="4" spans="1:2" ht="12.75">
      <c r="A4" t="s">
        <v>1182</v>
      </c>
      <c r="B4">
        <v>0.0441154491135943</v>
      </c>
    </row>
    <row r="5" spans="1:2" ht="12.75">
      <c r="A5" t="s">
        <v>1183</v>
      </c>
      <c r="B5">
        <v>0.05331836990259062</v>
      </c>
    </row>
    <row r="6" spans="1:2" ht="12.75">
      <c r="A6" t="s">
        <v>1184</v>
      </c>
      <c r="B6">
        <v>0.082543217909914</v>
      </c>
    </row>
    <row r="7" spans="1:2" ht="12.75">
      <c r="A7" t="s">
        <v>1185</v>
      </c>
      <c r="B7">
        <v>0.06747740043537853</v>
      </c>
    </row>
    <row r="8" spans="1:2" ht="12.75">
      <c r="A8" t="s">
        <v>1186</v>
      </c>
      <c r="B8">
        <v>0.08825389692121846</v>
      </c>
    </row>
    <row r="9" spans="1:2" ht="12.75">
      <c r="A9" t="s">
        <v>1187</v>
      </c>
      <c r="B9">
        <v>0.09333122503086941</v>
      </c>
    </row>
    <row r="10" spans="1:2" ht="12.75">
      <c r="A10" t="s">
        <v>1188</v>
      </c>
      <c r="B10">
        <v>0.09973291495166854</v>
      </c>
    </row>
    <row r="11" spans="1:2" ht="12.75">
      <c r="A11" t="s">
        <v>1189</v>
      </c>
      <c r="B11">
        <v>0.15029885322154707</v>
      </c>
    </row>
    <row r="12" spans="1:2" ht="12.75">
      <c r="A12" t="s">
        <v>1190</v>
      </c>
      <c r="B12">
        <v>0.07419351961040493</v>
      </c>
    </row>
    <row r="13" spans="1:2" ht="12.75">
      <c r="A13" t="s">
        <v>1191</v>
      </c>
      <c r="B13">
        <v>0.06826897317199368</v>
      </c>
    </row>
    <row r="14" spans="1:2" ht="12.75">
      <c r="A14" t="s">
        <v>1192</v>
      </c>
      <c r="B14">
        <v>0.1254421550005041</v>
      </c>
    </row>
    <row r="15" spans="1:2" ht="12.75">
      <c r="A15" t="s">
        <v>1193</v>
      </c>
      <c r="B15">
        <v>0.008467963484012717</v>
      </c>
    </row>
    <row r="16" spans="1:2" ht="12.75">
      <c r="A16" t="s">
        <v>1194</v>
      </c>
      <c r="B16">
        <v>0.001200403890498393</v>
      </c>
    </row>
    <row r="17" spans="1:2" ht="12.75">
      <c r="A17" t="s">
        <v>1195</v>
      </c>
      <c r="B17">
        <v>0.0005798116101170563</v>
      </c>
    </row>
    <row r="18" spans="1:2" ht="12.75">
      <c r="A18" t="s">
        <v>1197</v>
      </c>
      <c r="B18">
        <v>9.528263188888668E-06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1262</v>
      </c>
      <c r="B2">
        <v>0.819159575322422</v>
      </c>
    </row>
    <row r="3" spans="1:2" ht="12.75">
      <c r="A3" t="s">
        <v>1295</v>
      </c>
      <c r="B3">
        <v>0.08280294688917453</v>
      </c>
    </row>
    <row r="4" spans="1:2" ht="12.75">
      <c r="A4" t="s">
        <v>1181</v>
      </c>
      <c r="B4">
        <v>0.038815648957740194</v>
      </c>
    </row>
    <row r="5" spans="1:2" ht="12.75">
      <c r="A5" t="s">
        <v>1182</v>
      </c>
      <c r="B5">
        <v>0.01608667768952631</v>
      </c>
    </row>
    <row r="6" spans="1:2" ht="12.75">
      <c r="A6" t="s">
        <v>1183</v>
      </c>
      <c r="B6">
        <v>0.010423966094795296</v>
      </c>
    </row>
    <row r="7" spans="1:2" ht="12.75">
      <c r="A7" t="s">
        <v>1184</v>
      </c>
      <c r="B7">
        <v>0.0072190338498812675</v>
      </c>
    </row>
    <row r="8" spans="1:2" ht="12.75">
      <c r="A8" t="s">
        <v>1186</v>
      </c>
      <c r="B8">
        <v>0.01777378523260143</v>
      </c>
    </row>
    <row r="9" spans="1:2" ht="12.75">
      <c r="A9" t="s">
        <v>1187</v>
      </c>
      <c r="B9">
        <v>0.007718365963858947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L19"/>
  <sheetViews>
    <sheetView showGridLines="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34" t="s">
        <v>987</v>
      </c>
      <c r="I3" s="35"/>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36" t="s">
        <v>1303</v>
      </c>
      <c r="C6" s="37"/>
      <c r="D6" s="37"/>
      <c r="E6" s="37"/>
      <c r="F6" s="37"/>
      <c r="G6" s="37"/>
      <c r="H6" s="37"/>
      <c r="I6" s="37"/>
      <c r="J6" s="37"/>
      <c r="K6" s="37"/>
      <c r="L6" s="37"/>
    </row>
    <row r="7" spans="2:12" ht="14.25" customHeight="1">
      <c r="B7" s="1"/>
      <c r="C7" s="1"/>
      <c r="D7" s="1"/>
      <c r="E7" s="1"/>
      <c r="F7" s="1"/>
      <c r="G7" s="1"/>
      <c r="H7" s="1"/>
      <c r="I7" s="1"/>
      <c r="J7" s="1"/>
      <c r="K7" s="1"/>
      <c r="L7" s="1"/>
    </row>
    <row r="8" spans="2:12" ht="21" customHeight="1">
      <c r="B8" s="41" t="s">
        <v>1119</v>
      </c>
      <c r="C8" s="42"/>
      <c r="D8" s="1"/>
      <c r="E8" s="43">
        <v>44196</v>
      </c>
      <c r="F8" s="44"/>
      <c r="G8" s="44"/>
      <c r="H8" s="1"/>
      <c r="I8" s="1"/>
      <c r="J8" s="1"/>
      <c r="K8" s="1"/>
      <c r="L8" s="1"/>
    </row>
    <row r="9" spans="2:12" ht="13.5" customHeight="1">
      <c r="B9" s="1"/>
      <c r="C9" s="1"/>
      <c r="D9" s="1"/>
      <c r="E9" s="1"/>
      <c r="F9" s="1"/>
      <c r="G9" s="1"/>
      <c r="H9" s="1"/>
      <c r="I9" s="1"/>
      <c r="J9" s="1"/>
      <c r="K9" s="1"/>
      <c r="L9" s="1"/>
    </row>
    <row r="10" spans="2:12" ht="18.75" customHeight="1">
      <c r="B10" s="152" t="s">
        <v>1304</v>
      </c>
      <c r="C10" s="72"/>
      <c r="D10" s="72"/>
      <c r="E10" s="72"/>
      <c r="F10" s="72"/>
      <c r="G10" s="72"/>
      <c r="H10" s="72"/>
      <c r="I10" s="72"/>
      <c r="J10" s="72"/>
      <c r="K10" s="72"/>
      <c r="L10" s="73"/>
    </row>
    <row r="11" spans="2:12" ht="15" customHeight="1">
      <c r="B11" s="1"/>
      <c r="C11" s="1"/>
      <c r="D11" s="1"/>
      <c r="E11" s="1"/>
      <c r="F11" s="1"/>
      <c r="G11" s="1"/>
      <c r="H11" s="1"/>
      <c r="I11" s="1"/>
      <c r="J11" s="1"/>
      <c r="K11" s="1"/>
      <c r="L11" s="1"/>
    </row>
    <row r="12" spans="2:12" ht="15" customHeight="1">
      <c r="B12" s="3"/>
      <c r="C12" s="50" t="s">
        <v>1176</v>
      </c>
      <c r="D12" s="46"/>
      <c r="E12" s="46"/>
      <c r="F12" s="46"/>
      <c r="G12" s="50" t="s">
        <v>1177</v>
      </c>
      <c r="H12" s="46"/>
      <c r="I12" s="50" t="s">
        <v>1178</v>
      </c>
      <c r="J12" s="46"/>
      <c r="K12" s="50" t="s">
        <v>1177</v>
      </c>
      <c r="L12" s="46"/>
    </row>
    <row r="13" spans="2:12" ht="15" customHeight="1">
      <c r="B13" s="5" t="s">
        <v>1305</v>
      </c>
      <c r="C13" s="153">
        <v>16049810940.589842</v>
      </c>
      <c r="D13" s="44"/>
      <c r="E13" s="44"/>
      <c r="F13" s="44"/>
      <c r="G13" s="154">
        <v>0.998676432521797</v>
      </c>
      <c r="H13" s="44"/>
      <c r="I13" s="155">
        <v>230508</v>
      </c>
      <c r="J13" s="44"/>
      <c r="K13" s="154">
        <v>0.999163419317645</v>
      </c>
      <c r="L13" s="44"/>
    </row>
    <row r="14" spans="2:12" ht="17.25" customHeight="1">
      <c r="B14" s="5" t="s">
        <v>1299</v>
      </c>
      <c r="C14" s="153">
        <v>14320891.100000001</v>
      </c>
      <c r="D14" s="44"/>
      <c r="E14" s="44"/>
      <c r="F14" s="44"/>
      <c r="G14" s="154">
        <v>0.0008910968787870065</v>
      </c>
      <c r="H14" s="44"/>
      <c r="I14" s="155">
        <v>129</v>
      </c>
      <c r="J14" s="44"/>
      <c r="K14" s="154">
        <v>0.0005591653265482161</v>
      </c>
      <c r="L14" s="44"/>
    </row>
    <row r="15" spans="2:12" ht="16.5" customHeight="1">
      <c r="B15" s="5" t="s">
        <v>1300</v>
      </c>
      <c r="C15" s="153">
        <v>4975732.250000001</v>
      </c>
      <c r="D15" s="44"/>
      <c r="E15" s="44"/>
      <c r="F15" s="44"/>
      <c r="G15" s="154">
        <v>0.0003096077923289878</v>
      </c>
      <c r="H15" s="44"/>
      <c r="I15" s="155">
        <v>48</v>
      </c>
      <c r="J15" s="44"/>
      <c r="K15" s="154">
        <v>0.00020806151685515018</v>
      </c>
      <c r="L15" s="44"/>
    </row>
    <row r="16" spans="2:12" ht="16.5" customHeight="1">
      <c r="B16" s="5" t="s">
        <v>1301</v>
      </c>
      <c r="C16" s="153">
        <v>528402.62</v>
      </c>
      <c r="D16" s="44"/>
      <c r="E16" s="44"/>
      <c r="F16" s="44"/>
      <c r="G16" s="154">
        <v>3.287909405476008E-05</v>
      </c>
      <c r="H16" s="44"/>
      <c r="I16" s="155">
        <v>5</v>
      </c>
      <c r="J16" s="44"/>
      <c r="K16" s="154">
        <v>2.1673074672411477E-05</v>
      </c>
      <c r="L16" s="44"/>
    </row>
    <row r="17" spans="2:12" ht="16.5" customHeight="1">
      <c r="B17" s="5" t="s">
        <v>1302</v>
      </c>
      <c r="C17" s="153">
        <v>1446135.6399999997</v>
      </c>
      <c r="D17" s="44"/>
      <c r="E17" s="44"/>
      <c r="F17" s="44"/>
      <c r="G17" s="154">
        <v>8.998371303212058E-05</v>
      </c>
      <c r="H17" s="44"/>
      <c r="I17" s="155">
        <v>11</v>
      </c>
      <c r="J17" s="44"/>
      <c r="K17" s="154">
        <v>4.7680764279305246E-05</v>
      </c>
      <c r="L17" s="44"/>
    </row>
    <row r="18" spans="2:12" ht="16.5" customHeight="1">
      <c r="B18" s="26" t="s">
        <v>64</v>
      </c>
      <c r="C18" s="156">
        <v>16071082102.199842</v>
      </c>
      <c r="D18" s="157"/>
      <c r="E18" s="157"/>
      <c r="F18" s="157"/>
      <c r="G18" s="158">
        <v>1.0000000000000107</v>
      </c>
      <c r="H18" s="157"/>
      <c r="I18" s="159">
        <v>230701</v>
      </c>
      <c r="J18" s="157"/>
      <c r="K18" s="158">
        <v>1</v>
      </c>
      <c r="L18" s="157"/>
    </row>
    <row r="19" spans="2:12" ht="8.25" customHeight="1">
      <c r="B19" s="1"/>
      <c r="C19" s="1"/>
      <c r="D19" s="1"/>
      <c r="E19" s="1"/>
      <c r="F19" s="1"/>
      <c r="G19" s="1"/>
      <c r="H19" s="1"/>
      <c r="I19" s="1"/>
      <c r="J19" s="1"/>
      <c r="K19" s="1"/>
      <c r="L19" s="1"/>
    </row>
    <row r="20" ht="340.5" customHeight="1"/>
  </sheetData>
  <sheetProtection/>
  <mergeCells count="33">
    <mergeCell ref="C17:F17"/>
    <mergeCell ref="G17:H17"/>
    <mergeCell ref="I17:J17"/>
    <mergeCell ref="K17:L17"/>
    <mergeCell ref="C18:F18"/>
    <mergeCell ref="G18:H18"/>
    <mergeCell ref="I18:J18"/>
    <mergeCell ref="K18:L18"/>
    <mergeCell ref="C15:F15"/>
    <mergeCell ref="G15:H15"/>
    <mergeCell ref="I15:J15"/>
    <mergeCell ref="K15:L15"/>
    <mergeCell ref="C16:F16"/>
    <mergeCell ref="G16:H16"/>
    <mergeCell ref="I16:J16"/>
    <mergeCell ref="K16:L16"/>
    <mergeCell ref="C13:F13"/>
    <mergeCell ref="G13:H13"/>
    <mergeCell ref="I13:J13"/>
    <mergeCell ref="K13:L13"/>
    <mergeCell ref="C14:F14"/>
    <mergeCell ref="G14:H14"/>
    <mergeCell ref="I14:J14"/>
    <mergeCell ref="K14:L14"/>
    <mergeCell ref="H3:I3"/>
    <mergeCell ref="B6:L6"/>
    <mergeCell ref="B8:C8"/>
    <mergeCell ref="B10:L10"/>
    <mergeCell ref="E8:G8"/>
    <mergeCell ref="C12:F12"/>
    <mergeCell ref="G12:H12"/>
    <mergeCell ref="I12:J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1296</v>
      </c>
    </row>
    <row r="2" spans="1:3" ht="12.75">
      <c r="A2" t="s">
        <v>1299</v>
      </c>
      <c r="B2">
        <v>14320891.100000001</v>
      </c>
      <c r="C2">
        <v>129</v>
      </c>
    </row>
    <row r="3" spans="1:3" ht="12.75">
      <c r="A3" t="s">
        <v>1300</v>
      </c>
      <c r="B3">
        <v>4975732.25</v>
      </c>
      <c r="C3">
        <v>48</v>
      </c>
    </row>
    <row r="4" spans="1:3" ht="12.75">
      <c r="A4" t="s">
        <v>1301</v>
      </c>
      <c r="B4">
        <v>528402.62</v>
      </c>
      <c r="C4">
        <v>5</v>
      </c>
    </row>
    <row r="5" spans="1:3" ht="12.75">
      <c r="A5" t="s">
        <v>1302</v>
      </c>
      <c r="B5">
        <v>1446135.64</v>
      </c>
      <c r="C5">
        <v>11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D297" sqref="D297:D304"/>
    </sheetView>
  </sheetViews>
  <sheetFormatPr defaultColWidth="8.8515625" defaultRowHeight="12.75" outlineLevelRow="1"/>
  <cols>
    <col min="1" max="1" width="13.28125" style="221" customWidth="1"/>
    <col min="2" max="2" width="60.7109375" style="221" customWidth="1"/>
    <col min="3" max="4" width="40.7109375" style="221" customWidth="1"/>
    <col min="5" max="5" width="6.7109375" style="221" customWidth="1"/>
    <col min="6" max="6" width="41.7109375" style="221" customWidth="1"/>
    <col min="7" max="7" width="41.7109375" style="218" customWidth="1"/>
    <col min="8" max="8" width="7.28125" style="221" customWidth="1"/>
    <col min="9" max="9" width="71.8515625" style="221" customWidth="1"/>
    <col min="10" max="11" width="47.7109375" style="221" customWidth="1"/>
    <col min="12" max="12" width="7.28125" style="221" customWidth="1"/>
    <col min="13" max="13" width="25.7109375" style="221" customWidth="1"/>
    <col min="14" max="14" width="25.7109375" style="218" customWidth="1"/>
    <col min="15" max="16384" width="8.8515625" style="259" customWidth="1"/>
  </cols>
  <sheetData>
    <row r="1" spans="1:13" ht="31.5">
      <c r="A1" s="217" t="s">
        <v>1866</v>
      </c>
      <c r="B1" s="217"/>
      <c r="C1" s="218"/>
      <c r="D1" s="218"/>
      <c r="E1" s="218"/>
      <c r="F1" s="219" t="s">
        <v>1867</v>
      </c>
      <c r="H1" s="218"/>
      <c r="I1" s="217"/>
      <c r="J1" s="218"/>
      <c r="K1" s="218"/>
      <c r="L1" s="218"/>
      <c r="M1" s="218"/>
    </row>
    <row r="2" spans="1:13" ht="15.75" thickBot="1">
      <c r="A2" s="218"/>
      <c r="B2" s="220"/>
      <c r="C2" s="220"/>
      <c r="D2" s="218"/>
      <c r="E2" s="218"/>
      <c r="F2" s="218"/>
      <c r="H2" s="218"/>
      <c r="L2" s="218"/>
      <c r="M2" s="218"/>
    </row>
    <row r="3" spans="1:13" ht="19.5" thickBot="1">
      <c r="A3" s="222"/>
      <c r="B3" s="223" t="s">
        <v>0</v>
      </c>
      <c r="C3" s="224" t="s">
        <v>1</v>
      </c>
      <c r="D3" s="222"/>
      <c r="E3" s="222"/>
      <c r="F3" s="218"/>
      <c r="G3" s="222"/>
      <c r="H3" s="218"/>
      <c r="L3" s="218"/>
      <c r="M3" s="218"/>
    </row>
    <row r="4" spans="8:13" ht="15.75" thickBot="1">
      <c r="H4" s="218"/>
      <c r="L4" s="218"/>
      <c r="M4" s="218"/>
    </row>
    <row r="5" spans="1:13" ht="18.75">
      <c r="A5" s="225"/>
      <c r="B5" s="226" t="s">
        <v>2</v>
      </c>
      <c r="C5" s="225"/>
      <c r="E5" s="227"/>
      <c r="F5" s="227"/>
      <c r="H5" s="218"/>
      <c r="L5" s="218"/>
      <c r="M5" s="218"/>
    </row>
    <row r="6" spans="2:13" ht="15">
      <c r="B6" s="228" t="s">
        <v>3</v>
      </c>
      <c r="H6" s="218"/>
      <c r="L6" s="218"/>
      <c r="M6" s="218"/>
    </row>
    <row r="7" spans="2:13" ht="15">
      <c r="B7" s="229" t="s">
        <v>1868</v>
      </c>
      <c r="H7" s="218"/>
      <c r="L7" s="218"/>
      <c r="M7" s="218"/>
    </row>
    <row r="8" spans="2:13" ht="15">
      <c r="B8" s="229" t="s">
        <v>4</v>
      </c>
      <c r="F8" s="221" t="s">
        <v>1869</v>
      </c>
      <c r="H8" s="218"/>
      <c r="L8" s="218"/>
      <c r="M8" s="218"/>
    </row>
    <row r="9" spans="2:13" ht="15">
      <c r="B9" s="228" t="s">
        <v>1870</v>
      </c>
      <c r="H9" s="218"/>
      <c r="L9" s="218"/>
      <c r="M9" s="218"/>
    </row>
    <row r="10" spans="2:13" ht="15">
      <c r="B10" s="228" t="s">
        <v>383</v>
      </c>
      <c r="H10" s="218"/>
      <c r="L10" s="218"/>
      <c r="M10" s="218"/>
    </row>
    <row r="11" spans="2:13" ht="15.75" thickBot="1">
      <c r="B11" s="230" t="s">
        <v>392</v>
      </c>
      <c r="H11" s="218"/>
      <c r="L11" s="218"/>
      <c r="M11" s="218"/>
    </row>
    <row r="12" spans="2:13" ht="15">
      <c r="B12" s="231"/>
      <c r="H12" s="218"/>
      <c r="L12" s="218"/>
      <c r="M12" s="218"/>
    </row>
    <row r="13" spans="1:13" ht="37.5">
      <c r="A13" s="232" t="s">
        <v>5</v>
      </c>
      <c r="B13" s="232" t="s">
        <v>3</v>
      </c>
      <c r="C13" s="233"/>
      <c r="D13" s="233"/>
      <c r="E13" s="233"/>
      <c r="F13" s="233"/>
      <c r="G13" s="234"/>
      <c r="H13" s="218"/>
      <c r="L13" s="218"/>
      <c r="M13" s="218"/>
    </row>
    <row r="14" spans="1:13" ht="15">
      <c r="A14" s="221" t="s">
        <v>1871</v>
      </c>
      <c r="B14" s="235" t="s">
        <v>6</v>
      </c>
      <c r="C14" s="221" t="s">
        <v>7</v>
      </c>
      <c r="E14" s="227"/>
      <c r="F14" s="227"/>
      <c r="H14" s="218"/>
      <c r="L14" s="218"/>
      <c r="M14" s="218"/>
    </row>
    <row r="15" spans="1:13" ht="15">
      <c r="A15" s="221" t="s">
        <v>8</v>
      </c>
      <c r="B15" s="235" t="s">
        <v>9</v>
      </c>
      <c r="C15" s="221" t="s">
        <v>10</v>
      </c>
      <c r="E15" s="227"/>
      <c r="F15" s="227"/>
      <c r="H15" s="218"/>
      <c r="L15" s="218"/>
      <c r="M15" s="218"/>
    </row>
    <row r="16" spans="1:13" ht="30">
      <c r="A16" s="221" t="s">
        <v>1872</v>
      </c>
      <c r="B16" s="235" t="s">
        <v>11</v>
      </c>
      <c r="C16" s="221" t="s">
        <v>12</v>
      </c>
      <c r="E16" s="227"/>
      <c r="F16" s="227"/>
      <c r="H16" s="218"/>
      <c r="L16" s="218"/>
      <c r="M16" s="218"/>
    </row>
    <row r="17" spans="1:13" ht="15">
      <c r="A17" s="221" t="s">
        <v>13</v>
      </c>
      <c r="B17" s="235" t="s">
        <v>14</v>
      </c>
      <c r="C17" s="236">
        <v>44196</v>
      </c>
      <c r="E17" s="227"/>
      <c r="F17" s="227"/>
      <c r="H17" s="218"/>
      <c r="L17" s="218"/>
      <c r="M17" s="218"/>
    </row>
    <row r="18" spans="1:13" ht="15" outlineLevel="1">
      <c r="A18" s="221" t="s">
        <v>15</v>
      </c>
      <c r="B18" s="237" t="s">
        <v>1873</v>
      </c>
      <c r="C18" s="238" t="s">
        <v>2064</v>
      </c>
      <c r="E18" s="227"/>
      <c r="F18" s="227"/>
      <c r="H18" s="218"/>
      <c r="L18" s="218"/>
      <c r="M18" s="218"/>
    </row>
    <row r="19" spans="1:13" ht="15" outlineLevel="1">
      <c r="A19" s="221" t="s">
        <v>16</v>
      </c>
      <c r="B19" s="237" t="s">
        <v>1874</v>
      </c>
      <c r="E19" s="227"/>
      <c r="F19" s="227"/>
      <c r="H19" s="218"/>
      <c r="L19" s="218"/>
      <c r="M19" s="218"/>
    </row>
    <row r="20" spans="1:13" ht="15" outlineLevel="1">
      <c r="A20" s="221" t="s">
        <v>1875</v>
      </c>
      <c r="B20" s="237"/>
      <c r="E20" s="227"/>
      <c r="F20" s="227"/>
      <c r="H20" s="218"/>
      <c r="L20" s="218"/>
      <c r="M20" s="218"/>
    </row>
    <row r="21" spans="1:13" ht="15" outlineLevel="1">
      <c r="A21" s="221" t="s">
        <v>17</v>
      </c>
      <c r="B21" s="237"/>
      <c r="E21" s="227"/>
      <c r="F21" s="227"/>
      <c r="H21" s="218"/>
      <c r="L21" s="218"/>
      <c r="M21" s="218"/>
    </row>
    <row r="22" spans="1:13" ht="15" outlineLevel="1">
      <c r="A22" s="221" t="s">
        <v>18</v>
      </c>
      <c r="B22" s="237"/>
      <c r="E22" s="227"/>
      <c r="F22" s="227"/>
      <c r="H22" s="218"/>
      <c r="L22" s="218"/>
      <c r="M22" s="218"/>
    </row>
    <row r="23" spans="1:13" ht="15" outlineLevel="1">
      <c r="A23" s="221" t="s">
        <v>1876</v>
      </c>
      <c r="B23" s="237"/>
      <c r="E23" s="227"/>
      <c r="F23" s="227"/>
      <c r="H23" s="218"/>
      <c r="L23" s="218"/>
      <c r="M23" s="218"/>
    </row>
    <row r="24" spans="1:13" ht="15" outlineLevel="1">
      <c r="A24" s="221" t="s">
        <v>1877</v>
      </c>
      <c r="B24" s="237"/>
      <c r="E24" s="227"/>
      <c r="F24" s="227"/>
      <c r="H24" s="218"/>
      <c r="L24" s="218"/>
      <c r="M24" s="218"/>
    </row>
    <row r="25" spans="1:13" ht="15" outlineLevel="1">
      <c r="A25" s="221" t="s">
        <v>1878</v>
      </c>
      <c r="B25" s="237"/>
      <c r="E25" s="227"/>
      <c r="F25" s="227"/>
      <c r="H25" s="218"/>
      <c r="L25" s="218"/>
      <c r="M25" s="218"/>
    </row>
    <row r="26" spans="1:13" ht="18.75">
      <c r="A26" s="233"/>
      <c r="B26" s="232" t="s">
        <v>1868</v>
      </c>
      <c r="C26" s="233"/>
      <c r="D26" s="233"/>
      <c r="E26" s="233"/>
      <c r="F26" s="233"/>
      <c r="G26" s="234"/>
      <c r="H26" s="218"/>
      <c r="L26" s="218"/>
      <c r="M26" s="218"/>
    </row>
    <row r="27" spans="1:13" ht="15">
      <c r="A27" s="221" t="s">
        <v>19</v>
      </c>
      <c r="B27" s="239" t="s">
        <v>20</v>
      </c>
      <c r="C27" s="221" t="s">
        <v>21</v>
      </c>
      <c r="D27" s="240"/>
      <c r="E27" s="240"/>
      <c r="F27" s="240"/>
      <c r="H27" s="218"/>
      <c r="L27" s="218"/>
      <c r="M27" s="218"/>
    </row>
    <row r="28" spans="1:13" ht="15">
      <c r="A28" s="221" t="s">
        <v>22</v>
      </c>
      <c r="B28" s="239" t="s">
        <v>23</v>
      </c>
      <c r="C28" s="221" t="s">
        <v>21</v>
      </c>
      <c r="D28" s="240"/>
      <c r="E28" s="240"/>
      <c r="F28" s="240"/>
      <c r="H28" s="218"/>
      <c r="L28" s="218"/>
      <c r="M28" s="218"/>
    </row>
    <row r="29" spans="1:13" ht="15">
      <c r="A29" s="221" t="s">
        <v>1879</v>
      </c>
      <c r="B29" s="239" t="s">
        <v>24</v>
      </c>
      <c r="C29" s="221" t="s">
        <v>25</v>
      </c>
      <c r="E29" s="240"/>
      <c r="F29" s="240"/>
      <c r="H29" s="218"/>
      <c r="L29" s="218"/>
      <c r="M29" s="218"/>
    </row>
    <row r="30" spans="1:13" ht="15" outlineLevel="1">
      <c r="A30" s="221" t="s">
        <v>26</v>
      </c>
      <c r="B30" s="239"/>
      <c r="E30" s="240"/>
      <c r="F30" s="240"/>
      <c r="H30" s="218"/>
      <c r="L30" s="218"/>
      <c r="M30" s="218"/>
    </row>
    <row r="31" spans="1:13" ht="15" outlineLevel="1">
      <c r="A31" s="221" t="s">
        <v>27</v>
      </c>
      <c r="B31" s="239"/>
      <c r="E31" s="240"/>
      <c r="F31" s="240"/>
      <c r="H31" s="218"/>
      <c r="L31" s="218"/>
      <c r="M31" s="218"/>
    </row>
    <row r="32" spans="1:13" ht="15" outlineLevel="1">
      <c r="A32" s="221" t="s">
        <v>28</v>
      </c>
      <c r="B32" s="239"/>
      <c r="E32" s="240"/>
      <c r="F32" s="240"/>
      <c r="H32" s="218"/>
      <c r="L32" s="218"/>
      <c r="M32" s="218"/>
    </row>
    <row r="33" spans="1:13" ht="15" outlineLevel="1">
      <c r="A33" s="221" t="s">
        <v>29</v>
      </c>
      <c r="B33" s="239"/>
      <c r="E33" s="240"/>
      <c r="F33" s="240"/>
      <c r="H33" s="218"/>
      <c r="L33" s="218"/>
      <c r="M33" s="218"/>
    </row>
    <row r="34" spans="1:13" ht="15" outlineLevel="1">
      <c r="A34" s="221" t="s">
        <v>30</v>
      </c>
      <c r="B34" s="239"/>
      <c r="E34" s="240"/>
      <c r="F34" s="240"/>
      <c r="H34" s="218"/>
      <c r="L34" s="218"/>
      <c r="M34" s="218"/>
    </row>
    <row r="35" spans="1:13" ht="15" outlineLevel="1">
      <c r="A35" s="221" t="s">
        <v>1880</v>
      </c>
      <c r="B35" s="241"/>
      <c r="E35" s="240"/>
      <c r="F35" s="240"/>
      <c r="H35" s="218"/>
      <c r="L35" s="218"/>
      <c r="M35" s="218"/>
    </row>
    <row r="36" spans="1:13" ht="18.75">
      <c r="A36" s="232"/>
      <c r="B36" s="232" t="s">
        <v>4</v>
      </c>
      <c r="C36" s="232"/>
      <c r="D36" s="233"/>
      <c r="E36" s="233"/>
      <c r="F36" s="233"/>
      <c r="G36" s="234"/>
      <c r="H36" s="218"/>
      <c r="L36" s="218"/>
      <c r="M36" s="218"/>
    </row>
    <row r="37" spans="1:13" ht="15" customHeight="1">
      <c r="A37" s="242"/>
      <c r="B37" s="243" t="s">
        <v>31</v>
      </c>
      <c r="C37" s="242" t="s">
        <v>50</v>
      </c>
      <c r="D37" s="242"/>
      <c r="E37" s="244"/>
      <c r="F37" s="245"/>
      <c r="G37" s="245"/>
      <c r="H37" s="218"/>
      <c r="L37" s="218"/>
      <c r="M37" s="218"/>
    </row>
    <row r="38" spans="1:13" ht="15">
      <c r="A38" s="221" t="s">
        <v>32</v>
      </c>
      <c r="B38" s="240" t="s">
        <v>1881</v>
      </c>
      <c r="C38" s="246">
        <v>16071.082102200091</v>
      </c>
      <c r="F38" s="240"/>
      <c r="H38" s="218"/>
      <c r="L38" s="218"/>
      <c r="M38" s="218"/>
    </row>
    <row r="39" spans="1:13" ht="15">
      <c r="A39" s="221" t="s">
        <v>33</v>
      </c>
      <c r="B39" s="240" t="s">
        <v>34</v>
      </c>
      <c r="C39" s="246">
        <v>11500</v>
      </c>
      <c r="F39" s="240"/>
      <c r="H39" s="218"/>
      <c r="L39" s="218"/>
      <c r="M39" s="218"/>
    </row>
    <row r="40" spans="1:13" ht="15" outlineLevel="1">
      <c r="A40" s="221" t="s">
        <v>35</v>
      </c>
      <c r="B40" s="247" t="s">
        <v>36</v>
      </c>
      <c r="C40" s="248">
        <v>18764.911850000706</v>
      </c>
      <c r="F40" s="240"/>
      <c r="H40" s="218"/>
      <c r="L40" s="218"/>
      <c r="M40" s="218"/>
    </row>
    <row r="41" spans="1:13" ht="15" outlineLevel="1">
      <c r="A41" s="221" t="s">
        <v>37</v>
      </c>
      <c r="B41" s="247" t="s">
        <v>38</v>
      </c>
      <c r="C41" s="248">
        <v>12140.685692662</v>
      </c>
      <c r="F41" s="240"/>
      <c r="H41" s="218"/>
      <c r="L41" s="218"/>
      <c r="M41" s="218"/>
    </row>
    <row r="42" spans="1:13" ht="15" outlineLevel="1">
      <c r="A42" s="221" t="s">
        <v>39</v>
      </c>
      <c r="B42" s="240"/>
      <c r="F42" s="240"/>
      <c r="H42" s="218"/>
      <c r="L42" s="218"/>
      <c r="M42" s="218"/>
    </row>
    <row r="43" spans="1:13" ht="15" outlineLevel="1">
      <c r="A43" s="221" t="s">
        <v>1882</v>
      </c>
      <c r="B43" s="240"/>
      <c r="F43" s="240"/>
      <c r="H43" s="218"/>
      <c r="L43" s="218"/>
      <c r="M43" s="218"/>
    </row>
    <row r="44" spans="1:13" ht="15" customHeight="1">
      <c r="A44" s="242"/>
      <c r="B44" s="243" t="s">
        <v>1883</v>
      </c>
      <c r="C44" s="249" t="s">
        <v>1884</v>
      </c>
      <c r="D44" s="242" t="s">
        <v>40</v>
      </c>
      <c r="E44" s="244"/>
      <c r="F44" s="245" t="s">
        <v>41</v>
      </c>
      <c r="G44" s="245" t="s">
        <v>42</v>
      </c>
      <c r="H44" s="218"/>
      <c r="L44" s="218"/>
      <c r="M44" s="218"/>
    </row>
    <row r="45" spans="1:13" ht="15">
      <c r="A45" s="221" t="s">
        <v>43</v>
      </c>
      <c r="B45" s="240" t="s">
        <v>44</v>
      </c>
      <c r="C45" s="250">
        <v>0.05</v>
      </c>
      <c r="D45" s="250">
        <f>IF(OR(C38="[For completion]",C39="[For completion]"),"Please complete G.3.1.1 and G.3.1.2",(C38/C39-1))</f>
        <v>0.3974854001913122</v>
      </c>
      <c r="E45" s="250"/>
      <c r="F45" s="250">
        <v>0.05</v>
      </c>
      <c r="G45" s="221" t="s">
        <v>45</v>
      </c>
      <c r="H45" s="218"/>
      <c r="L45" s="218"/>
      <c r="M45" s="218"/>
    </row>
    <row r="46" spans="1:13" ht="15" outlineLevel="1">
      <c r="A46" s="221" t="s">
        <v>46</v>
      </c>
      <c r="B46" s="237" t="s">
        <v>1885</v>
      </c>
      <c r="C46" s="250"/>
      <c r="D46" s="250"/>
      <c r="E46" s="250"/>
      <c r="F46" s="250"/>
      <c r="G46" s="250"/>
      <c r="H46" s="218"/>
      <c r="L46" s="218"/>
      <c r="M46" s="218"/>
    </row>
    <row r="47" spans="1:13" ht="15" outlineLevel="1">
      <c r="A47" s="221" t="s">
        <v>47</v>
      </c>
      <c r="B47" s="237" t="s">
        <v>1886</v>
      </c>
      <c r="C47" s="250"/>
      <c r="D47" s="250"/>
      <c r="E47" s="250"/>
      <c r="F47" s="250"/>
      <c r="G47" s="250"/>
      <c r="H47" s="218"/>
      <c r="L47" s="218"/>
      <c r="M47" s="218"/>
    </row>
    <row r="48" spans="1:13" ht="15" outlineLevel="1">
      <c r="A48" s="221" t="s">
        <v>48</v>
      </c>
      <c r="B48" s="237"/>
      <c r="C48" s="250"/>
      <c r="D48" s="250"/>
      <c r="E48" s="250"/>
      <c r="F48" s="250"/>
      <c r="G48" s="250"/>
      <c r="H48" s="218"/>
      <c r="L48" s="218"/>
      <c r="M48" s="218"/>
    </row>
    <row r="49" spans="1:13" ht="15" outlineLevel="1">
      <c r="A49" s="221" t="s">
        <v>49</v>
      </c>
      <c r="B49" s="237"/>
      <c r="C49" s="250"/>
      <c r="D49" s="250"/>
      <c r="E49" s="250"/>
      <c r="F49" s="250"/>
      <c r="G49" s="250"/>
      <c r="H49" s="218"/>
      <c r="L49" s="218"/>
      <c r="M49" s="218"/>
    </row>
    <row r="50" spans="1:13" ht="15" outlineLevel="1">
      <c r="A50" s="221" t="s">
        <v>1887</v>
      </c>
      <c r="B50" s="237"/>
      <c r="C50" s="250"/>
      <c r="D50" s="250"/>
      <c r="E50" s="250"/>
      <c r="F50" s="250"/>
      <c r="G50" s="250"/>
      <c r="H50" s="218"/>
      <c r="L50" s="218"/>
      <c r="M50" s="218"/>
    </row>
    <row r="51" spans="1:13" ht="15" outlineLevel="1">
      <c r="A51" s="221" t="s">
        <v>1888</v>
      </c>
      <c r="B51" s="237"/>
      <c r="C51" s="250"/>
      <c r="D51" s="250"/>
      <c r="E51" s="250"/>
      <c r="F51" s="250"/>
      <c r="G51" s="250"/>
      <c r="H51" s="218"/>
      <c r="L51" s="218"/>
      <c r="M51" s="218"/>
    </row>
    <row r="52" spans="1:13" ht="15" customHeight="1">
      <c r="A52" s="242"/>
      <c r="B52" s="243" t="s">
        <v>1889</v>
      </c>
      <c r="C52" s="242" t="s">
        <v>50</v>
      </c>
      <c r="D52" s="242"/>
      <c r="E52" s="244"/>
      <c r="F52" s="245" t="s">
        <v>277</v>
      </c>
      <c r="G52" s="245"/>
      <c r="H52" s="218"/>
      <c r="L52" s="218"/>
      <c r="M52" s="218"/>
    </row>
    <row r="53" spans="1:13" ht="15">
      <c r="A53" s="221" t="s">
        <v>51</v>
      </c>
      <c r="B53" s="240" t="s">
        <v>52</v>
      </c>
      <c r="C53" s="246">
        <v>16071.082102200015</v>
      </c>
      <c r="E53" s="251"/>
      <c r="F53" s="252">
        <f>IF($C$58=0,"",IF(C53="[for completion]","",C53/$C$58))</f>
        <v>0.9943387758576308</v>
      </c>
      <c r="G53" s="252"/>
      <c r="H53" s="218"/>
      <c r="L53" s="218"/>
      <c r="M53" s="218"/>
    </row>
    <row r="54" spans="1:13" ht="15">
      <c r="A54" s="221" t="s">
        <v>53</v>
      </c>
      <c r="B54" s="240" t="s">
        <v>54</v>
      </c>
      <c r="C54" s="248" t="s">
        <v>55</v>
      </c>
      <c r="E54" s="251"/>
      <c r="F54" s="252"/>
      <c r="G54" s="252"/>
      <c r="H54" s="218"/>
      <c r="L54" s="218"/>
      <c r="M54" s="218"/>
    </row>
    <row r="55" spans="1:13" ht="15">
      <c r="A55" s="221" t="s">
        <v>57</v>
      </c>
      <c r="B55" s="240" t="s">
        <v>58</v>
      </c>
      <c r="C55" s="248" t="s">
        <v>55</v>
      </c>
      <c r="E55" s="251"/>
      <c r="F55" s="253"/>
      <c r="G55" s="252"/>
      <c r="H55" s="218"/>
      <c r="L55" s="218"/>
      <c r="M55" s="218"/>
    </row>
    <row r="56" spans="1:13" ht="15">
      <c r="A56" s="221" t="s">
        <v>59</v>
      </c>
      <c r="B56" s="240" t="s">
        <v>60</v>
      </c>
      <c r="C56" s="248">
        <v>91.5</v>
      </c>
      <c r="E56" s="251"/>
      <c r="F56" s="253">
        <f>IF($C$58=0,"",IF(C56="[for completion]","",C56/$C$58))</f>
        <v>0.005661224142369258</v>
      </c>
      <c r="G56" s="252"/>
      <c r="H56" s="218"/>
      <c r="L56" s="218"/>
      <c r="M56" s="218"/>
    </row>
    <row r="57" spans="1:13" ht="15">
      <c r="A57" s="221" t="s">
        <v>61</v>
      </c>
      <c r="B57" s="221" t="s">
        <v>62</v>
      </c>
      <c r="C57" s="248">
        <v>0</v>
      </c>
      <c r="E57" s="251"/>
      <c r="F57" s="252">
        <f>IF($C$58=0,"",IF(C57="[for completion]","",C57/$C$58))</f>
        <v>0</v>
      </c>
      <c r="G57" s="252"/>
      <c r="H57" s="218"/>
      <c r="L57" s="218"/>
      <c r="M57" s="218"/>
    </row>
    <row r="58" spans="1:13" ht="15">
      <c r="A58" s="221" t="s">
        <v>63</v>
      </c>
      <c r="B58" s="254" t="s">
        <v>64</v>
      </c>
      <c r="C58" s="255">
        <f>SUM(C53:C57)</f>
        <v>16162.582102200015</v>
      </c>
      <c r="D58" s="251"/>
      <c r="E58" s="251"/>
      <c r="F58" s="256">
        <f>SUM(F53:F57)</f>
        <v>1</v>
      </c>
      <c r="G58" s="252"/>
      <c r="H58" s="218"/>
      <c r="L58" s="218"/>
      <c r="M58" s="218"/>
    </row>
    <row r="59" spans="1:13" ht="15" outlineLevel="1">
      <c r="A59" s="221" t="s">
        <v>65</v>
      </c>
      <c r="B59" s="257" t="s">
        <v>166</v>
      </c>
      <c r="C59" s="246"/>
      <c r="E59" s="251"/>
      <c r="F59" s="252">
        <f aca="true" t="shared" si="0" ref="F59:F64">IF($C$58=0,"",IF(C59="[for completion]","",C59/$C$58))</f>
        <v>0</v>
      </c>
      <c r="G59" s="252"/>
      <c r="H59" s="218"/>
      <c r="L59" s="218"/>
      <c r="M59" s="218"/>
    </row>
    <row r="60" spans="1:13" ht="15" outlineLevel="1">
      <c r="A60" s="221" t="s">
        <v>66</v>
      </c>
      <c r="B60" s="257" t="s">
        <v>166</v>
      </c>
      <c r="C60" s="246"/>
      <c r="E60" s="251"/>
      <c r="F60" s="252">
        <f t="shared" si="0"/>
        <v>0</v>
      </c>
      <c r="G60" s="252"/>
      <c r="H60" s="218"/>
      <c r="L60" s="218"/>
      <c r="M60" s="218"/>
    </row>
    <row r="61" spans="1:13" ht="15" outlineLevel="1">
      <c r="A61" s="221" t="s">
        <v>67</v>
      </c>
      <c r="B61" s="257" t="s">
        <v>166</v>
      </c>
      <c r="C61" s="246"/>
      <c r="E61" s="251"/>
      <c r="F61" s="252">
        <f t="shared" si="0"/>
        <v>0</v>
      </c>
      <c r="G61" s="252"/>
      <c r="H61" s="218"/>
      <c r="L61" s="218"/>
      <c r="M61" s="218"/>
    </row>
    <row r="62" spans="1:13" ht="15" outlineLevel="1">
      <c r="A62" s="221" t="s">
        <v>68</v>
      </c>
      <c r="B62" s="257" t="s">
        <v>166</v>
      </c>
      <c r="C62" s="246"/>
      <c r="E62" s="251"/>
      <c r="F62" s="252">
        <f t="shared" si="0"/>
        <v>0</v>
      </c>
      <c r="G62" s="252"/>
      <c r="H62" s="218"/>
      <c r="L62" s="218"/>
      <c r="M62" s="218"/>
    </row>
    <row r="63" spans="1:13" ht="15" outlineLevel="1">
      <c r="A63" s="221" t="s">
        <v>69</v>
      </c>
      <c r="B63" s="257" t="s">
        <v>166</v>
      </c>
      <c r="C63" s="246"/>
      <c r="E63" s="251"/>
      <c r="F63" s="252">
        <f t="shared" si="0"/>
        <v>0</v>
      </c>
      <c r="G63" s="252"/>
      <c r="H63" s="218"/>
      <c r="L63" s="218"/>
      <c r="M63" s="218"/>
    </row>
    <row r="64" spans="1:13" ht="15" outlineLevel="1">
      <c r="A64" s="221" t="s">
        <v>70</v>
      </c>
      <c r="B64" s="257" t="s">
        <v>166</v>
      </c>
      <c r="C64" s="258"/>
      <c r="D64" s="259"/>
      <c r="E64" s="259"/>
      <c r="F64" s="252">
        <f t="shared" si="0"/>
        <v>0</v>
      </c>
      <c r="G64" s="256"/>
      <c r="H64" s="218"/>
      <c r="L64" s="218"/>
      <c r="M64" s="218"/>
    </row>
    <row r="65" spans="1:13" ht="15" customHeight="1">
      <c r="A65" s="242"/>
      <c r="B65" s="243" t="s">
        <v>71</v>
      </c>
      <c r="C65" s="249" t="s">
        <v>1890</v>
      </c>
      <c r="D65" s="249" t="s">
        <v>1891</v>
      </c>
      <c r="E65" s="244"/>
      <c r="F65" s="245" t="s">
        <v>72</v>
      </c>
      <c r="G65" s="260" t="s">
        <v>73</v>
      </c>
      <c r="H65" s="218"/>
      <c r="L65" s="218"/>
      <c r="M65" s="218"/>
    </row>
    <row r="66" spans="1:13" ht="15">
      <c r="A66" s="221" t="s">
        <v>74</v>
      </c>
      <c r="B66" s="240" t="s">
        <v>1892</v>
      </c>
      <c r="C66" s="248">
        <v>7.912040754374954</v>
      </c>
      <c r="D66" s="261" t="s">
        <v>1893</v>
      </c>
      <c r="E66" s="235"/>
      <c r="F66" s="262"/>
      <c r="G66" s="263"/>
      <c r="H66" s="218"/>
      <c r="L66" s="218"/>
      <c r="M66" s="218"/>
    </row>
    <row r="67" spans="2:13" ht="15">
      <c r="B67" s="240"/>
      <c r="E67" s="235"/>
      <c r="F67" s="262"/>
      <c r="G67" s="263"/>
      <c r="H67" s="218"/>
      <c r="L67" s="218"/>
      <c r="M67" s="218"/>
    </row>
    <row r="68" spans="2:13" ht="15">
      <c r="B68" s="240" t="s">
        <v>76</v>
      </c>
      <c r="C68" s="235"/>
      <c r="D68" s="235"/>
      <c r="E68" s="235"/>
      <c r="F68" s="263"/>
      <c r="G68" s="263"/>
      <c r="H68" s="218"/>
      <c r="L68" s="218"/>
      <c r="M68" s="218"/>
    </row>
    <row r="69" spans="2:13" ht="15">
      <c r="B69" s="240" t="s">
        <v>77</v>
      </c>
      <c r="E69" s="235"/>
      <c r="F69" s="263"/>
      <c r="G69" s="263"/>
      <c r="H69" s="218"/>
      <c r="L69" s="218"/>
      <c r="M69" s="218"/>
    </row>
    <row r="70" spans="1:13" ht="15">
      <c r="A70" s="221" t="s">
        <v>78</v>
      </c>
      <c r="B70" s="264" t="s">
        <v>106</v>
      </c>
      <c r="C70" s="248">
        <v>328.41997138000033</v>
      </c>
      <c r="D70" s="261" t="s">
        <v>1893</v>
      </c>
      <c r="E70" s="264"/>
      <c r="F70" s="252">
        <f aca="true" t="shared" si="1" ref="F70:F76">IF($C$77=0,"",IF(C70="[for completion]","",C70/$C$77))</f>
        <v>0.020435460990834195</v>
      </c>
      <c r="G70" s="252">
        <f>IF($D$77=0,"",IF(D70="[Mark as ND1 if not relevant]","",D70/$D$77))</f>
      </c>
      <c r="H70" s="218"/>
      <c r="L70" s="218"/>
      <c r="M70" s="218"/>
    </row>
    <row r="71" spans="1:13" ht="15">
      <c r="A71" s="221" t="s">
        <v>79</v>
      </c>
      <c r="B71" s="264" t="s">
        <v>108</v>
      </c>
      <c r="C71" s="248">
        <v>358.88102809000014</v>
      </c>
      <c r="D71" s="261" t="s">
        <v>1893</v>
      </c>
      <c r="E71" s="264"/>
      <c r="F71" s="252">
        <f t="shared" si="1"/>
        <v>0.022330856491665472</v>
      </c>
      <c r="G71" s="252">
        <f aca="true" t="shared" si="2" ref="G71:G76">IF($D$77=0,"",IF(D71="[Mark as ND1 if not relevant]","",D71/$D$77))</f>
      </c>
      <c r="H71" s="218"/>
      <c r="L71" s="218"/>
      <c r="M71" s="218"/>
    </row>
    <row r="72" spans="1:13" ht="15">
      <c r="A72" s="221" t="s">
        <v>80</v>
      </c>
      <c r="B72" s="264" t="s">
        <v>110</v>
      </c>
      <c r="C72" s="248">
        <v>708.9830046800015</v>
      </c>
      <c r="D72" s="261" t="s">
        <v>1893</v>
      </c>
      <c r="E72" s="264"/>
      <c r="F72" s="252">
        <f t="shared" si="1"/>
        <v>0.044115449113594565</v>
      </c>
      <c r="G72" s="252">
        <f t="shared" si="2"/>
      </c>
      <c r="H72" s="218"/>
      <c r="L72" s="218"/>
      <c r="M72" s="218"/>
    </row>
    <row r="73" spans="1:13" ht="15">
      <c r="A73" s="221" t="s">
        <v>81</v>
      </c>
      <c r="B73" s="264" t="s">
        <v>112</v>
      </c>
      <c r="C73" s="248">
        <v>856.8839002600035</v>
      </c>
      <c r="D73" s="261" t="s">
        <v>1893</v>
      </c>
      <c r="E73" s="264"/>
      <c r="F73" s="252">
        <f t="shared" si="1"/>
        <v>0.05331836990259086</v>
      </c>
      <c r="G73" s="252">
        <f t="shared" si="2"/>
      </c>
      <c r="H73" s="218"/>
      <c r="L73" s="218"/>
      <c r="M73" s="218"/>
    </row>
    <row r="74" spans="1:13" ht="15">
      <c r="A74" s="221" t="s">
        <v>82</v>
      </c>
      <c r="B74" s="264" t="s">
        <v>114</v>
      </c>
      <c r="C74" s="248">
        <v>1326.5588320100003</v>
      </c>
      <c r="D74" s="261" t="s">
        <v>1893</v>
      </c>
      <c r="E74" s="264"/>
      <c r="F74" s="252">
        <f t="shared" si="1"/>
        <v>0.08254321790991354</v>
      </c>
      <c r="G74" s="252">
        <f t="shared" si="2"/>
      </c>
      <c r="H74" s="218"/>
      <c r="L74" s="218"/>
      <c r="M74" s="218"/>
    </row>
    <row r="75" spans="1:13" ht="15">
      <c r="A75" s="221" t="s">
        <v>83</v>
      </c>
      <c r="B75" s="264" t="s">
        <v>116</v>
      </c>
      <c r="C75" s="248">
        <v>8020.9853203399325</v>
      </c>
      <c r="D75" s="261" t="s">
        <v>1893</v>
      </c>
      <c r="E75" s="264"/>
      <c r="F75" s="252">
        <f t="shared" si="1"/>
        <v>0.49909429056068094</v>
      </c>
      <c r="G75" s="252">
        <f t="shared" si="2"/>
      </c>
      <c r="H75" s="218"/>
      <c r="L75" s="218"/>
      <c r="M75" s="218"/>
    </row>
    <row r="76" spans="1:13" ht="15">
      <c r="A76" s="221" t="s">
        <v>84</v>
      </c>
      <c r="B76" s="264" t="s">
        <v>118</v>
      </c>
      <c r="C76" s="248">
        <v>4470.370045439994</v>
      </c>
      <c r="D76" s="261" t="s">
        <v>1893</v>
      </c>
      <c r="E76" s="264"/>
      <c r="F76" s="252">
        <f t="shared" si="1"/>
        <v>0.2781623550307204</v>
      </c>
      <c r="G76" s="252">
        <f t="shared" si="2"/>
      </c>
      <c r="H76" s="218"/>
      <c r="L76" s="218"/>
      <c r="M76" s="218"/>
    </row>
    <row r="77" spans="1:13" ht="15">
      <c r="A77" s="221" t="s">
        <v>85</v>
      </c>
      <c r="B77" s="265" t="s">
        <v>64</v>
      </c>
      <c r="C77" s="266">
        <f>SUM(C70:C76)</f>
        <v>16071.082102199933</v>
      </c>
      <c r="D77" s="266">
        <f>SUM(D70:D76)</f>
        <v>0</v>
      </c>
      <c r="E77" s="240"/>
      <c r="F77" s="256">
        <f>SUM(F70:F76)</f>
        <v>1</v>
      </c>
      <c r="G77" s="256">
        <f>SUM(G70:G76)</f>
        <v>0</v>
      </c>
      <c r="H77" s="218"/>
      <c r="L77" s="218"/>
      <c r="M77" s="218"/>
    </row>
    <row r="78" spans="1:13" ht="15" outlineLevel="1">
      <c r="A78" s="221" t="s">
        <v>87</v>
      </c>
      <c r="B78" s="267" t="s">
        <v>88</v>
      </c>
      <c r="C78" s="266"/>
      <c r="D78" s="266"/>
      <c r="E78" s="240"/>
      <c r="F78" s="252">
        <f>IF($C$77=0,"",IF(C78="[for completion]","",C78/$C$77))</f>
        <v>0</v>
      </c>
      <c r="G78" s="252">
        <f aca="true" t="shared" si="3" ref="G78:G87">IF($D$77=0,"",IF(D78="[for completion]","",D78/$D$77))</f>
      </c>
      <c r="H78" s="218"/>
      <c r="L78" s="218"/>
      <c r="M78" s="218"/>
    </row>
    <row r="79" spans="1:13" ht="15" outlineLevel="1">
      <c r="A79" s="221" t="s">
        <v>89</v>
      </c>
      <c r="B79" s="267" t="s">
        <v>90</v>
      </c>
      <c r="C79" s="266"/>
      <c r="D79" s="266"/>
      <c r="E79" s="240"/>
      <c r="F79" s="252">
        <f aca="true" t="shared" si="4" ref="F79:F87">IF($C$77=0,"",IF(C79="[for completion]","",C79/$C$77))</f>
        <v>0</v>
      </c>
      <c r="G79" s="252">
        <f t="shared" si="3"/>
      </c>
      <c r="H79" s="218"/>
      <c r="L79" s="218"/>
      <c r="M79" s="218"/>
    </row>
    <row r="80" spans="1:13" ht="15" outlineLevel="1">
      <c r="A80" s="221" t="s">
        <v>91</v>
      </c>
      <c r="B80" s="267" t="s">
        <v>1894</v>
      </c>
      <c r="C80" s="266"/>
      <c r="D80" s="266"/>
      <c r="E80" s="240"/>
      <c r="F80" s="252">
        <f t="shared" si="4"/>
        <v>0</v>
      </c>
      <c r="G80" s="252">
        <f t="shared" si="3"/>
      </c>
      <c r="H80" s="218"/>
      <c r="L80" s="218"/>
      <c r="M80" s="218"/>
    </row>
    <row r="81" spans="1:13" ht="15" outlineLevel="1">
      <c r="A81" s="221" t="s">
        <v>92</v>
      </c>
      <c r="B81" s="267" t="s">
        <v>93</v>
      </c>
      <c r="C81" s="266"/>
      <c r="D81" s="266"/>
      <c r="E81" s="240"/>
      <c r="F81" s="252">
        <f t="shared" si="4"/>
        <v>0</v>
      </c>
      <c r="G81" s="252">
        <f t="shared" si="3"/>
      </c>
      <c r="H81" s="218"/>
      <c r="L81" s="218"/>
      <c r="M81" s="218"/>
    </row>
    <row r="82" spans="1:13" ht="15" outlineLevel="1">
      <c r="A82" s="221" t="s">
        <v>94</v>
      </c>
      <c r="B82" s="267" t="s">
        <v>1895</v>
      </c>
      <c r="C82" s="266"/>
      <c r="D82" s="266"/>
      <c r="E82" s="240"/>
      <c r="F82" s="252">
        <f t="shared" si="4"/>
        <v>0</v>
      </c>
      <c r="G82" s="252">
        <f t="shared" si="3"/>
      </c>
      <c r="H82" s="218"/>
      <c r="L82" s="218"/>
      <c r="M82" s="218"/>
    </row>
    <row r="83" spans="1:13" ht="15" outlineLevel="1">
      <c r="A83" s="221" t="s">
        <v>95</v>
      </c>
      <c r="B83" s="267"/>
      <c r="C83" s="251"/>
      <c r="D83" s="251"/>
      <c r="E83" s="240"/>
      <c r="F83" s="252"/>
      <c r="G83" s="252"/>
      <c r="H83" s="218"/>
      <c r="L83" s="218"/>
      <c r="M83" s="218"/>
    </row>
    <row r="84" spans="1:13" ht="15" outlineLevel="1">
      <c r="A84" s="221" t="s">
        <v>96</v>
      </c>
      <c r="B84" s="267"/>
      <c r="C84" s="251"/>
      <c r="D84" s="251"/>
      <c r="E84" s="240"/>
      <c r="F84" s="252"/>
      <c r="G84" s="252"/>
      <c r="H84" s="218"/>
      <c r="L84" s="218"/>
      <c r="M84" s="218"/>
    </row>
    <row r="85" spans="1:13" ht="15" outlineLevel="1">
      <c r="A85" s="221" t="s">
        <v>97</v>
      </c>
      <c r="B85" s="267"/>
      <c r="C85" s="251"/>
      <c r="D85" s="251"/>
      <c r="E85" s="240"/>
      <c r="F85" s="252"/>
      <c r="G85" s="252"/>
      <c r="H85" s="218"/>
      <c r="L85" s="218"/>
      <c r="M85" s="218"/>
    </row>
    <row r="86" spans="1:13" ht="15" outlineLevel="1">
      <c r="A86" s="221" t="s">
        <v>98</v>
      </c>
      <c r="B86" s="265"/>
      <c r="C86" s="251"/>
      <c r="D86" s="251"/>
      <c r="E86" s="240"/>
      <c r="F86" s="252">
        <f t="shared" si="4"/>
        <v>0</v>
      </c>
      <c r="G86" s="252">
        <f t="shared" si="3"/>
      </c>
      <c r="H86" s="218"/>
      <c r="L86" s="218"/>
      <c r="M86" s="218"/>
    </row>
    <row r="87" spans="1:13" ht="15" outlineLevel="1">
      <c r="A87" s="221" t="s">
        <v>1896</v>
      </c>
      <c r="B87" s="267"/>
      <c r="C87" s="251"/>
      <c r="D87" s="251"/>
      <c r="E87" s="240"/>
      <c r="F87" s="252">
        <f t="shared" si="4"/>
        <v>0</v>
      </c>
      <c r="G87" s="252">
        <f t="shared" si="3"/>
      </c>
      <c r="H87" s="218"/>
      <c r="L87" s="218"/>
      <c r="M87" s="218"/>
    </row>
    <row r="88" spans="1:13" ht="15" customHeight="1">
      <c r="A88" s="242"/>
      <c r="B88" s="243" t="s">
        <v>99</v>
      </c>
      <c r="C88" s="249" t="s">
        <v>1897</v>
      </c>
      <c r="D88" s="249" t="s">
        <v>100</v>
      </c>
      <c r="E88" s="244"/>
      <c r="F88" s="245" t="s">
        <v>1898</v>
      </c>
      <c r="G88" s="242" t="s">
        <v>101</v>
      </c>
      <c r="H88" s="218"/>
      <c r="L88" s="218"/>
      <c r="M88" s="218"/>
    </row>
    <row r="89" spans="1:13" ht="15">
      <c r="A89" s="221" t="s">
        <v>102</v>
      </c>
      <c r="B89" s="240" t="s">
        <v>75</v>
      </c>
      <c r="C89" s="248">
        <v>7.229898749255509</v>
      </c>
      <c r="D89" s="261">
        <v>8.22989874925551</v>
      </c>
      <c r="E89" s="235"/>
      <c r="F89" s="262"/>
      <c r="G89" s="263"/>
      <c r="H89" s="218"/>
      <c r="L89" s="218"/>
      <c r="M89" s="218"/>
    </row>
    <row r="90" spans="2:13" ht="15">
      <c r="B90" s="240"/>
      <c r="E90" s="235"/>
      <c r="F90" s="262"/>
      <c r="G90" s="263"/>
      <c r="H90" s="218"/>
      <c r="L90" s="218"/>
      <c r="M90" s="218"/>
    </row>
    <row r="91" spans="2:13" ht="15">
      <c r="B91" s="240" t="s">
        <v>103</v>
      </c>
      <c r="C91" s="235"/>
      <c r="D91" s="235"/>
      <c r="E91" s="235"/>
      <c r="F91" s="263"/>
      <c r="G91" s="263"/>
      <c r="H91" s="218"/>
      <c r="L91" s="218"/>
      <c r="M91" s="218"/>
    </row>
    <row r="92" spans="1:13" ht="15">
      <c r="A92" s="221" t="s">
        <v>104</v>
      </c>
      <c r="B92" s="240" t="s">
        <v>77</v>
      </c>
      <c r="E92" s="235"/>
      <c r="F92" s="263"/>
      <c r="G92" s="263"/>
      <c r="H92" s="218"/>
      <c r="L92" s="218"/>
      <c r="M92" s="218"/>
    </row>
    <row r="93" spans="1:13" ht="15">
      <c r="A93" s="221" t="s">
        <v>105</v>
      </c>
      <c r="B93" s="264" t="s">
        <v>106</v>
      </c>
      <c r="C93" s="248">
        <v>0</v>
      </c>
      <c r="D93" s="268">
        <v>0</v>
      </c>
      <c r="E93" s="264"/>
      <c r="F93" s="252">
        <f>IF($C$100=0,"",IF(C93="[for completion]","",IF(C93="","",C93/$C$100)))</f>
        <v>0</v>
      </c>
      <c r="G93" s="252">
        <f>IF($D$100=0,"",IF(D93="[Mark as ND1 if not relevant]","",IF(D93="","",D93/$D$100)))</f>
        <v>0</v>
      </c>
      <c r="H93" s="218"/>
      <c r="L93" s="218"/>
      <c r="M93" s="218"/>
    </row>
    <row r="94" spans="1:13" ht="15">
      <c r="A94" s="221" t="s">
        <v>107</v>
      </c>
      <c r="B94" s="264" t="s">
        <v>108</v>
      </c>
      <c r="C94" s="248">
        <v>0</v>
      </c>
      <c r="D94" s="268">
        <v>0</v>
      </c>
      <c r="E94" s="264"/>
      <c r="F94" s="252">
        <f aca="true" t="shared" si="5" ref="F94:F99">IF($C$100=0,"",IF(C94="[for completion]","",IF(C94="","",C94/$C$100)))</f>
        <v>0</v>
      </c>
      <c r="G94" s="252">
        <f aca="true" t="shared" si="6" ref="G94:G99">IF($D$100=0,"",IF(D94="[Mark as ND1 if not relevant]","",IF(D94="","",D94/$D$100)))</f>
        <v>0</v>
      </c>
      <c r="H94" s="218"/>
      <c r="L94" s="218"/>
      <c r="M94" s="218"/>
    </row>
    <row r="95" spans="1:13" ht="15">
      <c r="A95" s="221" t="s">
        <v>109</v>
      </c>
      <c r="B95" s="264" t="s">
        <v>110</v>
      </c>
      <c r="C95" s="248">
        <v>0</v>
      </c>
      <c r="D95" s="268">
        <v>0</v>
      </c>
      <c r="E95" s="264"/>
      <c r="F95" s="252">
        <f t="shared" si="5"/>
        <v>0</v>
      </c>
      <c r="G95" s="252">
        <f t="shared" si="6"/>
        <v>0</v>
      </c>
      <c r="H95" s="218"/>
      <c r="L95" s="218"/>
      <c r="M95" s="218"/>
    </row>
    <row r="96" spans="1:13" ht="15">
      <c r="A96" s="221" t="s">
        <v>111</v>
      </c>
      <c r="B96" s="264" t="s">
        <v>112</v>
      </c>
      <c r="C96" s="248">
        <v>0</v>
      </c>
      <c r="D96" s="268">
        <v>0</v>
      </c>
      <c r="E96" s="264"/>
      <c r="F96" s="252">
        <f t="shared" si="5"/>
        <v>0</v>
      </c>
      <c r="G96" s="252">
        <f t="shared" si="6"/>
        <v>0</v>
      </c>
      <c r="H96" s="218"/>
      <c r="L96" s="218"/>
      <c r="M96" s="218"/>
    </row>
    <row r="97" spans="1:13" ht="15">
      <c r="A97" s="221" t="s">
        <v>113</v>
      </c>
      <c r="B97" s="264" t="s">
        <v>114</v>
      </c>
      <c r="C97" s="248">
        <v>0</v>
      </c>
      <c r="D97" s="268">
        <v>0</v>
      </c>
      <c r="E97" s="264"/>
      <c r="F97" s="252">
        <f t="shared" si="5"/>
        <v>0</v>
      </c>
      <c r="G97" s="252">
        <f t="shared" si="6"/>
        <v>0</v>
      </c>
      <c r="H97" s="218"/>
      <c r="L97" s="218"/>
      <c r="M97" s="218"/>
    </row>
    <row r="98" spans="1:13" ht="15">
      <c r="A98" s="221" t="s">
        <v>115</v>
      </c>
      <c r="B98" s="264" t="s">
        <v>116</v>
      </c>
      <c r="C98" s="248">
        <v>11500</v>
      </c>
      <c r="D98" s="268">
        <v>9000</v>
      </c>
      <c r="E98" s="264"/>
      <c r="F98" s="252">
        <f t="shared" si="5"/>
        <v>1</v>
      </c>
      <c r="G98" s="252">
        <f t="shared" si="6"/>
        <v>0.782608695652174</v>
      </c>
      <c r="H98" s="218"/>
      <c r="L98" s="218"/>
      <c r="M98" s="218"/>
    </row>
    <row r="99" spans="1:13" ht="15">
      <c r="A99" s="221" t="s">
        <v>117</v>
      </c>
      <c r="B99" s="264" t="s">
        <v>118</v>
      </c>
      <c r="C99" s="248">
        <v>0</v>
      </c>
      <c r="D99" s="268">
        <v>2500</v>
      </c>
      <c r="E99" s="264"/>
      <c r="F99" s="252">
        <f t="shared" si="5"/>
        <v>0</v>
      </c>
      <c r="G99" s="252">
        <f t="shared" si="6"/>
        <v>0.21739130434782608</v>
      </c>
      <c r="H99" s="218"/>
      <c r="L99" s="218"/>
      <c r="M99" s="218"/>
    </row>
    <row r="100" spans="1:13" ht="15">
      <c r="A100" s="221" t="s">
        <v>119</v>
      </c>
      <c r="B100" s="265" t="s">
        <v>64</v>
      </c>
      <c r="C100" s="251">
        <f>SUM(C93:C99)</f>
        <v>11500</v>
      </c>
      <c r="D100" s="251">
        <f>SUM(D93:D99)</f>
        <v>11500</v>
      </c>
      <c r="E100" s="240"/>
      <c r="F100" s="256">
        <f>SUM(F93:F99)</f>
        <v>1</v>
      </c>
      <c r="G100" s="256">
        <f>SUM(G93:G99)</f>
        <v>1</v>
      </c>
      <c r="H100" s="218"/>
      <c r="L100" s="218"/>
      <c r="M100" s="218"/>
    </row>
    <row r="101" spans="1:13" ht="15" outlineLevel="1">
      <c r="A101" s="221" t="s">
        <v>120</v>
      </c>
      <c r="B101" s="267" t="s">
        <v>88</v>
      </c>
      <c r="C101" s="251"/>
      <c r="D101" s="251"/>
      <c r="E101" s="240"/>
      <c r="F101" s="252">
        <f>IF($C$100=0,"",IF(C101="[for completion]","",C101/$C$100))</f>
        <v>0</v>
      </c>
      <c r="G101" s="252">
        <f>IF($D$100=0,"",IF(D101="[for completion]","",D101/$D$100))</f>
        <v>0</v>
      </c>
      <c r="H101" s="218"/>
      <c r="L101" s="218"/>
      <c r="M101" s="218"/>
    </row>
    <row r="102" spans="1:13" ht="15" outlineLevel="1">
      <c r="A102" s="221" t="s">
        <v>121</v>
      </c>
      <c r="B102" s="267" t="s">
        <v>90</v>
      </c>
      <c r="C102" s="251"/>
      <c r="D102" s="251"/>
      <c r="E102" s="240"/>
      <c r="F102" s="252">
        <f>IF($C$100=0,"",IF(C102="[for completion]","",C102/$C$100))</f>
        <v>0</v>
      </c>
      <c r="G102" s="252">
        <f>IF($D$100=0,"",IF(D102="[for completion]","",D102/$D$100))</f>
        <v>0</v>
      </c>
      <c r="H102" s="218"/>
      <c r="L102" s="218"/>
      <c r="M102" s="218"/>
    </row>
    <row r="103" spans="1:13" ht="15" outlineLevel="1">
      <c r="A103" s="221" t="s">
        <v>122</v>
      </c>
      <c r="B103" s="267" t="s">
        <v>1894</v>
      </c>
      <c r="C103" s="251"/>
      <c r="D103" s="251"/>
      <c r="E103" s="240"/>
      <c r="F103" s="252">
        <f>IF($C$100=0,"",IF(C103="[for completion]","",C103/$C$100))</f>
        <v>0</v>
      </c>
      <c r="G103" s="252">
        <f>IF($D$100=0,"",IF(D103="[for completion]","",D103/$D$100))</f>
        <v>0</v>
      </c>
      <c r="H103" s="218"/>
      <c r="L103" s="218"/>
      <c r="M103" s="218"/>
    </row>
    <row r="104" spans="1:13" ht="15" outlineLevel="1">
      <c r="A104" s="221" t="s">
        <v>123</v>
      </c>
      <c r="B104" s="267" t="s">
        <v>93</v>
      </c>
      <c r="C104" s="251"/>
      <c r="D104" s="251"/>
      <c r="E104" s="240"/>
      <c r="F104" s="252">
        <f>IF($C$100=0,"",IF(C104="[for completion]","",C104/$C$100))</f>
        <v>0</v>
      </c>
      <c r="G104" s="252">
        <f>IF($D$100=0,"",IF(D104="[for completion]","",D104/$D$100))</f>
        <v>0</v>
      </c>
      <c r="H104" s="218"/>
      <c r="L104" s="218"/>
      <c r="M104" s="218"/>
    </row>
    <row r="105" spans="1:13" ht="15" outlineLevel="1">
      <c r="A105" s="221" t="s">
        <v>124</v>
      </c>
      <c r="B105" s="267" t="s">
        <v>1895</v>
      </c>
      <c r="C105" s="251"/>
      <c r="D105" s="251"/>
      <c r="E105" s="240"/>
      <c r="F105" s="252">
        <f>IF($C$100=0,"",IF(C105="[for completion]","",C105/$C$100))</f>
        <v>0</v>
      </c>
      <c r="G105" s="252">
        <f>IF($D$100=0,"",IF(D105="[for completion]","",D105/$D$100))</f>
        <v>0</v>
      </c>
      <c r="H105" s="218"/>
      <c r="L105" s="218"/>
      <c r="M105" s="218"/>
    </row>
    <row r="106" spans="1:13" ht="15" outlineLevel="1">
      <c r="A106" s="221" t="s">
        <v>125</v>
      </c>
      <c r="B106" s="267"/>
      <c r="C106" s="251"/>
      <c r="D106" s="251"/>
      <c r="E106" s="240"/>
      <c r="F106" s="252"/>
      <c r="G106" s="252"/>
      <c r="H106" s="218"/>
      <c r="L106" s="218"/>
      <c r="M106" s="218"/>
    </row>
    <row r="107" spans="1:13" ht="15" outlineLevel="1">
      <c r="A107" s="221" t="s">
        <v>126</v>
      </c>
      <c r="B107" s="267"/>
      <c r="C107" s="251"/>
      <c r="D107" s="251"/>
      <c r="E107" s="240"/>
      <c r="F107" s="252"/>
      <c r="G107" s="252"/>
      <c r="H107" s="218"/>
      <c r="L107" s="218"/>
      <c r="M107" s="218"/>
    </row>
    <row r="108" spans="1:13" ht="15" outlineLevel="1">
      <c r="A108" s="221" t="s">
        <v>127</v>
      </c>
      <c r="B108" s="265"/>
      <c r="C108" s="251"/>
      <c r="D108" s="251"/>
      <c r="E108" s="240"/>
      <c r="F108" s="252"/>
      <c r="G108" s="252"/>
      <c r="H108" s="218"/>
      <c r="L108" s="218"/>
      <c r="M108" s="218"/>
    </row>
    <row r="109" spans="1:13" ht="15" outlineLevel="1">
      <c r="A109" s="221" t="s">
        <v>128</v>
      </c>
      <c r="B109" s="267"/>
      <c r="C109" s="251"/>
      <c r="D109" s="251"/>
      <c r="E109" s="240"/>
      <c r="F109" s="252"/>
      <c r="G109" s="252"/>
      <c r="H109" s="218"/>
      <c r="L109" s="218"/>
      <c r="M109" s="218"/>
    </row>
    <row r="110" spans="1:13" ht="15" outlineLevel="1">
      <c r="A110" s="221" t="s">
        <v>129</v>
      </c>
      <c r="B110" s="267"/>
      <c r="C110" s="251"/>
      <c r="D110" s="251"/>
      <c r="E110" s="240"/>
      <c r="F110" s="252"/>
      <c r="G110" s="252"/>
      <c r="H110" s="218"/>
      <c r="L110" s="218"/>
      <c r="M110" s="218"/>
    </row>
    <row r="111" spans="1:13" ht="15" customHeight="1">
      <c r="A111" s="242"/>
      <c r="B111" s="243" t="s">
        <v>130</v>
      </c>
      <c r="C111" s="245" t="s">
        <v>131</v>
      </c>
      <c r="D111" s="245" t="s">
        <v>132</v>
      </c>
      <c r="E111" s="244"/>
      <c r="F111" s="245" t="s">
        <v>133</v>
      </c>
      <c r="G111" s="245" t="s">
        <v>134</v>
      </c>
      <c r="H111" s="218"/>
      <c r="L111" s="218"/>
      <c r="M111" s="218"/>
    </row>
    <row r="112" spans="1:14" s="270" customFormat="1" ht="15">
      <c r="A112" s="221" t="s">
        <v>135</v>
      </c>
      <c r="B112" s="240" t="s">
        <v>1</v>
      </c>
      <c r="C112" s="248">
        <v>16071.082102200015</v>
      </c>
      <c r="D112" s="269">
        <f>C112</f>
        <v>16071.082102200015</v>
      </c>
      <c r="E112" s="252"/>
      <c r="F112" s="252">
        <f>IF($C$129=0,"",IF(C112="[for completion]","",IF(C112="","",C112/$C$129)))</f>
        <v>1</v>
      </c>
      <c r="G112" s="252">
        <f>IF($D$129=0,"",IF(D112="[for completion]","",IF(D112="","",D112/$D$129)))</f>
        <v>1</v>
      </c>
      <c r="I112" s="221"/>
      <c r="J112" s="221"/>
      <c r="K112" s="221"/>
      <c r="L112" s="218" t="s">
        <v>1899</v>
      </c>
      <c r="M112" s="218"/>
      <c r="N112" s="218"/>
    </row>
    <row r="113" spans="1:14" s="270" customFormat="1" ht="15">
      <c r="A113" s="221" t="s">
        <v>137</v>
      </c>
      <c r="B113" s="240" t="s">
        <v>146</v>
      </c>
      <c r="C113" s="271">
        <v>0</v>
      </c>
      <c r="D113" s="271">
        <f aca="true" t="shared" si="7" ref="D113:D128">C113</f>
        <v>0</v>
      </c>
      <c r="E113" s="252"/>
      <c r="F113" s="252">
        <f aca="true" t="shared" si="8" ref="F113:F128">IF($C$129=0,"",IF(C113="[for completion]","",IF(C113="","",C113/$C$129)))</f>
        <v>0</v>
      </c>
      <c r="G113" s="252">
        <f aca="true" t="shared" si="9" ref="G113:G128">IF($D$129=0,"",IF(D113="[for completion]","",IF(D113="","",D113/$D$129)))</f>
        <v>0</v>
      </c>
      <c r="I113" s="221"/>
      <c r="J113" s="221"/>
      <c r="K113" s="221"/>
      <c r="L113" s="240" t="s">
        <v>146</v>
      </c>
      <c r="M113" s="218"/>
      <c r="N113" s="218"/>
    </row>
    <row r="114" spans="1:14" s="270" customFormat="1" ht="15">
      <c r="A114" s="221" t="s">
        <v>139</v>
      </c>
      <c r="B114" s="240" t="s">
        <v>150</v>
      </c>
      <c r="C114" s="271">
        <v>0</v>
      </c>
      <c r="D114" s="271">
        <f t="shared" si="7"/>
        <v>0</v>
      </c>
      <c r="E114" s="252"/>
      <c r="F114" s="252">
        <f t="shared" si="8"/>
        <v>0</v>
      </c>
      <c r="G114" s="252">
        <f t="shared" si="9"/>
        <v>0</v>
      </c>
      <c r="I114" s="221"/>
      <c r="J114" s="221"/>
      <c r="K114" s="221"/>
      <c r="L114" s="240" t="s">
        <v>150</v>
      </c>
      <c r="M114" s="218"/>
      <c r="N114" s="218"/>
    </row>
    <row r="115" spans="1:14" s="270" customFormat="1" ht="15">
      <c r="A115" s="221" t="s">
        <v>141</v>
      </c>
      <c r="B115" s="240" t="s">
        <v>148</v>
      </c>
      <c r="C115" s="271">
        <v>0</v>
      </c>
      <c r="D115" s="271">
        <f t="shared" si="7"/>
        <v>0</v>
      </c>
      <c r="E115" s="252"/>
      <c r="F115" s="252">
        <f t="shared" si="8"/>
        <v>0</v>
      </c>
      <c r="G115" s="252">
        <f t="shared" si="9"/>
        <v>0</v>
      </c>
      <c r="I115" s="221"/>
      <c r="J115" s="221"/>
      <c r="K115" s="221"/>
      <c r="L115" s="240" t="s">
        <v>148</v>
      </c>
      <c r="M115" s="218"/>
      <c r="N115" s="218"/>
    </row>
    <row r="116" spans="1:14" s="270" customFormat="1" ht="15">
      <c r="A116" s="221" t="s">
        <v>143</v>
      </c>
      <c r="B116" s="240" t="s">
        <v>144</v>
      </c>
      <c r="C116" s="271">
        <v>0</v>
      </c>
      <c r="D116" s="271">
        <f t="shared" si="7"/>
        <v>0</v>
      </c>
      <c r="E116" s="252"/>
      <c r="F116" s="252">
        <f t="shared" si="8"/>
        <v>0</v>
      </c>
      <c r="G116" s="252">
        <f t="shared" si="9"/>
        <v>0</v>
      </c>
      <c r="I116" s="221"/>
      <c r="J116" s="221"/>
      <c r="K116" s="221"/>
      <c r="L116" s="240" t="s">
        <v>144</v>
      </c>
      <c r="M116" s="218"/>
      <c r="N116" s="218"/>
    </row>
    <row r="117" spans="1:14" s="270" customFormat="1" ht="15">
      <c r="A117" s="221" t="s">
        <v>145</v>
      </c>
      <c r="B117" s="240" t="s">
        <v>152</v>
      </c>
      <c r="C117" s="271">
        <v>0</v>
      </c>
      <c r="D117" s="271">
        <f t="shared" si="7"/>
        <v>0</v>
      </c>
      <c r="E117" s="240"/>
      <c r="F117" s="252">
        <f t="shared" si="8"/>
        <v>0</v>
      </c>
      <c r="G117" s="252">
        <f t="shared" si="9"/>
        <v>0</v>
      </c>
      <c r="I117" s="221"/>
      <c r="J117" s="221"/>
      <c r="K117" s="221"/>
      <c r="L117" s="240" t="s">
        <v>152</v>
      </c>
      <c r="M117" s="218"/>
      <c r="N117" s="218"/>
    </row>
    <row r="118" spans="1:13" ht="15">
      <c r="A118" s="221" t="s">
        <v>147</v>
      </c>
      <c r="B118" s="240" t="s">
        <v>154</v>
      </c>
      <c r="C118" s="271">
        <v>0</v>
      </c>
      <c r="D118" s="271">
        <f t="shared" si="7"/>
        <v>0</v>
      </c>
      <c r="E118" s="240"/>
      <c r="F118" s="252">
        <f t="shared" si="8"/>
        <v>0</v>
      </c>
      <c r="G118" s="252">
        <f t="shared" si="9"/>
        <v>0</v>
      </c>
      <c r="L118" s="240" t="s">
        <v>154</v>
      </c>
      <c r="M118" s="218"/>
    </row>
    <row r="119" spans="1:13" ht="15">
      <c r="A119" s="221" t="s">
        <v>149</v>
      </c>
      <c r="B119" s="240" t="s">
        <v>140</v>
      </c>
      <c r="C119" s="271">
        <v>0</v>
      </c>
      <c r="D119" s="271">
        <f t="shared" si="7"/>
        <v>0</v>
      </c>
      <c r="E119" s="240"/>
      <c r="F119" s="252">
        <f t="shared" si="8"/>
        <v>0</v>
      </c>
      <c r="G119" s="252">
        <f t="shared" si="9"/>
        <v>0</v>
      </c>
      <c r="L119" s="240" t="s">
        <v>140</v>
      </c>
      <c r="M119" s="218"/>
    </row>
    <row r="120" spans="1:13" ht="15">
      <c r="A120" s="221" t="s">
        <v>151</v>
      </c>
      <c r="B120" s="240" t="s">
        <v>156</v>
      </c>
      <c r="C120" s="271">
        <v>0</v>
      </c>
      <c r="D120" s="271">
        <f t="shared" si="7"/>
        <v>0</v>
      </c>
      <c r="E120" s="240"/>
      <c r="F120" s="252">
        <f t="shared" si="8"/>
        <v>0</v>
      </c>
      <c r="G120" s="252">
        <f t="shared" si="9"/>
        <v>0</v>
      </c>
      <c r="L120" s="240" t="s">
        <v>156</v>
      </c>
      <c r="M120" s="218"/>
    </row>
    <row r="121" spans="1:13" ht="15">
      <c r="A121" s="221" t="s">
        <v>153</v>
      </c>
      <c r="B121" s="240" t="s">
        <v>1900</v>
      </c>
      <c r="C121" s="271">
        <v>0</v>
      </c>
      <c r="D121" s="271">
        <f t="shared" si="7"/>
        <v>0</v>
      </c>
      <c r="E121" s="240"/>
      <c r="F121" s="252">
        <f>IF($C$129=0,"",IF(C121="[for completion]","",IF(C121="","",C121/$C$129)))</f>
        <v>0</v>
      </c>
      <c r="G121" s="252">
        <f>IF($D$129=0,"",IF(D121="[for completion]","",IF(D121="","",D121/$D$129)))</f>
        <v>0</v>
      </c>
      <c r="L121" s="240"/>
      <c r="M121" s="218"/>
    </row>
    <row r="122" spans="1:13" ht="15">
      <c r="A122" s="221" t="s">
        <v>155</v>
      </c>
      <c r="B122" s="240" t="s">
        <v>158</v>
      </c>
      <c r="C122" s="271">
        <v>0</v>
      </c>
      <c r="D122" s="271">
        <f t="shared" si="7"/>
        <v>0</v>
      </c>
      <c r="E122" s="240"/>
      <c r="F122" s="252">
        <f t="shared" si="8"/>
        <v>0</v>
      </c>
      <c r="G122" s="252">
        <f t="shared" si="9"/>
        <v>0</v>
      </c>
      <c r="L122" s="240" t="s">
        <v>158</v>
      </c>
      <c r="M122" s="218"/>
    </row>
    <row r="123" spans="1:13" ht="15">
      <c r="A123" s="221" t="s">
        <v>157</v>
      </c>
      <c r="B123" s="240" t="s">
        <v>142</v>
      </c>
      <c r="C123" s="271">
        <v>0</v>
      </c>
      <c r="D123" s="271">
        <f t="shared" si="7"/>
        <v>0</v>
      </c>
      <c r="E123" s="240"/>
      <c r="F123" s="252">
        <f t="shared" si="8"/>
        <v>0</v>
      </c>
      <c r="G123" s="252">
        <f t="shared" si="9"/>
        <v>0</v>
      </c>
      <c r="L123" s="240" t="s">
        <v>142</v>
      </c>
      <c r="M123" s="218"/>
    </row>
    <row r="124" spans="1:13" ht="15">
      <c r="A124" s="221" t="s">
        <v>159</v>
      </c>
      <c r="B124" s="264" t="s">
        <v>1901</v>
      </c>
      <c r="C124" s="271">
        <v>0</v>
      </c>
      <c r="D124" s="271">
        <f t="shared" si="7"/>
        <v>0</v>
      </c>
      <c r="E124" s="240"/>
      <c r="F124" s="252">
        <f t="shared" si="8"/>
        <v>0</v>
      </c>
      <c r="G124" s="252">
        <f t="shared" si="9"/>
        <v>0</v>
      </c>
      <c r="L124" s="264" t="s">
        <v>1901</v>
      </c>
      <c r="M124" s="218"/>
    </row>
    <row r="125" spans="1:13" ht="15">
      <c r="A125" s="221" t="s">
        <v>161</v>
      </c>
      <c r="B125" s="240" t="s">
        <v>160</v>
      </c>
      <c r="C125" s="271">
        <v>0</v>
      </c>
      <c r="D125" s="271">
        <f t="shared" si="7"/>
        <v>0</v>
      </c>
      <c r="E125" s="240"/>
      <c r="F125" s="252">
        <f t="shared" si="8"/>
        <v>0</v>
      </c>
      <c r="G125" s="252">
        <f t="shared" si="9"/>
        <v>0</v>
      </c>
      <c r="L125" s="240" t="s">
        <v>160</v>
      </c>
      <c r="M125" s="218"/>
    </row>
    <row r="126" spans="1:13" ht="15">
      <c r="A126" s="221" t="s">
        <v>163</v>
      </c>
      <c r="B126" s="240" t="s">
        <v>162</v>
      </c>
      <c r="C126" s="271">
        <v>0</v>
      </c>
      <c r="D126" s="271">
        <f t="shared" si="7"/>
        <v>0</v>
      </c>
      <c r="E126" s="240"/>
      <c r="F126" s="252">
        <f t="shared" si="8"/>
        <v>0</v>
      </c>
      <c r="G126" s="252">
        <f t="shared" si="9"/>
        <v>0</v>
      </c>
      <c r="H126" s="259"/>
      <c r="L126" s="240" t="s">
        <v>162</v>
      </c>
      <c r="M126" s="218"/>
    </row>
    <row r="127" spans="1:13" ht="15">
      <c r="A127" s="221" t="s">
        <v>164</v>
      </c>
      <c r="B127" s="240" t="s">
        <v>138</v>
      </c>
      <c r="C127" s="271">
        <v>0</v>
      </c>
      <c r="D127" s="271">
        <f t="shared" si="7"/>
        <v>0</v>
      </c>
      <c r="E127" s="240"/>
      <c r="F127" s="252">
        <f>IF($C$129=0,"",IF(C127="[for completion]","",IF(C127="","",C127/$C$129)))</f>
        <v>0</v>
      </c>
      <c r="G127" s="252">
        <f>IF($D$129=0,"",IF(D127="[for completion]","",IF(D127="","",D127/$D$129)))</f>
        <v>0</v>
      </c>
      <c r="H127" s="218"/>
      <c r="L127" s="240" t="s">
        <v>138</v>
      </c>
      <c r="M127" s="218"/>
    </row>
    <row r="128" spans="1:13" ht="15">
      <c r="A128" s="221" t="s">
        <v>1902</v>
      </c>
      <c r="B128" s="240" t="s">
        <v>62</v>
      </c>
      <c r="C128" s="271">
        <v>0</v>
      </c>
      <c r="D128" s="271">
        <f t="shared" si="7"/>
        <v>0</v>
      </c>
      <c r="E128" s="240"/>
      <c r="F128" s="252">
        <f t="shared" si="8"/>
        <v>0</v>
      </c>
      <c r="G128" s="252">
        <f t="shared" si="9"/>
        <v>0</v>
      </c>
      <c r="H128" s="218"/>
      <c r="L128" s="218"/>
      <c r="M128" s="218"/>
    </row>
    <row r="129" spans="1:13" ht="15">
      <c r="A129" s="221" t="s">
        <v>1903</v>
      </c>
      <c r="B129" s="265" t="s">
        <v>64</v>
      </c>
      <c r="C129" s="221">
        <f>SUM(C112:C128)</f>
        <v>16071.082102200015</v>
      </c>
      <c r="D129" s="221">
        <f>SUM(D112:D128)</f>
        <v>16071.082102200015</v>
      </c>
      <c r="E129" s="240"/>
      <c r="F129" s="250">
        <f>SUM(F112:F128)</f>
        <v>1</v>
      </c>
      <c r="G129" s="250">
        <f>SUM(G112:G128)</f>
        <v>1</v>
      </c>
      <c r="H129" s="218"/>
      <c r="L129" s="218"/>
      <c r="M129" s="218"/>
    </row>
    <row r="130" spans="1:13" ht="15" outlineLevel="1">
      <c r="A130" s="221" t="s">
        <v>165</v>
      </c>
      <c r="B130" s="257" t="s">
        <v>166</v>
      </c>
      <c r="E130" s="240"/>
      <c r="F130" s="252">
        <f>IF($C$129=0,"",IF(C130="[for completion]","",IF(C130="","",C130/$C$129)))</f>
      </c>
      <c r="G130" s="252">
        <f>IF($D$129=0,"",IF(D130="[for completion]","",IF(D130="","",D130/$D$129)))</f>
      </c>
      <c r="H130" s="218"/>
      <c r="L130" s="218"/>
      <c r="M130" s="218"/>
    </row>
    <row r="131" spans="1:13" ht="15" outlineLevel="1">
      <c r="A131" s="221" t="s">
        <v>167</v>
      </c>
      <c r="B131" s="257" t="s">
        <v>166</v>
      </c>
      <c r="E131" s="240"/>
      <c r="F131" s="252">
        <f aca="true" t="shared" si="10" ref="F131:F136">IF($C$129=0,"",IF(C131="[for completion]","",C131/$C$129))</f>
        <v>0</v>
      </c>
      <c r="G131" s="252">
        <f aca="true" t="shared" si="11" ref="G131:G136">IF($D$129=0,"",IF(D131="[for completion]","",D131/$D$129))</f>
        <v>0</v>
      </c>
      <c r="H131" s="218"/>
      <c r="L131" s="218"/>
      <c r="M131" s="218"/>
    </row>
    <row r="132" spans="1:13" ht="15" outlineLevel="1">
      <c r="A132" s="221" t="s">
        <v>168</v>
      </c>
      <c r="B132" s="257" t="s">
        <v>166</v>
      </c>
      <c r="E132" s="240"/>
      <c r="F132" s="252">
        <f t="shared" si="10"/>
        <v>0</v>
      </c>
      <c r="G132" s="252">
        <f t="shared" si="11"/>
        <v>0</v>
      </c>
      <c r="H132" s="218"/>
      <c r="L132" s="218"/>
      <c r="M132" s="218"/>
    </row>
    <row r="133" spans="1:13" ht="15" outlineLevel="1">
      <c r="A133" s="221" t="s">
        <v>169</v>
      </c>
      <c r="B133" s="257" t="s">
        <v>166</v>
      </c>
      <c r="E133" s="240"/>
      <c r="F133" s="252">
        <f t="shared" si="10"/>
        <v>0</v>
      </c>
      <c r="G133" s="252">
        <f t="shared" si="11"/>
        <v>0</v>
      </c>
      <c r="H133" s="218"/>
      <c r="L133" s="218"/>
      <c r="M133" s="218"/>
    </row>
    <row r="134" spans="1:13" ht="15" outlineLevel="1">
      <c r="A134" s="221" t="s">
        <v>170</v>
      </c>
      <c r="B134" s="257" t="s">
        <v>166</v>
      </c>
      <c r="E134" s="240"/>
      <c r="F134" s="252">
        <f t="shared" si="10"/>
        <v>0</v>
      </c>
      <c r="G134" s="252">
        <f t="shared" si="11"/>
        <v>0</v>
      </c>
      <c r="H134" s="218"/>
      <c r="L134" s="218"/>
      <c r="M134" s="218"/>
    </row>
    <row r="135" spans="1:13" ht="15" outlineLevel="1">
      <c r="A135" s="221" t="s">
        <v>171</v>
      </c>
      <c r="B135" s="257" t="s">
        <v>166</v>
      </c>
      <c r="E135" s="240"/>
      <c r="F135" s="252">
        <f t="shared" si="10"/>
        <v>0</v>
      </c>
      <c r="G135" s="252">
        <f t="shared" si="11"/>
        <v>0</v>
      </c>
      <c r="H135" s="218"/>
      <c r="L135" s="218"/>
      <c r="M135" s="218"/>
    </row>
    <row r="136" spans="1:13" ht="15" outlineLevel="1">
      <c r="A136" s="221" t="s">
        <v>172</v>
      </c>
      <c r="B136" s="257" t="s">
        <v>166</v>
      </c>
      <c r="E136" s="240"/>
      <c r="F136" s="252">
        <f t="shared" si="10"/>
        <v>0</v>
      </c>
      <c r="G136" s="252">
        <f t="shared" si="11"/>
        <v>0</v>
      </c>
      <c r="H136" s="218"/>
      <c r="L136" s="218"/>
      <c r="M136" s="218"/>
    </row>
    <row r="137" spans="1:13" ht="15" customHeight="1">
      <c r="A137" s="242"/>
      <c r="B137" s="243" t="s">
        <v>173</v>
      </c>
      <c r="C137" s="245" t="s">
        <v>131</v>
      </c>
      <c r="D137" s="245" t="s">
        <v>132</v>
      </c>
      <c r="E137" s="244"/>
      <c r="F137" s="245" t="s">
        <v>133</v>
      </c>
      <c r="G137" s="245" t="s">
        <v>134</v>
      </c>
      <c r="H137" s="218"/>
      <c r="L137" s="218"/>
      <c r="M137" s="218"/>
    </row>
    <row r="138" spans="1:14" s="270" customFormat="1" ht="15">
      <c r="A138" s="221" t="s">
        <v>174</v>
      </c>
      <c r="B138" s="240" t="s">
        <v>1</v>
      </c>
      <c r="C138" s="271">
        <v>11500</v>
      </c>
      <c r="D138" s="269">
        <f>C138</f>
        <v>11500</v>
      </c>
      <c r="E138" s="252"/>
      <c r="F138" s="252">
        <f>IF($C$155=0,"",IF(C138="[for completion]","",IF(C138="","",C138/$C$155)))</f>
        <v>1</v>
      </c>
      <c r="G138" s="252">
        <f>IF($D$155=0,"",IF(D138="[for completion]","",IF(D138="","",D138/$D$155)))</f>
        <v>1</v>
      </c>
      <c r="H138" s="218"/>
      <c r="I138" s="221"/>
      <c r="J138" s="221"/>
      <c r="K138" s="221"/>
      <c r="L138" s="218"/>
      <c r="M138" s="218"/>
      <c r="N138" s="218"/>
    </row>
    <row r="139" spans="1:14" s="270" customFormat="1" ht="15">
      <c r="A139" s="221" t="s">
        <v>175</v>
      </c>
      <c r="B139" s="240" t="s">
        <v>146</v>
      </c>
      <c r="C139" s="271">
        <v>0</v>
      </c>
      <c r="D139" s="271">
        <f aca="true" t="shared" si="12" ref="D139:D154">C139</f>
        <v>0</v>
      </c>
      <c r="E139" s="252"/>
      <c r="F139" s="252">
        <f aca="true" t="shared" si="13" ref="F139:F146">IF($C$155=0,"",IF(C139="[for completion]","",IF(C139="","",C139/$C$155)))</f>
        <v>0</v>
      </c>
      <c r="G139" s="252">
        <f aca="true" t="shared" si="14" ref="G139:G146">IF($D$155=0,"",IF(D139="[for completion]","",IF(D139="","",D139/$D$155)))</f>
        <v>0</v>
      </c>
      <c r="H139" s="218"/>
      <c r="I139" s="221"/>
      <c r="J139" s="221"/>
      <c r="K139" s="221"/>
      <c r="L139" s="218"/>
      <c r="M139" s="218"/>
      <c r="N139" s="218"/>
    </row>
    <row r="140" spans="1:14" s="270" customFormat="1" ht="15">
      <c r="A140" s="221" t="s">
        <v>176</v>
      </c>
      <c r="B140" s="240" t="s">
        <v>150</v>
      </c>
      <c r="C140" s="271">
        <v>0</v>
      </c>
      <c r="D140" s="271">
        <f t="shared" si="12"/>
        <v>0</v>
      </c>
      <c r="E140" s="252"/>
      <c r="F140" s="252">
        <f t="shared" si="13"/>
        <v>0</v>
      </c>
      <c r="G140" s="252">
        <f t="shared" si="14"/>
        <v>0</v>
      </c>
      <c r="H140" s="218"/>
      <c r="I140" s="221"/>
      <c r="J140" s="221"/>
      <c r="K140" s="221"/>
      <c r="L140" s="218"/>
      <c r="M140" s="218"/>
      <c r="N140" s="218"/>
    </row>
    <row r="141" spans="1:14" s="270" customFormat="1" ht="15">
      <c r="A141" s="221" t="s">
        <v>177</v>
      </c>
      <c r="B141" s="240" t="s">
        <v>148</v>
      </c>
      <c r="C141" s="271">
        <v>0</v>
      </c>
      <c r="D141" s="271">
        <f t="shared" si="12"/>
        <v>0</v>
      </c>
      <c r="E141" s="252"/>
      <c r="F141" s="252">
        <f t="shared" si="13"/>
        <v>0</v>
      </c>
      <c r="G141" s="252">
        <f t="shared" si="14"/>
        <v>0</v>
      </c>
      <c r="H141" s="218"/>
      <c r="I141" s="221"/>
      <c r="J141" s="221"/>
      <c r="K141" s="221"/>
      <c r="L141" s="218"/>
      <c r="M141" s="218"/>
      <c r="N141" s="218"/>
    </row>
    <row r="142" spans="1:14" s="270" customFormat="1" ht="15">
      <c r="A142" s="221" t="s">
        <v>178</v>
      </c>
      <c r="B142" s="240" t="s">
        <v>144</v>
      </c>
      <c r="C142" s="271">
        <v>0</v>
      </c>
      <c r="D142" s="271">
        <f t="shared" si="12"/>
        <v>0</v>
      </c>
      <c r="E142" s="252"/>
      <c r="F142" s="252">
        <f t="shared" si="13"/>
        <v>0</v>
      </c>
      <c r="G142" s="252">
        <f t="shared" si="14"/>
        <v>0</v>
      </c>
      <c r="H142" s="218"/>
      <c r="I142" s="221"/>
      <c r="J142" s="221"/>
      <c r="K142" s="221"/>
      <c r="L142" s="218"/>
      <c r="M142" s="218"/>
      <c r="N142" s="218"/>
    </row>
    <row r="143" spans="1:14" s="270" customFormat="1" ht="15">
      <c r="A143" s="221" t="s">
        <v>179</v>
      </c>
      <c r="B143" s="240" t="s">
        <v>152</v>
      </c>
      <c r="C143" s="271">
        <v>0</v>
      </c>
      <c r="D143" s="271">
        <f t="shared" si="12"/>
        <v>0</v>
      </c>
      <c r="E143" s="240"/>
      <c r="F143" s="252">
        <f t="shared" si="13"/>
        <v>0</v>
      </c>
      <c r="G143" s="252">
        <f t="shared" si="14"/>
        <v>0</v>
      </c>
      <c r="H143" s="218"/>
      <c r="I143" s="221"/>
      <c r="J143" s="221"/>
      <c r="K143" s="221"/>
      <c r="L143" s="218"/>
      <c r="M143" s="218"/>
      <c r="N143" s="218"/>
    </row>
    <row r="144" spans="1:13" ht="15">
      <c r="A144" s="221" t="s">
        <v>180</v>
      </c>
      <c r="B144" s="240" t="s">
        <v>154</v>
      </c>
      <c r="C144" s="271">
        <v>0</v>
      </c>
      <c r="D144" s="271">
        <f t="shared" si="12"/>
        <v>0</v>
      </c>
      <c r="E144" s="240"/>
      <c r="F144" s="252">
        <f t="shared" si="13"/>
        <v>0</v>
      </c>
      <c r="G144" s="252">
        <f t="shared" si="14"/>
        <v>0</v>
      </c>
      <c r="H144" s="218"/>
      <c r="L144" s="218"/>
      <c r="M144" s="218"/>
    </row>
    <row r="145" spans="1:13" ht="15">
      <c r="A145" s="221" t="s">
        <v>181</v>
      </c>
      <c r="B145" s="240" t="s">
        <v>140</v>
      </c>
      <c r="C145" s="271">
        <v>0</v>
      </c>
      <c r="D145" s="271">
        <f t="shared" si="12"/>
        <v>0</v>
      </c>
      <c r="E145" s="240"/>
      <c r="F145" s="252">
        <f t="shared" si="13"/>
        <v>0</v>
      </c>
      <c r="G145" s="252">
        <f t="shared" si="14"/>
        <v>0</v>
      </c>
      <c r="H145" s="218"/>
      <c r="L145" s="218"/>
      <c r="M145" s="218"/>
    </row>
    <row r="146" spans="1:13" ht="15">
      <c r="A146" s="221" t="s">
        <v>182</v>
      </c>
      <c r="B146" s="240" t="s">
        <v>156</v>
      </c>
      <c r="C146" s="271">
        <v>0</v>
      </c>
      <c r="D146" s="271">
        <f t="shared" si="12"/>
        <v>0</v>
      </c>
      <c r="E146" s="240"/>
      <c r="F146" s="252">
        <f t="shared" si="13"/>
        <v>0</v>
      </c>
      <c r="G146" s="252">
        <f t="shared" si="14"/>
        <v>0</v>
      </c>
      <c r="H146" s="218"/>
      <c r="L146" s="218"/>
      <c r="M146" s="218"/>
    </row>
    <row r="147" spans="1:13" ht="15">
      <c r="A147" s="221" t="s">
        <v>183</v>
      </c>
      <c r="B147" s="240" t="s">
        <v>1900</v>
      </c>
      <c r="C147" s="271">
        <v>0</v>
      </c>
      <c r="D147" s="271">
        <f t="shared" si="12"/>
        <v>0</v>
      </c>
      <c r="E147" s="240"/>
      <c r="F147" s="252">
        <f>IF($C$155=0,"",IF(C147="[for completion]","",IF(C147="","",C147/$C$155)))</f>
        <v>0</v>
      </c>
      <c r="G147" s="252">
        <f>IF($D$155=0,"",IF(D147="[for completion]","",IF(D147="","",D147/$D$155)))</f>
        <v>0</v>
      </c>
      <c r="H147" s="218"/>
      <c r="L147" s="218"/>
      <c r="M147" s="218"/>
    </row>
    <row r="148" spans="1:13" ht="15">
      <c r="A148" s="221" t="s">
        <v>184</v>
      </c>
      <c r="B148" s="240" t="s">
        <v>158</v>
      </c>
      <c r="C148" s="271">
        <v>0</v>
      </c>
      <c r="D148" s="271">
        <f t="shared" si="12"/>
        <v>0</v>
      </c>
      <c r="E148" s="240"/>
      <c r="F148" s="252">
        <f aca="true" t="shared" si="15" ref="F148:F154">IF($C$155=0,"",IF(C148="[for completion]","",IF(C148="","",C148/$C$155)))</f>
        <v>0</v>
      </c>
      <c r="G148" s="252">
        <f aca="true" t="shared" si="16" ref="G148:G154">IF($D$155=0,"",IF(D148="[for completion]","",IF(D148="","",D148/$D$155)))</f>
        <v>0</v>
      </c>
      <c r="H148" s="218"/>
      <c r="L148" s="218"/>
      <c r="M148" s="218"/>
    </row>
    <row r="149" spans="1:13" ht="15">
      <c r="A149" s="221" t="s">
        <v>185</v>
      </c>
      <c r="B149" s="240" t="s">
        <v>142</v>
      </c>
      <c r="C149" s="271">
        <v>0</v>
      </c>
      <c r="D149" s="271">
        <f t="shared" si="12"/>
        <v>0</v>
      </c>
      <c r="E149" s="240"/>
      <c r="F149" s="252">
        <f t="shared" si="15"/>
        <v>0</v>
      </c>
      <c r="G149" s="252">
        <f t="shared" si="16"/>
        <v>0</v>
      </c>
      <c r="H149" s="218"/>
      <c r="L149" s="218"/>
      <c r="M149" s="218"/>
    </row>
    <row r="150" spans="1:13" ht="15">
      <c r="A150" s="221" t="s">
        <v>186</v>
      </c>
      <c r="B150" s="264" t="s">
        <v>1901</v>
      </c>
      <c r="C150" s="271">
        <v>0</v>
      </c>
      <c r="D150" s="271">
        <f t="shared" si="12"/>
        <v>0</v>
      </c>
      <c r="E150" s="240"/>
      <c r="F150" s="252">
        <f t="shared" si="15"/>
        <v>0</v>
      </c>
      <c r="G150" s="252">
        <f t="shared" si="16"/>
        <v>0</v>
      </c>
      <c r="H150" s="218"/>
      <c r="L150" s="218"/>
      <c r="M150" s="218"/>
    </row>
    <row r="151" spans="1:13" ht="15">
      <c r="A151" s="221" t="s">
        <v>187</v>
      </c>
      <c r="B151" s="240" t="s">
        <v>160</v>
      </c>
      <c r="C151" s="271">
        <v>0</v>
      </c>
      <c r="D151" s="271">
        <f t="shared" si="12"/>
        <v>0</v>
      </c>
      <c r="E151" s="240"/>
      <c r="F151" s="252">
        <f t="shared" si="15"/>
        <v>0</v>
      </c>
      <c r="G151" s="252">
        <f t="shared" si="16"/>
        <v>0</v>
      </c>
      <c r="H151" s="218"/>
      <c r="L151" s="218"/>
      <c r="M151" s="218"/>
    </row>
    <row r="152" spans="1:13" ht="15">
      <c r="A152" s="221" t="s">
        <v>188</v>
      </c>
      <c r="B152" s="240" t="s">
        <v>162</v>
      </c>
      <c r="C152" s="271">
        <v>0</v>
      </c>
      <c r="D152" s="271">
        <f t="shared" si="12"/>
        <v>0</v>
      </c>
      <c r="E152" s="240"/>
      <c r="F152" s="252">
        <f t="shared" si="15"/>
        <v>0</v>
      </c>
      <c r="G152" s="252">
        <f t="shared" si="16"/>
        <v>0</v>
      </c>
      <c r="H152" s="218"/>
      <c r="L152" s="218"/>
      <c r="M152" s="218"/>
    </row>
    <row r="153" spans="1:13" ht="15">
      <c r="A153" s="221" t="s">
        <v>189</v>
      </c>
      <c r="B153" s="240" t="s">
        <v>138</v>
      </c>
      <c r="C153" s="271">
        <v>0</v>
      </c>
      <c r="D153" s="271">
        <f t="shared" si="12"/>
        <v>0</v>
      </c>
      <c r="E153" s="240"/>
      <c r="F153" s="252">
        <f t="shared" si="15"/>
        <v>0</v>
      </c>
      <c r="G153" s="252">
        <f t="shared" si="16"/>
        <v>0</v>
      </c>
      <c r="H153" s="218"/>
      <c r="L153" s="218"/>
      <c r="M153" s="218"/>
    </row>
    <row r="154" spans="1:13" ht="15">
      <c r="A154" s="221" t="s">
        <v>1904</v>
      </c>
      <c r="B154" s="240" t="s">
        <v>62</v>
      </c>
      <c r="C154" s="271">
        <v>0</v>
      </c>
      <c r="D154" s="271">
        <f t="shared" si="12"/>
        <v>0</v>
      </c>
      <c r="E154" s="240"/>
      <c r="F154" s="252">
        <f t="shared" si="15"/>
        <v>0</v>
      </c>
      <c r="G154" s="252">
        <f t="shared" si="16"/>
        <v>0</v>
      </c>
      <c r="H154" s="218"/>
      <c r="L154" s="218"/>
      <c r="M154" s="218"/>
    </row>
    <row r="155" spans="1:13" ht="15">
      <c r="A155" s="221" t="s">
        <v>1905</v>
      </c>
      <c r="B155" s="265" t="s">
        <v>64</v>
      </c>
      <c r="C155" s="221">
        <f>SUM(C138:C154)</f>
        <v>11500</v>
      </c>
      <c r="D155" s="221">
        <f>SUM(D138:D154)</f>
        <v>11500</v>
      </c>
      <c r="E155" s="240"/>
      <c r="F155" s="250">
        <f>SUM(F138:F154)</f>
        <v>1</v>
      </c>
      <c r="G155" s="250">
        <f>SUM(G138:G154)</f>
        <v>1</v>
      </c>
      <c r="H155" s="218"/>
      <c r="L155" s="218"/>
      <c r="M155" s="218"/>
    </row>
    <row r="156" spans="1:13" ht="15" outlineLevel="1">
      <c r="A156" s="221" t="s">
        <v>190</v>
      </c>
      <c r="B156" s="257" t="s">
        <v>166</v>
      </c>
      <c r="E156" s="240"/>
      <c r="F156" s="252">
        <f>IF($C$155=0,"",IF(C156="[for completion]","",IF(C156="","",C156/$C$155)))</f>
      </c>
      <c r="G156" s="252">
        <f>IF($D$155=0,"",IF(D156="[for completion]","",IF(D156="","",D156/$D$155)))</f>
      </c>
      <c r="H156" s="218"/>
      <c r="L156" s="218"/>
      <c r="M156" s="218"/>
    </row>
    <row r="157" spans="1:13" ht="15" outlineLevel="1">
      <c r="A157" s="221" t="s">
        <v>191</v>
      </c>
      <c r="B157" s="257" t="s">
        <v>166</v>
      </c>
      <c r="E157" s="240"/>
      <c r="F157" s="252">
        <f aca="true" t="shared" si="17" ref="F157:F162">IF($C$155=0,"",IF(C157="[for completion]","",IF(C157="","",C157/$C$155)))</f>
      </c>
      <c r="G157" s="252">
        <f aca="true" t="shared" si="18" ref="G157:G162">IF($D$155=0,"",IF(D157="[for completion]","",IF(D157="","",D157/$D$155)))</f>
      </c>
      <c r="H157" s="218"/>
      <c r="L157" s="218"/>
      <c r="M157" s="218"/>
    </row>
    <row r="158" spans="1:13" ht="15" outlineLevel="1">
      <c r="A158" s="221" t="s">
        <v>192</v>
      </c>
      <c r="B158" s="257" t="s">
        <v>166</v>
      </c>
      <c r="E158" s="240"/>
      <c r="F158" s="252">
        <f t="shared" si="17"/>
      </c>
      <c r="G158" s="252">
        <f t="shared" si="18"/>
      </c>
      <c r="H158" s="218"/>
      <c r="L158" s="218"/>
      <c r="M158" s="218"/>
    </row>
    <row r="159" spans="1:13" ht="15" outlineLevel="1">
      <c r="A159" s="221" t="s">
        <v>193</v>
      </c>
      <c r="B159" s="257" t="s">
        <v>166</v>
      </c>
      <c r="E159" s="240"/>
      <c r="F159" s="252">
        <f t="shared" si="17"/>
      </c>
      <c r="G159" s="252">
        <f t="shared" si="18"/>
      </c>
      <c r="H159" s="218"/>
      <c r="L159" s="218"/>
      <c r="M159" s="218"/>
    </row>
    <row r="160" spans="1:13" ht="15" outlineLevel="1">
      <c r="A160" s="221" t="s">
        <v>1906</v>
      </c>
      <c r="B160" s="257" t="s">
        <v>166</v>
      </c>
      <c r="E160" s="240"/>
      <c r="F160" s="252">
        <f t="shared" si="17"/>
      </c>
      <c r="G160" s="252">
        <f t="shared" si="18"/>
      </c>
      <c r="H160" s="218"/>
      <c r="L160" s="218"/>
      <c r="M160" s="218"/>
    </row>
    <row r="161" spans="1:13" ht="15" outlineLevel="1">
      <c r="A161" s="221" t="s">
        <v>194</v>
      </c>
      <c r="B161" s="257" t="s">
        <v>166</v>
      </c>
      <c r="E161" s="240"/>
      <c r="F161" s="252">
        <f t="shared" si="17"/>
      </c>
      <c r="G161" s="252">
        <f t="shared" si="18"/>
      </c>
      <c r="H161" s="218"/>
      <c r="L161" s="218"/>
      <c r="M161" s="218"/>
    </row>
    <row r="162" spans="1:13" ht="15" outlineLevel="1">
      <c r="A162" s="221" t="s">
        <v>195</v>
      </c>
      <c r="B162" s="257" t="s">
        <v>166</v>
      </c>
      <c r="E162" s="240"/>
      <c r="F162" s="252">
        <f t="shared" si="17"/>
      </c>
      <c r="G162" s="252">
        <f t="shared" si="18"/>
      </c>
      <c r="H162" s="218"/>
      <c r="L162" s="218"/>
      <c r="M162" s="218"/>
    </row>
    <row r="163" spans="1:13" ht="15" customHeight="1">
      <c r="A163" s="242"/>
      <c r="B163" s="243" t="s">
        <v>196</v>
      </c>
      <c r="C163" s="249" t="s">
        <v>131</v>
      </c>
      <c r="D163" s="249" t="s">
        <v>132</v>
      </c>
      <c r="E163" s="244"/>
      <c r="F163" s="249" t="s">
        <v>133</v>
      </c>
      <c r="G163" s="249" t="s">
        <v>134</v>
      </c>
      <c r="H163" s="218"/>
      <c r="L163" s="218"/>
      <c r="M163" s="218"/>
    </row>
    <row r="164" spans="1:13" ht="15">
      <c r="A164" s="221" t="s">
        <v>197</v>
      </c>
      <c r="B164" s="218" t="s">
        <v>198</v>
      </c>
      <c r="C164" s="221">
        <v>11500</v>
      </c>
      <c r="D164" s="221">
        <f>C164</f>
        <v>11500</v>
      </c>
      <c r="E164" s="272"/>
      <c r="F164" s="252">
        <f>IF($C$167=0,"",IF(C164="[for completion]","",IF(C164="","",C164/$C$167)))</f>
        <v>1</v>
      </c>
      <c r="G164" s="252">
        <f>IF($D$167=0,"",IF(D164="[for completion]","",IF(D164="","",D164/$D$167)))</f>
        <v>1</v>
      </c>
      <c r="H164" s="218"/>
      <c r="L164" s="218"/>
      <c r="M164" s="218"/>
    </row>
    <row r="165" spans="1:13" ht="15">
      <c r="A165" s="221" t="s">
        <v>199</v>
      </c>
      <c r="B165" s="218" t="s">
        <v>200</v>
      </c>
      <c r="C165" s="273">
        <v>0</v>
      </c>
      <c r="D165" s="273">
        <f>C165</f>
        <v>0</v>
      </c>
      <c r="E165" s="272"/>
      <c r="F165" s="252">
        <f>IF($C$167=0,"",IF(C165="[for completion]","",IF(C165="","",C165/$C$167)))</f>
        <v>0</v>
      </c>
      <c r="G165" s="252">
        <f>IF($D$167=0,"",IF(D165="[for completion]","",IF(D165="","",D165/$D$167)))</f>
        <v>0</v>
      </c>
      <c r="H165" s="218"/>
      <c r="L165" s="218"/>
      <c r="M165" s="218"/>
    </row>
    <row r="166" spans="1:13" ht="15">
      <c r="A166" s="221" t="s">
        <v>201</v>
      </c>
      <c r="B166" s="218" t="s">
        <v>62</v>
      </c>
      <c r="C166" s="273">
        <v>0</v>
      </c>
      <c r="D166" s="273">
        <f>C166</f>
        <v>0</v>
      </c>
      <c r="E166" s="272"/>
      <c r="F166" s="252">
        <f>IF($C$167=0,"",IF(C166="[for completion]","",IF(C166="","",C166/$C$167)))</f>
        <v>0</v>
      </c>
      <c r="G166" s="252">
        <f>IF($D$167=0,"",IF(D166="[for completion]","",IF(D166="","",D166/$D$167)))</f>
        <v>0</v>
      </c>
      <c r="H166" s="218"/>
      <c r="L166" s="218"/>
      <c r="M166" s="218"/>
    </row>
    <row r="167" spans="1:13" ht="15">
      <c r="A167" s="221" t="s">
        <v>202</v>
      </c>
      <c r="B167" s="274" t="s">
        <v>64</v>
      </c>
      <c r="C167" s="218">
        <f>SUM(C164:C166)</f>
        <v>11500</v>
      </c>
      <c r="D167" s="218">
        <f>SUM(D164:D166)</f>
        <v>11500</v>
      </c>
      <c r="E167" s="272"/>
      <c r="F167" s="272">
        <f>SUM(F164:F166)</f>
        <v>1</v>
      </c>
      <c r="G167" s="272">
        <f>SUM(G164:G166)</f>
        <v>1</v>
      </c>
      <c r="H167" s="218"/>
      <c r="L167" s="218"/>
      <c r="M167" s="218"/>
    </row>
    <row r="168" spans="1:13" ht="15" outlineLevel="1">
      <c r="A168" s="221" t="s">
        <v>203</v>
      </c>
      <c r="B168" s="274"/>
      <c r="C168" s="218"/>
      <c r="D168" s="218"/>
      <c r="E168" s="272"/>
      <c r="F168" s="272"/>
      <c r="G168" s="264"/>
      <c r="H168" s="218"/>
      <c r="L168" s="218"/>
      <c r="M168" s="218"/>
    </row>
    <row r="169" spans="1:13" ht="15" outlineLevel="1">
      <c r="A169" s="221" t="s">
        <v>204</v>
      </c>
      <c r="B169" s="274"/>
      <c r="C169" s="218"/>
      <c r="D169" s="218"/>
      <c r="E169" s="272"/>
      <c r="F169" s="272"/>
      <c r="G169" s="264"/>
      <c r="H169" s="218"/>
      <c r="L169" s="218"/>
      <c r="M169" s="218"/>
    </row>
    <row r="170" spans="1:13" ht="15" outlineLevel="1">
      <c r="A170" s="221" t="s">
        <v>205</v>
      </c>
      <c r="B170" s="274"/>
      <c r="C170" s="218"/>
      <c r="D170" s="218"/>
      <c r="E170" s="272"/>
      <c r="F170" s="272"/>
      <c r="G170" s="264"/>
      <c r="H170" s="218"/>
      <c r="L170" s="218"/>
      <c r="M170" s="218"/>
    </row>
    <row r="171" spans="1:13" ht="15" outlineLevel="1">
      <c r="A171" s="221" t="s">
        <v>206</v>
      </c>
      <c r="B171" s="274"/>
      <c r="C171" s="218"/>
      <c r="D171" s="218"/>
      <c r="E171" s="272"/>
      <c r="F171" s="272"/>
      <c r="G171" s="264"/>
      <c r="H171" s="218"/>
      <c r="L171" s="218"/>
      <c r="M171" s="218"/>
    </row>
    <row r="172" spans="1:13" ht="15" outlineLevel="1">
      <c r="A172" s="221" t="s">
        <v>207</v>
      </c>
      <c r="B172" s="274"/>
      <c r="C172" s="218"/>
      <c r="D172" s="218"/>
      <c r="E172" s="272"/>
      <c r="F172" s="272"/>
      <c r="G172" s="264"/>
      <c r="H172" s="218"/>
      <c r="L172" s="218"/>
      <c r="M172" s="218"/>
    </row>
    <row r="173" spans="1:13" ht="15" customHeight="1">
      <c r="A173" s="242"/>
      <c r="B173" s="243" t="s">
        <v>208</v>
      </c>
      <c r="C173" s="242" t="s">
        <v>50</v>
      </c>
      <c r="D173" s="242"/>
      <c r="E173" s="244"/>
      <c r="F173" s="245" t="s">
        <v>209</v>
      </c>
      <c r="G173" s="245"/>
      <c r="H173" s="218"/>
      <c r="L173" s="218"/>
      <c r="M173" s="218"/>
    </row>
    <row r="174" spans="1:13" ht="15" customHeight="1">
      <c r="A174" s="221" t="s">
        <v>210</v>
      </c>
      <c r="B174" s="240" t="s">
        <v>211</v>
      </c>
      <c r="C174" s="273">
        <v>0</v>
      </c>
      <c r="D174" s="235"/>
      <c r="E174" s="227"/>
      <c r="F174" s="252">
        <f>IF($C$179=0,"",IF(C174="[for completion]","",C174/$C$179))</f>
        <v>0</v>
      </c>
      <c r="G174" s="252"/>
      <c r="H174" s="218"/>
      <c r="L174" s="218"/>
      <c r="M174" s="218"/>
    </row>
    <row r="175" spans="1:13" ht="30.75" customHeight="1">
      <c r="A175" s="221" t="s">
        <v>212</v>
      </c>
      <c r="B175" s="240" t="s">
        <v>213</v>
      </c>
      <c r="C175" s="273">
        <v>91.5</v>
      </c>
      <c r="E175" s="256"/>
      <c r="F175" s="252">
        <f>IF($C$179=0,"",IF(C175="[for completion]","",C175/$C$179))</f>
        <v>1</v>
      </c>
      <c r="G175" s="252"/>
      <c r="H175" s="218"/>
      <c r="L175" s="218"/>
      <c r="M175" s="218"/>
    </row>
    <row r="176" spans="1:13" ht="15">
      <c r="A176" s="221" t="s">
        <v>214</v>
      </c>
      <c r="B176" s="240" t="s">
        <v>215</v>
      </c>
      <c r="C176" s="273">
        <v>0</v>
      </c>
      <c r="E176" s="256"/>
      <c r="F176" s="252"/>
      <c r="G176" s="252"/>
      <c r="H176" s="218"/>
      <c r="L176" s="218"/>
      <c r="M176" s="218"/>
    </row>
    <row r="177" spans="1:13" ht="15">
      <c r="A177" s="221" t="s">
        <v>216</v>
      </c>
      <c r="B177" s="240" t="s">
        <v>217</v>
      </c>
      <c r="C177" s="273">
        <v>0</v>
      </c>
      <c r="E177" s="256"/>
      <c r="F177" s="252">
        <f aca="true" t="shared" si="19" ref="F177:F187">IF($C$179=0,"",IF(C177="[for completion]","",C177/$C$179))</f>
        <v>0</v>
      </c>
      <c r="G177" s="252"/>
      <c r="H177" s="218"/>
      <c r="L177" s="218"/>
      <c r="M177" s="218"/>
    </row>
    <row r="178" spans="1:13" ht="15">
      <c r="A178" s="221" t="s">
        <v>218</v>
      </c>
      <c r="B178" s="240" t="s">
        <v>62</v>
      </c>
      <c r="C178" s="273">
        <v>0</v>
      </c>
      <c r="E178" s="256"/>
      <c r="F178" s="252">
        <f t="shared" si="19"/>
        <v>0</v>
      </c>
      <c r="G178" s="252"/>
      <c r="H178" s="218"/>
      <c r="L178" s="218"/>
      <c r="M178" s="218"/>
    </row>
    <row r="179" spans="1:13" ht="15">
      <c r="A179" s="221" t="s">
        <v>219</v>
      </c>
      <c r="B179" s="265" t="s">
        <v>64</v>
      </c>
      <c r="C179" s="240">
        <f>SUM(C174:C178)</f>
        <v>91.5</v>
      </c>
      <c r="E179" s="256"/>
      <c r="F179" s="256">
        <f>SUM(F174:F178)</f>
        <v>1</v>
      </c>
      <c r="G179" s="252"/>
      <c r="H179" s="218"/>
      <c r="L179" s="218"/>
      <c r="M179" s="218"/>
    </row>
    <row r="180" spans="1:13" ht="15" outlineLevel="1">
      <c r="A180" s="221" t="s">
        <v>220</v>
      </c>
      <c r="B180" s="275" t="s">
        <v>221</v>
      </c>
      <c r="E180" s="256"/>
      <c r="F180" s="252">
        <f t="shared" si="19"/>
        <v>0</v>
      </c>
      <c r="G180" s="252"/>
      <c r="H180" s="218"/>
      <c r="L180" s="218"/>
      <c r="M180" s="218"/>
    </row>
    <row r="181" spans="1:6" s="275" customFormat="1" ht="30" outlineLevel="1">
      <c r="A181" s="221" t="s">
        <v>222</v>
      </c>
      <c r="B181" s="275" t="s">
        <v>223</v>
      </c>
      <c r="F181" s="252">
        <f t="shared" si="19"/>
        <v>0</v>
      </c>
    </row>
    <row r="182" spans="1:13" ht="30" outlineLevel="1">
      <c r="A182" s="221" t="s">
        <v>224</v>
      </c>
      <c r="B182" s="275" t="s">
        <v>225</v>
      </c>
      <c r="E182" s="256"/>
      <c r="F182" s="252">
        <f t="shared" si="19"/>
        <v>0</v>
      </c>
      <c r="G182" s="252"/>
      <c r="H182" s="218"/>
      <c r="L182" s="218"/>
      <c r="M182" s="218"/>
    </row>
    <row r="183" spans="1:13" ht="15" outlineLevel="1">
      <c r="A183" s="221" t="s">
        <v>226</v>
      </c>
      <c r="B183" s="275" t="s">
        <v>227</v>
      </c>
      <c r="E183" s="256"/>
      <c r="F183" s="252">
        <f t="shared" si="19"/>
        <v>0</v>
      </c>
      <c r="G183" s="252"/>
      <c r="H183" s="218"/>
      <c r="L183" s="218"/>
      <c r="M183" s="218"/>
    </row>
    <row r="184" spans="1:6" s="275" customFormat="1" ht="30" outlineLevel="1">
      <c r="A184" s="221" t="s">
        <v>228</v>
      </c>
      <c r="B184" s="275" t="s">
        <v>229</v>
      </c>
      <c r="F184" s="252">
        <f t="shared" si="19"/>
        <v>0</v>
      </c>
    </row>
    <row r="185" spans="1:13" ht="30" outlineLevel="1">
      <c r="A185" s="221" t="s">
        <v>230</v>
      </c>
      <c r="B185" s="275" t="s">
        <v>231</v>
      </c>
      <c r="E185" s="256"/>
      <c r="F185" s="252">
        <f t="shared" si="19"/>
        <v>0</v>
      </c>
      <c r="G185" s="252"/>
      <c r="H185" s="218"/>
      <c r="L185" s="218"/>
      <c r="M185" s="218"/>
    </row>
    <row r="186" spans="1:13" ht="15" outlineLevel="1">
      <c r="A186" s="221" t="s">
        <v>232</v>
      </c>
      <c r="B186" s="275" t="s">
        <v>233</v>
      </c>
      <c r="E186" s="256"/>
      <c r="F186" s="252">
        <f t="shared" si="19"/>
        <v>0</v>
      </c>
      <c r="G186" s="252"/>
      <c r="H186" s="218"/>
      <c r="L186" s="218"/>
      <c r="M186" s="218"/>
    </row>
    <row r="187" spans="1:13" ht="15" outlineLevel="1">
      <c r="A187" s="221" t="s">
        <v>234</v>
      </c>
      <c r="B187" s="275" t="s">
        <v>235</v>
      </c>
      <c r="E187" s="256"/>
      <c r="F187" s="252">
        <f t="shared" si="19"/>
        <v>0</v>
      </c>
      <c r="G187" s="252"/>
      <c r="H187" s="218"/>
      <c r="L187" s="218"/>
      <c r="M187" s="218"/>
    </row>
    <row r="188" spans="1:13" ht="15" outlineLevel="1">
      <c r="A188" s="221" t="s">
        <v>236</v>
      </c>
      <c r="B188" s="275"/>
      <c r="E188" s="256"/>
      <c r="F188" s="252"/>
      <c r="G188" s="252"/>
      <c r="H188" s="218"/>
      <c r="L188" s="218"/>
      <c r="M188" s="218"/>
    </row>
    <row r="189" spans="1:13" ht="15" outlineLevel="1">
      <c r="A189" s="221" t="s">
        <v>237</v>
      </c>
      <c r="B189" s="275"/>
      <c r="E189" s="256"/>
      <c r="F189" s="252"/>
      <c r="G189" s="252"/>
      <c r="H189" s="218"/>
      <c r="L189" s="218"/>
      <c r="M189" s="218"/>
    </row>
    <row r="190" spans="1:13" ht="15" outlineLevel="1">
      <c r="A190" s="221" t="s">
        <v>238</v>
      </c>
      <c r="B190" s="275"/>
      <c r="E190" s="256"/>
      <c r="F190" s="252"/>
      <c r="G190" s="252"/>
      <c r="H190" s="218"/>
      <c r="L190" s="218"/>
      <c r="M190" s="218"/>
    </row>
    <row r="191" spans="1:13" ht="15" outlineLevel="1">
      <c r="A191" s="221" t="s">
        <v>239</v>
      </c>
      <c r="B191" s="257"/>
      <c r="E191" s="256"/>
      <c r="F191" s="252"/>
      <c r="G191" s="252"/>
      <c r="H191" s="218"/>
      <c r="L191" s="218"/>
      <c r="M191" s="218"/>
    </row>
    <row r="192" spans="1:13" ht="15" customHeight="1">
      <c r="A192" s="242"/>
      <c r="B192" s="243" t="s">
        <v>240</v>
      </c>
      <c r="C192" s="242" t="s">
        <v>50</v>
      </c>
      <c r="D192" s="242"/>
      <c r="E192" s="244"/>
      <c r="F192" s="245" t="s">
        <v>209</v>
      </c>
      <c r="G192" s="245"/>
      <c r="H192" s="218"/>
      <c r="L192" s="218"/>
      <c r="M192" s="218"/>
    </row>
    <row r="193" spans="1:13" ht="15">
      <c r="A193" s="221" t="s">
        <v>241</v>
      </c>
      <c r="B193" s="240" t="s">
        <v>242</v>
      </c>
      <c r="C193" s="273">
        <v>91.5</v>
      </c>
      <c r="E193" s="251"/>
      <c r="F193" s="252">
        <f aca="true" t="shared" si="20" ref="F193:F206">IF($C$208=0,"",IF(C193="[for completion]","",C193/$C$208))</f>
        <v>1</v>
      </c>
      <c r="G193" s="252"/>
      <c r="H193" s="218"/>
      <c r="L193" s="218"/>
      <c r="M193" s="218"/>
    </row>
    <row r="194" spans="1:13" ht="15">
      <c r="A194" s="221" t="s">
        <v>243</v>
      </c>
      <c r="B194" s="240" t="s">
        <v>244</v>
      </c>
      <c r="C194" s="273">
        <v>0</v>
      </c>
      <c r="E194" s="256"/>
      <c r="F194" s="252">
        <f t="shared" si="20"/>
        <v>0</v>
      </c>
      <c r="G194" s="256"/>
      <c r="H194" s="218"/>
      <c r="L194" s="218"/>
      <c r="M194" s="218"/>
    </row>
    <row r="195" spans="1:13" ht="15">
      <c r="A195" s="221" t="s">
        <v>245</v>
      </c>
      <c r="B195" s="240" t="s">
        <v>246</v>
      </c>
      <c r="C195" s="273">
        <v>0</v>
      </c>
      <c r="E195" s="256"/>
      <c r="F195" s="252">
        <f t="shared" si="20"/>
        <v>0</v>
      </c>
      <c r="G195" s="256"/>
      <c r="H195" s="218"/>
      <c r="L195" s="218"/>
      <c r="M195" s="218"/>
    </row>
    <row r="196" spans="1:13" ht="15">
      <c r="A196" s="221" t="s">
        <v>247</v>
      </c>
      <c r="B196" s="240" t="s">
        <v>248</v>
      </c>
      <c r="C196" s="273">
        <v>0</v>
      </c>
      <c r="E196" s="256"/>
      <c r="F196" s="252">
        <f t="shared" si="20"/>
        <v>0</v>
      </c>
      <c r="G196" s="256"/>
      <c r="H196" s="218"/>
      <c r="L196" s="218"/>
      <c r="M196" s="218"/>
    </row>
    <row r="197" spans="1:13" ht="15">
      <c r="A197" s="221" t="s">
        <v>249</v>
      </c>
      <c r="B197" s="240" t="s">
        <v>250</v>
      </c>
      <c r="C197" s="273">
        <v>0</v>
      </c>
      <c r="E197" s="256"/>
      <c r="F197" s="252">
        <f t="shared" si="20"/>
        <v>0</v>
      </c>
      <c r="G197" s="256"/>
      <c r="H197" s="218"/>
      <c r="L197" s="218"/>
      <c r="M197" s="218"/>
    </row>
    <row r="198" spans="1:13" ht="15">
      <c r="A198" s="221" t="s">
        <v>251</v>
      </c>
      <c r="B198" s="240" t="s">
        <v>252</v>
      </c>
      <c r="C198" s="273">
        <v>0</v>
      </c>
      <c r="E198" s="256"/>
      <c r="F198" s="252">
        <f t="shared" si="20"/>
        <v>0</v>
      </c>
      <c r="G198" s="256"/>
      <c r="H198" s="218"/>
      <c r="L198" s="218"/>
      <c r="M198" s="218"/>
    </row>
    <row r="199" spans="1:13" ht="15">
      <c r="A199" s="221" t="s">
        <v>253</v>
      </c>
      <c r="B199" s="240" t="s">
        <v>254</v>
      </c>
      <c r="C199" s="273">
        <v>0</v>
      </c>
      <c r="E199" s="256"/>
      <c r="F199" s="252">
        <f t="shared" si="20"/>
        <v>0</v>
      </c>
      <c r="G199" s="256"/>
      <c r="H199" s="218"/>
      <c r="L199" s="218"/>
      <c r="M199" s="218"/>
    </row>
    <row r="200" spans="1:13" ht="15">
      <c r="A200" s="221" t="s">
        <v>255</v>
      </c>
      <c r="B200" s="240" t="s">
        <v>256</v>
      </c>
      <c r="C200" s="273">
        <v>0</v>
      </c>
      <c r="E200" s="256"/>
      <c r="F200" s="252">
        <f t="shared" si="20"/>
        <v>0</v>
      </c>
      <c r="G200" s="256"/>
      <c r="H200" s="218"/>
      <c r="L200" s="218"/>
      <c r="M200" s="218"/>
    </row>
    <row r="201" spans="1:13" ht="15">
      <c r="A201" s="221" t="s">
        <v>257</v>
      </c>
      <c r="B201" s="240" t="s">
        <v>258</v>
      </c>
      <c r="C201" s="273">
        <v>0</v>
      </c>
      <c r="E201" s="256"/>
      <c r="F201" s="252">
        <f t="shared" si="20"/>
        <v>0</v>
      </c>
      <c r="G201" s="256"/>
      <c r="H201" s="218"/>
      <c r="L201" s="218"/>
      <c r="M201" s="218"/>
    </row>
    <row r="202" spans="1:13" ht="15">
      <c r="A202" s="221" t="s">
        <v>259</v>
      </c>
      <c r="B202" s="240" t="s">
        <v>260</v>
      </c>
      <c r="C202" s="273">
        <v>0</v>
      </c>
      <c r="E202" s="256"/>
      <c r="F202" s="252">
        <f t="shared" si="20"/>
        <v>0</v>
      </c>
      <c r="G202" s="256"/>
      <c r="H202" s="218"/>
      <c r="L202" s="218"/>
      <c r="M202" s="218"/>
    </row>
    <row r="203" spans="1:13" ht="15">
      <c r="A203" s="221" t="s">
        <v>261</v>
      </c>
      <c r="B203" s="240" t="s">
        <v>262</v>
      </c>
      <c r="C203" s="273">
        <v>0</v>
      </c>
      <c r="E203" s="256"/>
      <c r="F203" s="252">
        <f t="shared" si="20"/>
        <v>0</v>
      </c>
      <c r="G203" s="256"/>
      <c r="H203" s="218"/>
      <c r="L203" s="218"/>
      <c r="M203" s="218"/>
    </row>
    <row r="204" spans="1:13" ht="15">
      <c r="A204" s="221" t="s">
        <v>263</v>
      </c>
      <c r="B204" s="240" t="s">
        <v>264</v>
      </c>
      <c r="C204" s="273">
        <v>0</v>
      </c>
      <c r="E204" s="256"/>
      <c r="F204" s="252">
        <f t="shared" si="20"/>
        <v>0</v>
      </c>
      <c r="G204" s="256"/>
      <c r="H204" s="218"/>
      <c r="L204" s="218"/>
      <c r="M204" s="218"/>
    </row>
    <row r="205" spans="1:13" ht="15">
      <c r="A205" s="221" t="s">
        <v>265</v>
      </c>
      <c r="B205" s="240" t="s">
        <v>266</v>
      </c>
      <c r="C205" s="273">
        <v>0</v>
      </c>
      <c r="E205" s="256"/>
      <c r="F205" s="252">
        <f t="shared" si="20"/>
        <v>0</v>
      </c>
      <c r="G205" s="256"/>
      <c r="H205" s="218"/>
      <c r="L205" s="218"/>
      <c r="M205" s="218"/>
    </row>
    <row r="206" spans="1:13" ht="15">
      <c r="A206" s="221" t="s">
        <v>267</v>
      </c>
      <c r="B206" s="240" t="s">
        <v>62</v>
      </c>
      <c r="C206" s="273">
        <v>0</v>
      </c>
      <c r="E206" s="256"/>
      <c r="F206" s="252">
        <f t="shared" si="20"/>
        <v>0</v>
      </c>
      <c r="G206" s="256"/>
      <c r="H206" s="218"/>
      <c r="L206" s="218"/>
      <c r="M206" s="218"/>
    </row>
    <row r="207" spans="1:13" ht="15">
      <c r="A207" s="221" t="s">
        <v>268</v>
      </c>
      <c r="B207" s="254" t="s">
        <v>269</v>
      </c>
      <c r="C207" s="273">
        <v>91.5</v>
      </c>
      <c r="E207" s="256"/>
      <c r="F207" s="252"/>
      <c r="G207" s="256"/>
      <c r="H207" s="218"/>
      <c r="L207" s="218"/>
      <c r="M207" s="218"/>
    </row>
    <row r="208" spans="1:13" ht="15">
      <c r="A208" s="221" t="s">
        <v>270</v>
      </c>
      <c r="B208" s="265" t="s">
        <v>64</v>
      </c>
      <c r="C208" s="240">
        <f>SUM(C193:C206)</f>
        <v>91.5</v>
      </c>
      <c r="D208" s="240"/>
      <c r="E208" s="256"/>
      <c r="F208" s="256">
        <f>SUM(F193:F206)</f>
        <v>1</v>
      </c>
      <c r="G208" s="256"/>
      <c r="H208" s="218"/>
      <c r="L208" s="218"/>
      <c r="M208" s="218"/>
    </row>
    <row r="209" spans="1:13" ht="15" outlineLevel="1">
      <c r="A209" s="221" t="s">
        <v>271</v>
      </c>
      <c r="B209" s="257" t="s">
        <v>166</v>
      </c>
      <c r="E209" s="256"/>
      <c r="F209" s="252">
        <f>IF($C$208=0,"",IF(C209="[for completion]","",C209/$C$208))</f>
        <v>0</v>
      </c>
      <c r="G209" s="256"/>
      <c r="H209" s="218"/>
      <c r="L209" s="218"/>
      <c r="M209" s="218"/>
    </row>
    <row r="210" spans="1:13" ht="15" outlineLevel="1">
      <c r="A210" s="221" t="s">
        <v>1907</v>
      </c>
      <c r="B210" s="257" t="s">
        <v>166</v>
      </c>
      <c r="E210" s="256"/>
      <c r="F210" s="252">
        <f aca="true" t="shared" si="21" ref="F210:F215">IF($C$208=0,"",IF(C210="[for completion]","",C210/$C$208))</f>
        <v>0</v>
      </c>
      <c r="G210" s="256"/>
      <c r="H210" s="218"/>
      <c r="L210" s="218"/>
      <c r="M210" s="218"/>
    </row>
    <row r="211" spans="1:13" ht="15" outlineLevel="1">
      <c r="A211" s="221" t="s">
        <v>272</v>
      </c>
      <c r="B211" s="257" t="s">
        <v>166</v>
      </c>
      <c r="E211" s="256"/>
      <c r="F211" s="252">
        <f t="shared" si="21"/>
        <v>0</v>
      </c>
      <c r="G211" s="256"/>
      <c r="H211" s="218"/>
      <c r="L211" s="218"/>
      <c r="M211" s="218"/>
    </row>
    <row r="212" spans="1:13" ht="15" outlineLevel="1">
      <c r="A212" s="221" t="s">
        <v>273</v>
      </c>
      <c r="B212" s="257" t="s">
        <v>166</v>
      </c>
      <c r="E212" s="256"/>
      <c r="F212" s="252">
        <f t="shared" si="21"/>
        <v>0</v>
      </c>
      <c r="G212" s="256"/>
      <c r="H212" s="218"/>
      <c r="L212" s="218"/>
      <c r="M212" s="218"/>
    </row>
    <row r="213" spans="1:13" ht="15" outlineLevel="1">
      <c r="A213" s="221" t="s">
        <v>274</v>
      </c>
      <c r="B213" s="257" t="s">
        <v>166</v>
      </c>
      <c r="E213" s="256"/>
      <c r="F213" s="252">
        <f t="shared" si="21"/>
        <v>0</v>
      </c>
      <c r="G213" s="256"/>
      <c r="H213" s="218"/>
      <c r="L213" s="218"/>
      <c r="M213" s="218"/>
    </row>
    <row r="214" spans="1:13" ht="15" outlineLevel="1">
      <c r="A214" s="221" t="s">
        <v>275</v>
      </c>
      <c r="B214" s="257" t="s">
        <v>166</v>
      </c>
      <c r="E214" s="256"/>
      <c r="F214" s="252">
        <f t="shared" si="21"/>
        <v>0</v>
      </c>
      <c r="G214" s="256"/>
      <c r="H214" s="218"/>
      <c r="L214" s="218"/>
      <c r="M214" s="218"/>
    </row>
    <row r="215" spans="1:13" ht="15" outlineLevel="1">
      <c r="A215" s="221" t="s">
        <v>276</v>
      </c>
      <c r="B215" s="257" t="s">
        <v>166</v>
      </c>
      <c r="E215" s="256"/>
      <c r="F215" s="252">
        <f t="shared" si="21"/>
        <v>0</v>
      </c>
      <c r="G215" s="256"/>
      <c r="H215" s="218"/>
      <c r="L215" s="218"/>
      <c r="M215" s="218"/>
    </row>
    <row r="216" spans="1:13" ht="15" customHeight="1">
      <c r="A216" s="242"/>
      <c r="B216" s="243" t="s">
        <v>1908</v>
      </c>
      <c r="C216" s="242" t="s">
        <v>50</v>
      </c>
      <c r="D216" s="242"/>
      <c r="E216" s="244"/>
      <c r="F216" s="245" t="s">
        <v>277</v>
      </c>
      <c r="G216" s="245" t="s">
        <v>278</v>
      </c>
      <c r="H216" s="218"/>
      <c r="L216" s="218"/>
      <c r="M216" s="218"/>
    </row>
    <row r="217" spans="1:13" ht="15">
      <c r="A217" s="221" t="s">
        <v>279</v>
      </c>
      <c r="B217" s="264" t="s">
        <v>280</v>
      </c>
      <c r="C217" s="273">
        <v>91.5</v>
      </c>
      <c r="E217" s="272"/>
      <c r="F217" s="252">
        <f>IF($C$38=0,"",IF(C217="[for completion]","",IF(C217="","",C217/$C$38)))</f>
        <v>0.0056934560733451715</v>
      </c>
      <c r="G217" s="252">
        <f>IF($C$39=0,"",IF(C217="[for completion]","",IF(C217="","",C217/$C$39)))</f>
        <v>0.007956521739130435</v>
      </c>
      <c r="H217" s="218"/>
      <c r="L217" s="218"/>
      <c r="M217" s="218"/>
    </row>
    <row r="218" spans="1:13" ht="15">
      <c r="A218" s="221" t="s">
        <v>281</v>
      </c>
      <c r="B218" s="264" t="s">
        <v>282</v>
      </c>
      <c r="C218" s="273">
        <v>0</v>
      </c>
      <c r="E218" s="272"/>
      <c r="F218" s="252">
        <f>IF($C$38=0,"",IF(C218="[for completion]","",IF(C218="","",C218/$C$38)))</f>
        <v>0</v>
      </c>
      <c r="G218" s="252">
        <f>IF($C$39=0,"",IF(C218="[for completion]","",IF(C218="","",C218/$C$39)))</f>
        <v>0</v>
      </c>
      <c r="H218" s="218"/>
      <c r="L218" s="218"/>
      <c r="M218" s="218"/>
    </row>
    <row r="219" spans="1:13" ht="15">
      <c r="A219" s="221" t="s">
        <v>283</v>
      </c>
      <c r="B219" s="264" t="s">
        <v>62</v>
      </c>
      <c r="C219" s="273">
        <v>0</v>
      </c>
      <c r="E219" s="272"/>
      <c r="F219" s="252">
        <f>IF($C$38=0,"",IF(C219="[for completion]","",IF(C219="","",C219/$C$38)))</f>
        <v>0</v>
      </c>
      <c r="G219" s="252">
        <f>IF($C$39=0,"",IF(C219="[for completion]","",IF(C219="","",C219/$C$39)))</f>
        <v>0</v>
      </c>
      <c r="H219" s="218"/>
      <c r="L219" s="218"/>
      <c r="M219" s="218"/>
    </row>
    <row r="220" spans="1:13" ht="15">
      <c r="A220" s="221" t="s">
        <v>284</v>
      </c>
      <c r="B220" s="265" t="s">
        <v>64</v>
      </c>
      <c r="C220" s="221">
        <f>SUM(C217:C219)</f>
        <v>91.5</v>
      </c>
      <c r="E220" s="272"/>
      <c r="F220" s="250">
        <f>SUM(F217:F219)</f>
        <v>0.0056934560733451715</v>
      </c>
      <c r="G220" s="250">
        <f>SUM(G217:G219)</f>
        <v>0.007956521739130435</v>
      </c>
      <c r="H220" s="218"/>
      <c r="L220" s="218"/>
      <c r="M220" s="218"/>
    </row>
    <row r="221" spans="1:13" ht="15" outlineLevel="1">
      <c r="A221" s="221" t="s">
        <v>285</v>
      </c>
      <c r="B221" s="257" t="s">
        <v>166</v>
      </c>
      <c r="E221" s="272"/>
      <c r="F221" s="252">
        <f aca="true" t="shared" si="22" ref="F221:F227">IF($C$38=0,"",IF(C221="[for completion]","",IF(C221="","",C221/$C$38)))</f>
      </c>
      <c r="G221" s="252">
        <f aca="true" t="shared" si="23" ref="G221:G227">IF($C$39=0,"",IF(C221="[for completion]","",IF(C221="","",C221/$C$39)))</f>
      </c>
      <c r="H221" s="218"/>
      <c r="L221" s="218"/>
      <c r="M221" s="218"/>
    </row>
    <row r="222" spans="1:13" ht="15" outlineLevel="1">
      <c r="A222" s="221" t="s">
        <v>286</v>
      </c>
      <c r="B222" s="257" t="s">
        <v>166</v>
      </c>
      <c r="E222" s="272"/>
      <c r="F222" s="252">
        <f t="shared" si="22"/>
      </c>
      <c r="G222" s="252">
        <f t="shared" si="23"/>
      </c>
      <c r="H222" s="218"/>
      <c r="L222" s="218"/>
      <c r="M222" s="218"/>
    </row>
    <row r="223" spans="1:13" ht="15" outlineLevel="1">
      <c r="A223" s="221" t="s">
        <v>287</v>
      </c>
      <c r="B223" s="257" t="s">
        <v>166</v>
      </c>
      <c r="E223" s="272"/>
      <c r="F223" s="252">
        <f t="shared" si="22"/>
      </c>
      <c r="G223" s="252">
        <f t="shared" si="23"/>
      </c>
      <c r="H223" s="218"/>
      <c r="L223" s="218"/>
      <c r="M223" s="218"/>
    </row>
    <row r="224" spans="1:13" ht="15" outlineLevel="1">
      <c r="A224" s="221" t="s">
        <v>288</v>
      </c>
      <c r="B224" s="257" t="s">
        <v>166</v>
      </c>
      <c r="E224" s="272"/>
      <c r="F224" s="252">
        <f t="shared" si="22"/>
      </c>
      <c r="G224" s="252">
        <f t="shared" si="23"/>
      </c>
      <c r="H224" s="218"/>
      <c r="L224" s="218"/>
      <c r="M224" s="218"/>
    </row>
    <row r="225" spans="1:13" ht="15" outlineLevel="1">
      <c r="A225" s="221" t="s">
        <v>289</v>
      </c>
      <c r="B225" s="257" t="s">
        <v>166</v>
      </c>
      <c r="E225" s="272"/>
      <c r="F225" s="252">
        <f t="shared" si="22"/>
      </c>
      <c r="G225" s="252">
        <f t="shared" si="23"/>
      </c>
      <c r="H225" s="218"/>
      <c r="L225" s="218"/>
      <c r="M225" s="218"/>
    </row>
    <row r="226" spans="1:13" ht="15" outlineLevel="1">
      <c r="A226" s="221" t="s">
        <v>290</v>
      </c>
      <c r="B226" s="257" t="s">
        <v>166</v>
      </c>
      <c r="E226" s="240"/>
      <c r="F226" s="252">
        <f t="shared" si="22"/>
      </c>
      <c r="G226" s="252">
        <f t="shared" si="23"/>
      </c>
      <c r="H226" s="218"/>
      <c r="L226" s="218"/>
      <c r="M226" s="218"/>
    </row>
    <row r="227" spans="1:13" ht="15" outlineLevel="1">
      <c r="A227" s="221" t="s">
        <v>291</v>
      </c>
      <c r="B227" s="257" t="s">
        <v>166</v>
      </c>
      <c r="E227" s="272"/>
      <c r="F227" s="252">
        <f t="shared" si="22"/>
      </c>
      <c r="G227" s="252">
        <f t="shared" si="23"/>
      </c>
      <c r="H227" s="218"/>
      <c r="L227" s="218"/>
      <c r="M227" s="218"/>
    </row>
    <row r="228" spans="1:13" ht="15" customHeight="1">
      <c r="A228" s="242"/>
      <c r="B228" s="243" t="s">
        <v>1909</v>
      </c>
      <c r="C228" s="242"/>
      <c r="D228" s="242"/>
      <c r="E228" s="244"/>
      <c r="F228" s="245"/>
      <c r="G228" s="245"/>
      <c r="H228" s="218"/>
      <c r="L228" s="218"/>
      <c r="M228" s="218"/>
    </row>
    <row r="229" spans="1:13" ht="30">
      <c r="A229" s="221" t="s">
        <v>292</v>
      </c>
      <c r="B229" s="240" t="s">
        <v>1910</v>
      </c>
      <c r="C229" s="276" t="s">
        <v>1911</v>
      </c>
      <c r="H229" s="218"/>
      <c r="L229" s="218"/>
      <c r="M229" s="218"/>
    </row>
    <row r="230" spans="1:13" ht="15" customHeight="1">
      <c r="A230" s="242"/>
      <c r="B230" s="243" t="s">
        <v>293</v>
      </c>
      <c r="C230" s="242"/>
      <c r="D230" s="242"/>
      <c r="E230" s="244"/>
      <c r="F230" s="245"/>
      <c r="G230" s="245"/>
      <c r="H230" s="218"/>
      <c r="L230" s="218"/>
      <c r="M230" s="218"/>
    </row>
    <row r="231" spans="1:13" ht="15">
      <c r="A231" s="221" t="s">
        <v>294</v>
      </c>
      <c r="B231" s="221" t="s">
        <v>295</v>
      </c>
      <c r="C231" s="221">
        <v>0</v>
      </c>
      <c r="E231" s="240"/>
      <c r="H231" s="218"/>
      <c r="L231" s="218"/>
      <c r="M231" s="218"/>
    </row>
    <row r="232" spans="1:13" ht="15">
      <c r="A232" s="221" t="s">
        <v>296</v>
      </c>
      <c r="B232" s="277" t="s">
        <v>297</v>
      </c>
      <c r="C232" s="221">
        <v>0</v>
      </c>
      <c r="E232" s="240"/>
      <c r="H232" s="218"/>
      <c r="L232" s="218"/>
      <c r="M232" s="218"/>
    </row>
    <row r="233" spans="1:13" ht="15">
      <c r="A233" s="221" t="s">
        <v>298</v>
      </c>
      <c r="B233" s="277" t="s">
        <v>299</v>
      </c>
      <c r="C233" s="221">
        <v>0</v>
      </c>
      <c r="E233" s="240"/>
      <c r="H233" s="218"/>
      <c r="L233" s="218"/>
      <c r="M233" s="218"/>
    </row>
    <row r="234" spans="1:13" ht="15" outlineLevel="1">
      <c r="A234" s="221" t="s">
        <v>300</v>
      </c>
      <c r="B234" s="237" t="s">
        <v>301</v>
      </c>
      <c r="C234" s="240"/>
      <c r="D234" s="240"/>
      <c r="E234" s="240"/>
      <c r="H234" s="218"/>
      <c r="L234" s="218"/>
      <c r="M234" s="218"/>
    </row>
    <row r="235" spans="1:13" ht="15" outlineLevel="1">
      <c r="A235" s="221" t="s">
        <v>302</v>
      </c>
      <c r="B235" s="237" t="s">
        <v>303</v>
      </c>
      <c r="C235" s="240"/>
      <c r="D235" s="240"/>
      <c r="E235" s="240"/>
      <c r="H235" s="218"/>
      <c r="L235" s="218"/>
      <c r="M235" s="218"/>
    </row>
    <row r="236" spans="1:13" ht="15" outlineLevel="1">
      <c r="A236" s="221" t="s">
        <v>304</v>
      </c>
      <c r="B236" s="237" t="s">
        <v>305</v>
      </c>
      <c r="C236" s="240"/>
      <c r="D236" s="240"/>
      <c r="E236" s="240"/>
      <c r="H236" s="218"/>
      <c r="L236" s="218"/>
      <c r="M236" s="218"/>
    </row>
    <row r="237" spans="1:13" ht="15" outlineLevel="1">
      <c r="A237" s="221" t="s">
        <v>306</v>
      </c>
      <c r="C237" s="240"/>
      <c r="D237" s="240"/>
      <c r="E237" s="240"/>
      <c r="H237" s="218"/>
      <c r="L237" s="218"/>
      <c r="M237" s="218"/>
    </row>
    <row r="238" spans="1:13" ht="15" outlineLevel="1">
      <c r="A238" s="221" t="s">
        <v>307</v>
      </c>
      <c r="C238" s="240"/>
      <c r="D238" s="240"/>
      <c r="E238" s="240"/>
      <c r="H238" s="218"/>
      <c r="L238" s="218"/>
      <c r="M238" s="218"/>
    </row>
    <row r="239" spans="1:14" ht="15" outlineLevel="1">
      <c r="A239" s="221" t="s">
        <v>308</v>
      </c>
      <c r="D239" s="216"/>
      <c r="E239" s="216"/>
      <c r="F239" s="216"/>
      <c r="G239" s="216"/>
      <c r="H239" s="218"/>
      <c r="K239" s="278"/>
      <c r="L239" s="278"/>
      <c r="M239" s="278"/>
      <c r="N239" s="278"/>
    </row>
    <row r="240" spans="1:14" ht="15" outlineLevel="1">
      <c r="A240" s="221" t="s">
        <v>309</v>
      </c>
      <c r="D240" s="216"/>
      <c r="E240" s="216"/>
      <c r="F240" s="216"/>
      <c r="G240" s="216"/>
      <c r="H240" s="218"/>
      <c r="K240" s="278"/>
      <c r="L240" s="278"/>
      <c r="M240" s="278"/>
      <c r="N240" s="278"/>
    </row>
    <row r="241" spans="1:14" ht="15" outlineLevel="1">
      <c r="A241" s="221" t="s">
        <v>310</v>
      </c>
      <c r="D241" s="216"/>
      <c r="E241" s="216"/>
      <c r="F241" s="216"/>
      <c r="G241" s="216"/>
      <c r="H241" s="218"/>
      <c r="K241" s="278"/>
      <c r="L241" s="278"/>
      <c r="M241" s="278"/>
      <c r="N241" s="278"/>
    </row>
    <row r="242" spans="1:14" ht="15" outlineLevel="1">
      <c r="A242" s="221" t="s">
        <v>311</v>
      </c>
      <c r="D242" s="216"/>
      <c r="E242" s="216"/>
      <c r="F242" s="216"/>
      <c r="G242" s="216"/>
      <c r="H242" s="218"/>
      <c r="K242" s="278"/>
      <c r="L242" s="278"/>
      <c r="M242" s="278"/>
      <c r="N242" s="278"/>
    </row>
    <row r="243" spans="1:14" ht="15" outlineLevel="1">
      <c r="A243" s="221" t="s">
        <v>312</v>
      </c>
      <c r="D243" s="216"/>
      <c r="E243" s="216"/>
      <c r="F243" s="216"/>
      <c r="G243" s="216"/>
      <c r="H243" s="218"/>
      <c r="K243" s="278"/>
      <c r="L243" s="278"/>
      <c r="M243" s="278"/>
      <c r="N243" s="278"/>
    </row>
    <row r="244" spans="1:14" ht="15" outlineLevel="1">
      <c r="A244" s="221" t="s">
        <v>313</v>
      </c>
      <c r="D244" s="216"/>
      <c r="E244" s="216"/>
      <c r="F244" s="216"/>
      <c r="G244" s="216"/>
      <c r="H244" s="218"/>
      <c r="K244" s="278"/>
      <c r="L244" s="278"/>
      <c r="M244" s="278"/>
      <c r="N244" s="278"/>
    </row>
    <row r="245" spans="1:14" ht="15" outlineLevel="1">
      <c r="A245" s="221" t="s">
        <v>314</v>
      </c>
      <c r="D245" s="216"/>
      <c r="E245" s="216"/>
      <c r="F245" s="216"/>
      <c r="G245" s="216"/>
      <c r="H245" s="218"/>
      <c r="K245" s="278"/>
      <c r="L245" s="278"/>
      <c r="M245" s="278"/>
      <c r="N245" s="278"/>
    </row>
    <row r="246" spans="1:14" ht="15" outlineLevel="1">
      <c r="A246" s="221" t="s">
        <v>315</v>
      </c>
      <c r="D246" s="216"/>
      <c r="E246" s="216"/>
      <c r="F246" s="216"/>
      <c r="G246" s="216"/>
      <c r="H246" s="218"/>
      <c r="K246" s="278"/>
      <c r="L246" s="278"/>
      <c r="M246" s="278"/>
      <c r="N246" s="278"/>
    </row>
    <row r="247" spans="1:14" ht="15" outlineLevel="1">
      <c r="A247" s="221" t="s">
        <v>316</v>
      </c>
      <c r="D247" s="216"/>
      <c r="E247" s="216"/>
      <c r="F247" s="216"/>
      <c r="G247" s="216"/>
      <c r="H247" s="218"/>
      <c r="K247" s="278"/>
      <c r="L247" s="278"/>
      <c r="M247" s="278"/>
      <c r="N247" s="278"/>
    </row>
    <row r="248" spans="1:14" ht="15" outlineLevel="1">
      <c r="A248" s="221" t="s">
        <v>317</v>
      </c>
      <c r="D248" s="216"/>
      <c r="E248" s="216"/>
      <c r="F248" s="216"/>
      <c r="G248" s="216"/>
      <c r="H248" s="218"/>
      <c r="K248" s="278"/>
      <c r="L248" s="278"/>
      <c r="M248" s="278"/>
      <c r="N248" s="278"/>
    </row>
    <row r="249" spans="1:14" ht="15" outlineLevel="1">
      <c r="A249" s="221" t="s">
        <v>318</v>
      </c>
      <c r="D249" s="216"/>
      <c r="E249" s="216"/>
      <c r="F249" s="216"/>
      <c r="G249" s="216"/>
      <c r="H249" s="218"/>
      <c r="K249" s="278"/>
      <c r="L249" s="278"/>
      <c r="M249" s="278"/>
      <c r="N249" s="278"/>
    </row>
    <row r="250" spans="1:14" ht="15" outlineLevel="1">
      <c r="A250" s="221" t="s">
        <v>319</v>
      </c>
      <c r="D250" s="216"/>
      <c r="E250" s="216"/>
      <c r="F250" s="216"/>
      <c r="G250" s="216"/>
      <c r="H250" s="218"/>
      <c r="K250" s="278"/>
      <c r="L250" s="278"/>
      <c r="M250" s="278"/>
      <c r="N250" s="278"/>
    </row>
    <row r="251" spans="1:14" ht="15" outlineLevel="1">
      <c r="A251" s="221" t="s">
        <v>320</v>
      </c>
      <c r="D251" s="216"/>
      <c r="E251" s="216"/>
      <c r="F251" s="216"/>
      <c r="G251" s="216"/>
      <c r="H251" s="218"/>
      <c r="K251" s="278"/>
      <c r="L251" s="278"/>
      <c r="M251" s="278"/>
      <c r="N251" s="278"/>
    </row>
    <row r="252" spans="1:14" ht="15" outlineLevel="1">
      <c r="A252" s="221" t="s">
        <v>321</v>
      </c>
      <c r="D252" s="216"/>
      <c r="E252" s="216"/>
      <c r="F252" s="216"/>
      <c r="G252" s="216"/>
      <c r="H252" s="218"/>
      <c r="K252" s="278"/>
      <c r="L252" s="278"/>
      <c r="M252" s="278"/>
      <c r="N252" s="278"/>
    </row>
    <row r="253" spans="1:14" ht="15" outlineLevel="1">
      <c r="A253" s="221" t="s">
        <v>1912</v>
      </c>
      <c r="D253" s="216"/>
      <c r="E253" s="216"/>
      <c r="F253" s="216"/>
      <c r="G253" s="216"/>
      <c r="H253" s="218"/>
      <c r="K253" s="278"/>
      <c r="L253" s="278"/>
      <c r="M253" s="278"/>
      <c r="N253" s="278"/>
    </row>
    <row r="254" spans="1:14" ht="15" outlineLevel="1">
      <c r="A254" s="221" t="s">
        <v>322</v>
      </c>
      <c r="D254" s="216"/>
      <c r="E254" s="216"/>
      <c r="F254" s="216"/>
      <c r="G254" s="216"/>
      <c r="H254" s="218"/>
      <c r="K254" s="278"/>
      <c r="L254" s="278"/>
      <c r="M254" s="278"/>
      <c r="N254" s="278"/>
    </row>
    <row r="255" spans="1:14" ht="15" outlineLevel="1">
      <c r="A255" s="221" t="s">
        <v>323</v>
      </c>
      <c r="D255" s="216"/>
      <c r="E255" s="216"/>
      <c r="F255" s="216"/>
      <c r="G255" s="216"/>
      <c r="H255" s="218"/>
      <c r="K255" s="278"/>
      <c r="L255" s="278"/>
      <c r="M255" s="278"/>
      <c r="N255" s="278"/>
    </row>
    <row r="256" spans="1:14" ht="15" outlineLevel="1">
      <c r="A256" s="221" t="s">
        <v>324</v>
      </c>
      <c r="D256" s="216"/>
      <c r="E256" s="216"/>
      <c r="F256" s="216"/>
      <c r="G256" s="216"/>
      <c r="H256" s="218"/>
      <c r="K256" s="278"/>
      <c r="L256" s="278"/>
      <c r="M256" s="278"/>
      <c r="N256" s="278"/>
    </row>
    <row r="257" spans="1:14" ht="15" outlineLevel="1">
      <c r="A257" s="221" t="s">
        <v>325</v>
      </c>
      <c r="D257" s="216"/>
      <c r="E257" s="216"/>
      <c r="F257" s="216"/>
      <c r="G257" s="216"/>
      <c r="H257" s="218"/>
      <c r="K257" s="278"/>
      <c r="L257" s="278"/>
      <c r="M257" s="278"/>
      <c r="N257" s="278"/>
    </row>
    <row r="258" spans="1:14" ht="15" outlineLevel="1">
      <c r="A258" s="221" t="s">
        <v>326</v>
      </c>
      <c r="D258" s="216"/>
      <c r="E258" s="216"/>
      <c r="F258" s="216"/>
      <c r="G258" s="216"/>
      <c r="H258" s="218"/>
      <c r="K258" s="278"/>
      <c r="L258" s="278"/>
      <c r="M258" s="278"/>
      <c r="N258" s="278"/>
    </row>
    <row r="259" spans="1:14" ht="15" outlineLevel="1">
      <c r="A259" s="221" t="s">
        <v>327</v>
      </c>
      <c r="D259" s="216"/>
      <c r="E259" s="216"/>
      <c r="F259" s="216"/>
      <c r="G259" s="216"/>
      <c r="H259" s="218"/>
      <c r="K259" s="278"/>
      <c r="L259" s="278"/>
      <c r="M259" s="278"/>
      <c r="N259" s="278"/>
    </row>
    <row r="260" spans="1:14" ht="15" outlineLevel="1">
      <c r="A260" s="221" t="s">
        <v>328</v>
      </c>
      <c r="D260" s="216"/>
      <c r="E260" s="216"/>
      <c r="F260" s="216"/>
      <c r="G260" s="216"/>
      <c r="H260" s="218"/>
      <c r="K260" s="278"/>
      <c r="L260" s="278"/>
      <c r="M260" s="278"/>
      <c r="N260" s="278"/>
    </row>
    <row r="261" spans="1:14" ht="15" outlineLevel="1">
      <c r="A261" s="221" t="s">
        <v>329</v>
      </c>
      <c r="D261" s="216"/>
      <c r="E261" s="216"/>
      <c r="F261" s="216"/>
      <c r="G261" s="216"/>
      <c r="H261" s="218"/>
      <c r="K261" s="278"/>
      <c r="L261" s="278"/>
      <c r="M261" s="278"/>
      <c r="N261" s="278"/>
    </row>
    <row r="262" spans="1:14" ht="15" outlineLevel="1">
      <c r="A262" s="221" t="s">
        <v>330</v>
      </c>
      <c r="D262" s="216"/>
      <c r="E262" s="216"/>
      <c r="F262" s="216"/>
      <c r="G262" s="216"/>
      <c r="H262" s="218"/>
      <c r="K262" s="278"/>
      <c r="L262" s="278"/>
      <c r="M262" s="278"/>
      <c r="N262" s="278"/>
    </row>
    <row r="263" spans="1:14" ht="15" outlineLevel="1">
      <c r="A263" s="221" t="s">
        <v>331</v>
      </c>
      <c r="D263" s="216"/>
      <c r="E263" s="216"/>
      <c r="F263" s="216"/>
      <c r="G263" s="216"/>
      <c r="H263" s="218"/>
      <c r="K263" s="278"/>
      <c r="L263" s="278"/>
      <c r="M263" s="278"/>
      <c r="N263" s="278"/>
    </row>
    <row r="264" spans="1:14" ht="15" outlineLevel="1">
      <c r="A264" s="221" t="s">
        <v>332</v>
      </c>
      <c r="D264" s="216"/>
      <c r="E264" s="216"/>
      <c r="F264" s="216"/>
      <c r="G264" s="216"/>
      <c r="H264" s="218"/>
      <c r="K264" s="278"/>
      <c r="L264" s="278"/>
      <c r="M264" s="278"/>
      <c r="N264" s="278"/>
    </row>
    <row r="265" spans="1:14" ht="15" outlineLevel="1">
      <c r="A265" s="221" t="s">
        <v>333</v>
      </c>
      <c r="D265" s="216"/>
      <c r="E265" s="216"/>
      <c r="F265" s="216"/>
      <c r="G265" s="216"/>
      <c r="H265" s="218"/>
      <c r="K265" s="278"/>
      <c r="L265" s="278"/>
      <c r="M265" s="278"/>
      <c r="N265" s="278"/>
    </row>
    <row r="266" spans="1:14" ht="15" outlineLevel="1">
      <c r="A266" s="221" t="s">
        <v>334</v>
      </c>
      <c r="D266" s="216"/>
      <c r="E266" s="216"/>
      <c r="F266" s="216"/>
      <c r="G266" s="216"/>
      <c r="H266" s="218"/>
      <c r="K266" s="278"/>
      <c r="L266" s="278"/>
      <c r="M266" s="278"/>
      <c r="N266" s="278"/>
    </row>
    <row r="267" spans="1:14" ht="15" outlineLevel="1">
      <c r="A267" s="221" t="s">
        <v>335</v>
      </c>
      <c r="D267" s="216"/>
      <c r="E267" s="216"/>
      <c r="F267" s="216"/>
      <c r="G267" s="216"/>
      <c r="H267" s="218"/>
      <c r="K267" s="278"/>
      <c r="L267" s="278"/>
      <c r="M267" s="278"/>
      <c r="N267" s="278"/>
    </row>
    <row r="268" spans="1:14" ht="15" outlineLevel="1">
      <c r="A268" s="221" t="s">
        <v>336</v>
      </c>
      <c r="D268" s="216"/>
      <c r="E268" s="216"/>
      <c r="F268" s="216"/>
      <c r="G268" s="216"/>
      <c r="H268" s="218"/>
      <c r="K268" s="278"/>
      <c r="L268" s="278"/>
      <c r="M268" s="278"/>
      <c r="N268" s="278"/>
    </row>
    <row r="269" spans="1:14" ht="15" outlineLevel="1">
      <c r="A269" s="221" t="s">
        <v>337</v>
      </c>
      <c r="D269" s="216"/>
      <c r="E269" s="216"/>
      <c r="F269" s="216"/>
      <c r="G269" s="216"/>
      <c r="H269" s="218"/>
      <c r="K269" s="278"/>
      <c r="L269" s="278"/>
      <c r="M269" s="278"/>
      <c r="N269" s="278"/>
    </row>
    <row r="270" spans="1:14" ht="15" outlineLevel="1">
      <c r="A270" s="221" t="s">
        <v>338</v>
      </c>
      <c r="D270" s="216"/>
      <c r="E270" s="216"/>
      <c r="F270" s="216"/>
      <c r="G270" s="216"/>
      <c r="H270" s="218"/>
      <c r="K270" s="278"/>
      <c r="L270" s="278"/>
      <c r="M270" s="278"/>
      <c r="N270" s="278"/>
    </row>
    <row r="271" spans="1:14" ht="15" outlineLevel="1">
      <c r="A271" s="221" t="s">
        <v>339</v>
      </c>
      <c r="D271" s="216"/>
      <c r="E271" s="216"/>
      <c r="F271" s="216"/>
      <c r="G271" s="216"/>
      <c r="H271" s="218"/>
      <c r="K271" s="278"/>
      <c r="L271" s="278"/>
      <c r="M271" s="278"/>
      <c r="N271" s="278"/>
    </row>
    <row r="272" spans="1:14" ht="15" outlineLevel="1">
      <c r="A272" s="221" t="s">
        <v>340</v>
      </c>
      <c r="D272" s="216"/>
      <c r="E272" s="216"/>
      <c r="F272" s="216"/>
      <c r="G272" s="216"/>
      <c r="H272" s="218"/>
      <c r="K272" s="278"/>
      <c r="L272" s="278"/>
      <c r="M272" s="278"/>
      <c r="N272" s="278"/>
    </row>
    <row r="273" spans="1:14" ht="15" outlineLevel="1">
      <c r="A273" s="221" t="s">
        <v>341</v>
      </c>
      <c r="D273" s="216"/>
      <c r="E273" s="216"/>
      <c r="F273" s="216"/>
      <c r="G273" s="216"/>
      <c r="H273" s="218"/>
      <c r="K273" s="278"/>
      <c r="L273" s="278"/>
      <c r="M273" s="278"/>
      <c r="N273" s="278"/>
    </row>
    <row r="274" spans="1:14" ht="15" outlineLevel="1">
      <c r="A274" s="221" t="s">
        <v>342</v>
      </c>
      <c r="D274" s="216"/>
      <c r="E274" s="216"/>
      <c r="F274" s="216"/>
      <c r="G274" s="216"/>
      <c r="H274" s="218"/>
      <c r="K274" s="278"/>
      <c r="L274" s="278"/>
      <c r="M274" s="278"/>
      <c r="N274" s="278"/>
    </row>
    <row r="275" spans="1:14" ht="15" outlineLevel="1">
      <c r="A275" s="221" t="s">
        <v>343</v>
      </c>
      <c r="D275" s="216"/>
      <c r="E275" s="216"/>
      <c r="F275" s="216"/>
      <c r="G275" s="216"/>
      <c r="H275" s="218"/>
      <c r="K275" s="278"/>
      <c r="L275" s="278"/>
      <c r="M275" s="278"/>
      <c r="N275" s="278"/>
    </row>
    <row r="276" spans="1:14" ht="15" outlineLevel="1">
      <c r="A276" s="221" t="s">
        <v>344</v>
      </c>
      <c r="D276" s="216"/>
      <c r="E276" s="216"/>
      <c r="F276" s="216"/>
      <c r="G276" s="216"/>
      <c r="H276" s="218"/>
      <c r="K276" s="278"/>
      <c r="L276" s="278"/>
      <c r="M276" s="278"/>
      <c r="N276" s="278"/>
    </row>
    <row r="277" spans="1:14" ht="15" outlineLevel="1">
      <c r="A277" s="221" t="s">
        <v>345</v>
      </c>
      <c r="D277" s="216"/>
      <c r="E277" s="216"/>
      <c r="F277" s="216"/>
      <c r="G277" s="216"/>
      <c r="H277" s="218"/>
      <c r="K277" s="278"/>
      <c r="L277" s="278"/>
      <c r="M277" s="278"/>
      <c r="N277" s="278"/>
    </row>
    <row r="278" spans="1:14" ht="15" outlineLevel="1">
      <c r="A278" s="221" t="s">
        <v>346</v>
      </c>
      <c r="D278" s="216"/>
      <c r="E278" s="216"/>
      <c r="F278" s="216"/>
      <c r="G278" s="216"/>
      <c r="H278" s="218"/>
      <c r="K278" s="278"/>
      <c r="L278" s="278"/>
      <c r="M278" s="278"/>
      <c r="N278" s="278"/>
    </row>
    <row r="279" spans="1:14" ht="15" outlineLevel="1">
      <c r="A279" s="221" t="s">
        <v>347</v>
      </c>
      <c r="D279" s="216"/>
      <c r="E279" s="216"/>
      <c r="F279" s="216"/>
      <c r="G279" s="216"/>
      <c r="H279" s="218"/>
      <c r="K279" s="278"/>
      <c r="L279" s="278"/>
      <c r="M279" s="278"/>
      <c r="N279" s="278"/>
    </row>
    <row r="280" spans="1:14" ht="15" outlineLevel="1">
      <c r="A280" s="221" t="s">
        <v>348</v>
      </c>
      <c r="D280" s="216"/>
      <c r="E280" s="216"/>
      <c r="F280" s="216"/>
      <c r="G280" s="216"/>
      <c r="H280" s="218"/>
      <c r="K280" s="278"/>
      <c r="L280" s="278"/>
      <c r="M280" s="278"/>
      <c r="N280" s="278"/>
    </row>
    <row r="281" spans="1:14" ht="15" outlineLevel="1">
      <c r="A281" s="221" t="s">
        <v>349</v>
      </c>
      <c r="D281" s="216"/>
      <c r="E281" s="216"/>
      <c r="F281" s="216"/>
      <c r="G281" s="216"/>
      <c r="H281" s="218"/>
      <c r="K281" s="278"/>
      <c r="L281" s="278"/>
      <c r="M281" s="278"/>
      <c r="N281" s="278"/>
    </row>
    <row r="282" spans="1:14" ht="15" outlineLevel="1">
      <c r="A282" s="221" t="s">
        <v>350</v>
      </c>
      <c r="D282" s="216"/>
      <c r="E282" s="216"/>
      <c r="F282" s="216"/>
      <c r="G282" s="216"/>
      <c r="H282" s="218"/>
      <c r="K282" s="278"/>
      <c r="L282" s="278"/>
      <c r="M282" s="278"/>
      <c r="N282" s="278"/>
    </row>
    <row r="283" spans="1:14" ht="15" outlineLevel="1">
      <c r="A283" s="221" t="s">
        <v>351</v>
      </c>
      <c r="D283" s="216"/>
      <c r="E283" s="216"/>
      <c r="F283" s="216"/>
      <c r="G283" s="216"/>
      <c r="H283" s="218"/>
      <c r="K283" s="278"/>
      <c r="L283" s="278"/>
      <c r="M283" s="278"/>
      <c r="N283" s="278"/>
    </row>
    <row r="284" spans="1:14" ht="15" outlineLevel="1">
      <c r="A284" s="221" t="s">
        <v>352</v>
      </c>
      <c r="D284" s="216"/>
      <c r="E284" s="216"/>
      <c r="F284" s="216"/>
      <c r="G284" s="216"/>
      <c r="H284" s="218"/>
      <c r="K284" s="278"/>
      <c r="L284" s="278"/>
      <c r="M284" s="278"/>
      <c r="N284" s="278"/>
    </row>
    <row r="285" spans="1:13" ht="37.5">
      <c r="A285" s="232"/>
      <c r="B285" s="232" t="s">
        <v>353</v>
      </c>
      <c r="C285" s="232" t="s">
        <v>354</v>
      </c>
      <c r="D285" s="232" t="s">
        <v>354</v>
      </c>
      <c r="E285" s="232"/>
      <c r="F285" s="233"/>
      <c r="G285" s="234"/>
      <c r="H285" s="218"/>
      <c r="I285" s="225"/>
      <c r="J285" s="225"/>
      <c r="K285" s="225"/>
      <c r="L285" s="225"/>
      <c r="M285" s="227"/>
    </row>
    <row r="286" spans="1:13" ht="18.75">
      <c r="A286" s="279" t="s">
        <v>355</v>
      </c>
      <c r="B286" s="280"/>
      <c r="C286" s="280"/>
      <c r="D286" s="280"/>
      <c r="E286" s="280"/>
      <c r="F286" s="281"/>
      <c r="G286" s="280"/>
      <c r="H286" s="218"/>
      <c r="I286" s="225"/>
      <c r="J286" s="225"/>
      <c r="K286" s="225"/>
      <c r="L286" s="225"/>
      <c r="M286" s="227"/>
    </row>
    <row r="287" spans="1:13" ht="18.75">
      <c r="A287" s="279" t="s">
        <v>356</v>
      </c>
      <c r="B287" s="280"/>
      <c r="C287" s="280"/>
      <c r="D287" s="280"/>
      <c r="E287" s="280"/>
      <c r="F287" s="281"/>
      <c r="G287" s="280"/>
      <c r="H287" s="218"/>
      <c r="I287" s="225"/>
      <c r="J287" s="225"/>
      <c r="K287" s="225"/>
      <c r="L287" s="225"/>
      <c r="M287" s="227"/>
    </row>
    <row r="288" spans="1:14" ht="15">
      <c r="A288" s="221" t="s">
        <v>357</v>
      </c>
      <c r="B288" s="237" t="s">
        <v>1913</v>
      </c>
      <c r="C288" s="276">
        <f>ROW(B38)</f>
        <v>38</v>
      </c>
      <c r="D288" s="250"/>
      <c r="E288" s="250"/>
      <c r="F288" s="250"/>
      <c r="G288" s="250"/>
      <c r="H288" s="218"/>
      <c r="I288" s="237"/>
      <c r="J288" s="276"/>
      <c r="L288" s="250"/>
      <c r="M288" s="250"/>
      <c r="N288" s="250"/>
    </row>
    <row r="289" spans="1:13" ht="15">
      <c r="A289" s="221" t="s">
        <v>358</v>
      </c>
      <c r="B289" s="237" t="s">
        <v>1914</v>
      </c>
      <c r="C289" s="276">
        <f>ROW(B39)</f>
        <v>39</v>
      </c>
      <c r="E289" s="250"/>
      <c r="F289" s="250"/>
      <c r="H289" s="218"/>
      <c r="I289" s="237"/>
      <c r="J289" s="276"/>
      <c r="L289" s="250"/>
      <c r="M289" s="250"/>
    </row>
    <row r="290" spans="1:14" ht="15">
      <c r="A290" s="221" t="s">
        <v>359</v>
      </c>
      <c r="B290" s="237" t="s">
        <v>1915</v>
      </c>
      <c r="C290" s="276" t="s">
        <v>360</v>
      </c>
      <c r="D290" s="276"/>
      <c r="E290" s="282"/>
      <c r="F290" s="250"/>
      <c r="G290" s="282"/>
      <c r="H290" s="218"/>
      <c r="I290" s="237"/>
      <c r="J290" s="276"/>
      <c r="K290" s="276"/>
      <c r="L290" s="282"/>
      <c r="M290" s="250"/>
      <c r="N290" s="282"/>
    </row>
    <row r="291" spans="1:10" ht="15">
      <c r="A291" s="221" t="s">
        <v>361</v>
      </c>
      <c r="B291" s="237" t="s">
        <v>1916</v>
      </c>
      <c r="C291" s="276">
        <f>ROW(B52)</f>
        <v>52</v>
      </c>
      <c r="H291" s="218"/>
      <c r="I291" s="237"/>
      <c r="J291" s="276"/>
    </row>
    <row r="292" spans="1:14" ht="15">
      <c r="A292" s="221" t="s">
        <v>362</v>
      </c>
      <c r="B292" s="237" t="s">
        <v>1917</v>
      </c>
      <c r="C292" s="283" t="s">
        <v>2065</v>
      </c>
      <c r="D292" s="276" t="s">
        <v>2066</v>
      </c>
      <c r="E292" s="282"/>
      <c r="F292" s="276"/>
      <c r="G292" s="282"/>
      <c r="H292" s="218"/>
      <c r="I292" s="237"/>
      <c r="J292" s="278"/>
      <c r="K292" s="276"/>
      <c r="L292" s="282"/>
      <c r="N292" s="282"/>
    </row>
    <row r="293" spans="1:13" ht="15">
      <c r="A293" s="221" t="s">
        <v>363</v>
      </c>
      <c r="B293" s="237" t="s">
        <v>1918</v>
      </c>
      <c r="C293" s="276" t="s">
        <v>2067</v>
      </c>
      <c r="D293" s="276"/>
      <c r="H293" s="218"/>
      <c r="I293" s="237"/>
      <c r="M293" s="282"/>
    </row>
    <row r="294" spans="1:13" ht="15">
      <c r="A294" s="221" t="s">
        <v>364</v>
      </c>
      <c r="B294" s="237" t="s">
        <v>1919</v>
      </c>
      <c r="C294" s="276">
        <f>ROW(B111)</f>
        <v>111</v>
      </c>
      <c r="F294" s="282"/>
      <c r="H294" s="218"/>
      <c r="I294" s="237"/>
      <c r="J294" s="276"/>
      <c r="M294" s="282"/>
    </row>
    <row r="295" spans="1:13" ht="15">
      <c r="A295" s="221" t="s">
        <v>365</v>
      </c>
      <c r="B295" s="237" t="s">
        <v>1920</v>
      </c>
      <c r="C295" s="276">
        <f>ROW(B163)</f>
        <v>163</v>
      </c>
      <c r="E295" s="282"/>
      <c r="F295" s="282"/>
      <c r="H295" s="218"/>
      <c r="I295" s="237"/>
      <c r="J295" s="276"/>
      <c r="L295" s="282"/>
      <c r="M295" s="282"/>
    </row>
    <row r="296" spans="1:13" ht="15">
      <c r="A296" s="221" t="s">
        <v>366</v>
      </c>
      <c r="B296" s="237" t="s">
        <v>1921</v>
      </c>
      <c r="C296" s="276">
        <f>ROW(B137)</f>
        <v>137</v>
      </c>
      <c r="E296" s="282"/>
      <c r="F296" s="282"/>
      <c r="H296" s="218"/>
      <c r="I296" s="237"/>
      <c r="J296" s="276"/>
      <c r="L296" s="282"/>
      <c r="M296" s="282"/>
    </row>
    <row r="297" spans="1:12" ht="30">
      <c r="A297" s="221" t="s">
        <v>367</v>
      </c>
      <c r="B297" s="221" t="s">
        <v>368</v>
      </c>
      <c r="C297" s="276" t="s">
        <v>369</v>
      </c>
      <c r="E297" s="282"/>
      <c r="H297" s="218"/>
      <c r="J297" s="276"/>
      <c r="L297" s="282"/>
    </row>
    <row r="298" spans="1:12" ht="15">
      <c r="A298" s="221" t="s">
        <v>370</v>
      </c>
      <c r="B298" s="237" t="s">
        <v>1922</v>
      </c>
      <c r="C298" s="276">
        <f>ROW(B65)</f>
        <v>65</v>
      </c>
      <c r="E298" s="282"/>
      <c r="H298" s="218"/>
      <c r="I298" s="237"/>
      <c r="J298" s="276"/>
      <c r="L298" s="282"/>
    </row>
    <row r="299" spans="1:12" ht="15">
      <c r="A299" s="221" t="s">
        <v>371</v>
      </c>
      <c r="B299" s="237" t="s">
        <v>1923</v>
      </c>
      <c r="C299" s="276">
        <f>ROW(B88)</f>
        <v>88</v>
      </c>
      <c r="E299" s="282"/>
      <c r="H299" s="218"/>
      <c r="I299" s="237"/>
      <c r="J299" s="276"/>
      <c r="L299" s="282"/>
    </row>
    <row r="300" spans="1:12" ht="15">
      <c r="A300" s="221" t="s">
        <v>372</v>
      </c>
      <c r="B300" s="237" t="s">
        <v>1924</v>
      </c>
      <c r="C300" s="276" t="s">
        <v>2068</v>
      </c>
      <c r="D300" s="276"/>
      <c r="E300" s="282"/>
      <c r="H300" s="218"/>
      <c r="I300" s="237"/>
      <c r="J300" s="276"/>
      <c r="K300" s="276"/>
      <c r="L300" s="282"/>
    </row>
    <row r="301" spans="1:12" ht="15" outlineLevel="1">
      <c r="A301" s="221" t="s">
        <v>373</v>
      </c>
      <c r="B301" s="237"/>
      <c r="C301" s="276"/>
      <c r="D301" s="276"/>
      <c r="E301" s="282"/>
      <c r="H301" s="218"/>
      <c r="I301" s="237"/>
      <c r="J301" s="276"/>
      <c r="K301" s="276"/>
      <c r="L301" s="282"/>
    </row>
    <row r="302" spans="1:12" ht="15" outlineLevel="1">
      <c r="A302" s="221" t="s">
        <v>374</v>
      </c>
      <c r="B302" s="237"/>
      <c r="C302" s="276"/>
      <c r="D302" s="276"/>
      <c r="E302" s="282"/>
      <c r="H302" s="218"/>
      <c r="I302" s="237"/>
      <c r="J302" s="276"/>
      <c r="K302" s="276"/>
      <c r="L302" s="282"/>
    </row>
    <row r="303" spans="1:12" ht="15" outlineLevel="1">
      <c r="A303" s="221" t="s">
        <v>375</v>
      </c>
      <c r="B303" s="237"/>
      <c r="C303" s="276"/>
      <c r="D303" s="276"/>
      <c r="E303" s="282"/>
      <c r="H303" s="218"/>
      <c r="I303" s="237"/>
      <c r="J303" s="276"/>
      <c r="K303" s="276"/>
      <c r="L303" s="282"/>
    </row>
    <row r="304" spans="1:12" ht="15" outlineLevel="1">
      <c r="A304" s="221" t="s">
        <v>376</v>
      </c>
      <c r="B304" s="237"/>
      <c r="C304" s="276"/>
      <c r="D304" s="276"/>
      <c r="E304" s="282"/>
      <c r="H304" s="218"/>
      <c r="I304" s="237"/>
      <c r="J304" s="276"/>
      <c r="K304" s="276"/>
      <c r="L304" s="282"/>
    </row>
    <row r="305" spans="1:12" ht="15" outlineLevel="1">
      <c r="A305" s="221" t="s">
        <v>377</v>
      </c>
      <c r="B305" s="237"/>
      <c r="C305" s="276"/>
      <c r="D305" s="276"/>
      <c r="E305" s="282"/>
      <c r="H305" s="218"/>
      <c r="I305" s="237"/>
      <c r="J305" s="276"/>
      <c r="K305" s="276"/>
      <c r="L305" s="282"/>
    </row>
    <row r="306" spans="1:12" ht="15" outlineLevel="1">
      <c r="A306" s="221" t="s">
        <v>378</v>
      </c>
      <c r="B306" s="237"/>
      <c r="C306" s="276"/>
      <c r="D306" s="276"/>
      <c r="E306" s="282"/>
      <c r="H306" s="218"/>
      <c r="I306" s="237"/>
      <c r="J306" s="276"/>
      <c r="K306" s="276"/>
      <c r="L306" s="282"/>
    </row>
    <row r="307" spans="1:12" ht="15" outlineLevel="1">
      <c r="A307" s="221" t="s">
        <v>379</v>
      </c>
      <c r="B307" s="237"/>
      <c r="C307" s="276"/>
      <c r="D307" s="276"/>
      <c r="E307" s="282"/>
      <c r="H307" s="218"/>
      <c r="I307" s="237"/>
      <c r="J307" s="276"/>
      <c r="K307" s="276"/>
      <c r="L307" s="282"/>
    </row>
    <row r="308" spans="1:12" ht="15" outlineLevel="1">
      <c r="A308" s="221" t="s">
        <v>380</v>
      </c>
      <c r="B308" s="237"/>
      <c r="C308" s="276"/>
      <c r="D308" s="276"/>
      <c r="E308" s="282"/>
      <c r="H308" s="218"/>
      <c r="I308" s="237"/>
      <c r="J308" s="276"/>
      <c r="K308" s="276"/>
      <c r="L308" s="282"/>
    </row>
    <row r="309" spans="1:12" ht="15" outlineLevel="1">
      <c r="A309" s="221" t="s">
        <v>381</v>
      </c>
      <c r="B309" s="237"/>
      <c r="C309" s="276"/>
      <c r="D309" s="276"/>
      <c r="E309" s="282"/>
      <c r="H309" s="218"/>
      <c r="I309" s="237"/>
      <c r="J309" s="276"/>
      <c r="K309" s="276"/>
      <c r="L309" s="282"/>
    </row>
    <row r="310" spans="1:8" ht="15" outlineLevel="1">
      <c r="A310" s="221" t="s">
        <v>382</v>
      </c>
      <c r="H310" s="218"/>
    </row>
    <row r="311" spans="1:13" ht="37.5">
      <c r="A311" s="233"/>
      <c r="B311" s="232" t="s">
        <v>383</v>
      </c>
      <c r="C311" s="233"/>
      <c r="D311" s="233"/>
      <c r="E311" s="233"/>
      <c r="F311" s="233"/>
      <c r="G311" s="234"/>
      <c r="H311" s="218"/>
      <c r="I311" s="225"/>
      <c r="J311" s="227"/>
      <c r="K311" s="227"/>
      <c r="L311" s="227"/>
      <c r="M311" s="227"/>
    </row>
    <row r="312" spans="1:10" ht="15">
      <c r="A312" s="221" t="s">
        <v>384</v>
      </c>
      <c r="B312" s="247" t="s">
        <v>385</v>
      </c>
      <c r="C312" s="221">
        <v>0</v>
      </c>
      <c r="H312" s="218"/>
      <c r="I312" s="247"/>
      <c r="J312" s="276"/>
    </row>
    <row r="313" spans="1:10" ht="15" outlineLevel="1">
      <c r="A313" s="221" t="s">
        <v>386</v>
      </c>
      <c r="B313" s="247"/>
      <c r="C313" s="276"/>
      <c r="H313" s="218"/>
      <c r="I313" s="247"/>
      <c r="J313" s="276"/>
    </row>
    <row r="314" spans="1:10" ht="15" outlineLevel="1">
      <c r="A314" s="221" t="s">
        <v>387</v>
      </c>
      <c r="B314" s="247"/>
      <c r="C314" s="276"/>
      <c r="H314" s="218"/>
      <c r="I314" s="247"/>
      <c r="J314" s="276"/>
    </row>
    <row r="315" spans="1:10" ht="15" outlineLevel="1">
      <c r="A315" s="221" t="s">
        <v>388</v>
      </c>
      <c r="B315" s="247"/>
      <c r="C315" s="276"/>
      <c r="H315" s="218"/>
      <c r="I315" s="247"/>
      <c r="J315" s="276"/>
    </row>
    <row r="316" spans="1:10" ht="15" outlineLevel="1">
      <c r="A316" s="221" t="s">
        <v>389</v>
      </c>
      <c r="B316" s="247"/>
      <c r="C316" s="276"/>
      <c r="H316" s="218"/>
      <c r="I316" s="247"/>
      <c r="J316" s="276"/>
    </row>
    <row r="317" spans="1:10" ht="15" outlineLevel="1">
      <c r="A317" s="221" t="s">
        <v>390</v>
      </c>
      <c r="B317" s="247"/>
      <c r="C317" s="276"/>
      <c r="H317" s="218"/>
      <c r="I317" s="247"/>
      <c r="J317" s="276"/>
    </row>
    <row r="318" spans="1:10" ht="15" outlineLevel="1">
      <c r="A318" s="221" t="s">
        <v>391</v>
      </c>
      <c r="B318" s="247"/>
      <c r="C318" s="276"/>
      <c r="H318" s="218"/>
      <c r="I318" s="247"/>
      <c r="J318" s="276"/>
    </row>
    <row r="319" spans="1:13" ht="18.75">
      <c r="A319" s="233"/>
      <c r="B319" s="232" t="s">
        <v>392</v>
      </c>
      <c r="C319" s="233"/>
      <c r="D319" s="233"/>
      <c r="E319" s="233"/>
      <c r="F319" s="233"/>
      <c r="G319" s="234"/>
      <c r="H319" s="218"/>
      <c r="I319" s="225"/>
      <c r="J319" s="227"/>
      <c r="K319" s="227"/>
      <c r="L319" s="227"/>
      <c r="M319" s="227"/>
    </row>
    <row r="320" spans="1:13" ht="15" customHeight="1" outlineLevel="1">
      <c r="A320" s="242"/>
      <c r="B320" s="243" t="s">
        <v>393</v>
      </c>
      <c r="C320" s="242"/>
      <c r="D320" s="242"/>
      <c r="E320" s="244"/>
      <c r="F320" s="245"/>
      <c r="G320" s="245"/>
      <c r="H320" s="218"/>
      <c r="L320" s="218"/>
      <c r="M320" s="218"/>
    </row>
    <row r="321" spans="1:8" ht="15" outlineLevel="1">
      <c r="A321" s="221" t="s">
        <v>394</v>
      </c>
      <c r="B321" s="237" t="s">
        <v>1925</v>
      </c>
      <c r="C321" s="237"/>
      <c r="H321" s="218"/>
    </row>
    <row r="322" spans="1:8" ht="15" outlineLevel="1">
      <c r="A322" s="221" t="s">
        <v>395</v>
      </c>
      <c r="B322" s="237" t="s">
        <v>1926</v>
      </c>
      <c r="C322" s="237"/>
      <c r="H322" s="218"/>
    </row>
    <row r="323" spans="1:8" ht="15" outlineLevel="1">
      <c r="A323" s="221" t="s">
        <v>396</v>
      </c>
      <c r="B323" s="237" t="s">
        <v>397</v>
      </c>
      <c r="C323" s="237"/>
      <c r="H323" s="218"/>
    </row>
    <row r="324" spans="1:8" ht="15" outlineLevel="1">
      <c r="A324" s="221" t="s">
        <v>398</v>
      </c>
      <c r="B324" s="237" t="s">
        <v>399</v>
      </c>
      <c r="H324" s="218"/>
    </row>
    <row r="325" spans="1:8" ht="15" outlineLevel="1">
      <c r="A325" s="221" t="s">
        <v>400</v>
      </c>
      <c r="B325" s="237" t="s">
        <v>401</v>
      </c>
      <c r="H325" s="218"/>
    </row>
    <row r="326" spans="1:8" ht="15" outlineLevel="1">
      <c r="A326" s="221" t="s">
        <v>402</v>
      </c>
      <c r="B326" s="237" t="s">
        <v>888</v>
      </c>
      <c r="H326" s="218"/>
    </row>
    <row r="327" spans="1:8" ht="15" outlineLevel="1">
      <c r="A327" s="221" t="s">
        <v>403</v>
      </c>
      <c r="B327" s="237" t="s">
        <v>404</v>
      </c>
      <c r="H327" s="218"/>
    </row>
    <row r="328" spans="1:8" ht="15" outlineLevel="1">
      <c r="A328" s="221" t="s">
        <v>405</v>
      </c>
      <c r="B328" s="237" t="s">
        <v>406</v>
      </c>
      <c r="H328" s="218"/>
    </row>
    <row r="329" spans="1:8" ht="15" outlineLevel="1">
      <c r="A329" s="221" t="s">
        <v>407</v>
      </c>
      <c r="B329" s="237" t="s">
        <v>1927</v>
      </c>
      <c r="H329" s="218"/>
    </row>
    <row r="330" spans="1:8" ht="15" outlineLevel="1">
      <c r="A330" s="221" t="s">
        <v>408</v>
      </c>
      <c r="B330" s="257" t="s">
        <v>409</v>
      </c>
      <c r="H330" s="218"/>
    </row>
    <row r="331" spans="1:8" ht="15" outlineLevel="1">
      <c r="A331" s="221" t="s">
        <v>410</v>
      </c>
      <c r="B331" s="257" t="s">
        <v>409</v>
      </c>
      <c r="H331" s="218"/>
    </row>
    <row r="332" spans="1:8" ht="15" outlineLevel="1">
      <c r="A332" s="221" t="s">
        <v>411</v>
      </c>
      <c r="B332" s="257" t="s">
        <v>409</v>
      </c>
      <c r="H332" s="218"/>
    </row>
    <row r="333" spans="1:8" ht="15" outlineLevel="1">
      <c r="A333" s="221" t="s">
        <v>412</v>
      </c>
      <c r="B333" s="257" t="s">
        <v>409</v>
      </c>
      <c r="H333" s="218"/>
    </row>
    <row r="334" spans="1:8" ht="15" outlineLevel="1">
      <c r="A334" s="221" t="s">
        <v>413</v>
      </c>
      <c r="B334" s="257" t="s">
        <v>409</v>
      </c>
      <c r="H334" s="218"/>
    </row>
    <row r="335" spans="1:8" ht="15" outlineLevel="1">
      <c r="A335" s="221" t="s">
        <v>414</v>
      </c>
      <c r="B335" s="257" t="s">
        <v>409</v>
      </c>
      <c r="H335" s="218"/>
    </row>
    <row r="336" spans="1:8" ht="15" outlineLevel="1">
      <c r="A336" s="221" t="s">
        <v>415</v>
      </c>
      <c r="B336" s="257" t="s">
        <v>409</v>
      </c>
      <c r="H336" s="218"/>
    </row>
    <row r="337" spans="1:8" ht="15" outlineLevel="1">
      <c r="A337" s="221" t="s">
        <v>416</v>
      </c>
      <c r="B337" s="257" t="s">
        <v>409</v>
      </c>
      <c r="H337" s="218"/>
    </row>
    <row r="338" spans="1:8" ht="15" outlineLevel="1">
      <c r="A338" s="221" t="s">
        <v>417</v>
      </c>
      <c r="B338" s="257" t="s">
        <v>409</v>
      </c>
      <c r="H338" s="218"/>
    </row>
    <row r="339" spans="1:8" ht="15" outlineLevel="1">
      <c r="A339" s="221" t="s">
        <v>418</v>
      </c>
      <c r="B339" s="257" t="s">
        <v>409</v>
      </c>
      <c r="H339" s="218"/>
    </row>
    <row r="340" spans="1:8" ht="15" outlineLevel="1">
      <c r="A340" s="221" t="s">
        <v>419</v>
      </c>
      <c r="B340" s="257" t="s">
        <v>409</v>
      </c>
      <c r="H340" s="218"/>
    </row>
    <row r="341" spans="1:8" ht="15" outlineLevel="1">
      <c r="A341" s="221" t="s">
        <v>420</v>
      </c>
      <c r="B341" s="257" t="s">
        <v>409</v>
      </c>
      <c r="H341" s="218"/>
    </row>
    <row r="342" spans="1:8" ht="15" outlineLevel="1">
      <c r="A342" s="221" t="s">
        <v>421</v>
      </c>
      <c r="B342" s="257" t="s">
        <v>409</v>
      </c>
      <c r="H342" s="218"/>
    </row>
    <row r="343" spans="1:8" ht="15" outlineLevel="1">
      <c r="A343" s="221" t="s">
        <v>422</v>
      </c>
      <c r="B343" s="257" t="s">
        <v>409</v>
      </c>
      <c r="H343" s="218"/>
    </row>
    <row r="344" spans="1:8" ht="15" outlineLevel="1">
      <c r="A344" s="221" t="s">
        <v>423</v>
      </c>
      <c r="B344" s="257" t="s">
        <v>409</v>
      </c>
      <c r="H344" s="218"/>
    </row>
    <row r="345" spans="1:8" ht="15" outlineLevel="1">
      <c r="A345" s="221" t="s">
        <v>424</v>
      </c>
      <c r="B345" s="257" t="s">
        <v>409</v>
      </c>
      <c r="H345" s="218"/>
    </row>
    <row r="346" spans="1:8" ht="15" outlineLevel="1">
      <c r="A346" s="221" t="s">
        <v>425</v>
      </c>
      <c r="B346" s="257" t="s">
        <v>409</v>
      </c>
      <c r="H346" s="218"/>
    </row>
    <row r="347" spans="1:8" ht="15" outlineLevel="1">
      <c r="A347" s="221" t="s">
        <v>426</v>
      </c>
      <c r="B347" s="257" t="s">
        <v>409</v>
      </c>
      <c r="H347" s="218"/>
    </row>
    <row r="348" spans="1:8" ht="15" outlineLevel="1">
      <c r="A348" s="221" t="s">
        <v>427</v>
      </c>
      <c r="B348" s="257" t="s">
        <v>409</v>
      </c>
      <c r="H348" s="218"/>
    </row>
    <row r="349" spans="1:8" ht="15" outlineLevel="1">
      <c r="A349" s="221" t="s">
        <v>428</v>
      </c>
      <c r="B349" s="257" t="s">
        <v>409</v>
      </c>
      <c r="H349" s="218"/>
    </row>
    <row r="350" spans="1:8" ht="15" outlineLevel="1">
      <c r="A350" s="221" t="s">
        <v>429</v>
      </c>
      <c r="B350" s="257" t="s">
        <v>409</v>
      </c>
      <c r="H350" s="218"/>
    </row>
    <row r="351" spans="1:8" ht="15" outlineLevel="1">
      <c r="A351" s="221" t="s">
        <v>430</v>
      </c>
      <c r="B351" s="257" t="s">
        <v>409</v>
      </c>
      <c r="H351" s="218"/>
    </row>
    <row r="352" spans="1:8" ht="15" outlineLevel="1">
      <c r="A352" s="221" t="s">
        <v>431</v>
      </c>
      <c r="B352" s="257" t="s">
        <v>409</v>
      </c>
      <c r="H352" s="218"/>
    </row>
    <row r="353" spans="1:8" ht="15" outlineLevel="1">
      <c r="A353" s="221" t="s">
        <v>432</v>
      </c>
      <c r="B353" s="257" t="s">
        <v>409</v>
      </c>
      <c r="H353" s="218"/>
    </row>
    <row r="354" spans="1:8" ht="15" outlineLevel="1">
      <c r="A354" s="221" t="s">
        <v>433</v>
      </c>
      <c r="B354" s="257" t="s">
        <v>409</v>
      </c>
      <c r="H354" s="218"/>
    </row>
    <row r="355" spans="1:8" ht="15" outlineLevel="1">
      <c r="A355" s="221" t="s">
        <v>434</v>
      </c>
      <c r="B355" s="257" t="s">
        <v>409</v>
      </c>
      <c r="H355" s="218"/>
    </row>
    <row r="356" spans="1:8" ht="15" outlineLevel="1">
      <c r="A356" s="221" t="s">
        <v>435</v>
      </c>
      <c r="B356" s="257" t="s">
        <v>409</v>
      </c>
      <c r="H356" s="218"/>
    </row>
    <row r="357" spans="1:8" ht="15" outlineLevel="1">
      <c r="A357" s="221" t="s">
        <v>436</v>
      </c>
      <c r="B357" s="257" t="s">
        <v>409</v>
      </c>
      <c r="H357" s="218"/>
    </row>
    <row r="358" spans="1:8" ht="15" outlineLevel="1">
      <c r="A358" s="221" t="s">
        <v>437</v>
      </c>
      <c r="B358" s="257" t="s">
        <v>409</v>
      </c>
      <c r="H358" s="218"/>
    </row>
    <row r="359" spans="1:8" ht="15" outlineLevel="1">
      <c r="A359" s="221" t="s">
        <v>438</v>
      </c>
      <c r="B359" s="257" t="s">
        <v>409</v>
      </c>
      <c r="H359" s="218"/>
    </row>
    <row r="360" spans="1:8" ht="15" outlineLevel="1">
      <c r="A360" s="221" t="s">
        <v>439</v>
      </c>
      <c r="B360" s="257" t="s">
        <v>409</v>
      </c>
      <c r="H360" s="218"/>
    </row>
    <row r="361" spans="1:8" ht="15" outlineLevel="1">
      <c r="A361" s="221" t="s">
        <v>440</v>
      </c>
      <c r="B361" s="257" t="s">
        <v>409</v>
      </c>
      <c r="H361" s="218"/>
    </row>
    <row r="362" spans="1:8" ht="15" outlineLevel="1">
      <c r="A362" s="221" t="s">
        <v>441</v>
      </c>
      <c r="B362" s="257" t="s">
        <v>409</v>
      </c>
      <c r="H362" s="218"/>
    </row>
    <row r="363" spans="1:8" ht="15" outlineLevel="1">
      <c r="A363" s="221" t="s">
        <v>442</v>
      </c>
      <c r="B363" s="257" t="s">
        <v>409</v>
      </c>
      <c r="H363" s="218"/>
    </row>
    <row r="364" spans="1:8" ht="15" outlineLevel="1">
      <c r="A364" s="221" t="s">
        <v>443</v>
      </c>
      <c r="B364" s="257" t="s">
        <v>409</v>
      </c>
      <c r="H364" s="218"/>
    </row>
    <row r="365" spans="1:8" ht="15" outlineLevel="1">
      <c r="A365" s="221" t="s">
        <v>444</v>
      </c>
      <c r="B365" s="257" t="s">
        <v>409</v>
      </c>
      <c r="H365" s="218"/>
    </row>
    <row r="366" ht="15">
      <c r="H366" s="218"/>
    </row>
    <row r="367" ht="15">
      <c r="H367" s="218"/>
    </row>
    <row r="368" ht="15">
      <c r="H368" s="218"/>
    </row>
    <row r="369" ht="15">
      <c r="H369" s="218"/>
    </row>
    <row r="370" ht="15">
      <c r="H370" s="218"/>
    </row>
    <row r="371" ht="15">
      <c r="H371" s="218"/>
    </row>
    <row r="372" ht="15">
      <c r="H372" s="218"/>
    </row>
    <row r="373" ht="15">
      <c r="H373" s="218"/>
    </row>
    <row r="374" ht="15">
      <c r="H374" s="218"/>
    </row>
    <row r="375" ht="15">
      <c r="H375" s="218"/>
    </row>
    <row r="376" ht="15">
      <c r="H376" s="218"/>
    </row>
    <row r="377" ht="15">
      <c r="H377" s="218"/>
    </row>
    <row r="378" ht="15">
      <c r="H378" s="218"/>
    </row>
    <row r="379" ht="15">
      <c r="H379" s="218"/>
    </row>
    <row r="380" ht="15">
      <c r="H380" s="218"/>
    </row>
    <row r="381" ht="15">
      <c r="H381" s="218"/>
    </row>
    <row r="382" ht="15">
      <c r="H382" s="218"/>
    </row>
    <row r="383" ht="15">
      <c r="H383" s="218"/>
    </row>
    <row r="384" ht="15">
      <c r="H384" s="218"/>
    </row>
    <row r="385" ht="15">
      <c r="H385" s="218"/>
    </row>
    <row r="386" ht="15">
      <c r="H386" s="218"/>
    </row>
    <row r="387" ht="15">
      <c r="H387" s="218"/>
    </row>
    <row r="388" ht="15">
      <c r="H388" s="218"/>
    </row>
    <row r="389" ht="15">
      <c r="H389" s="218"/>
    </row>
    <row r="390" ht="15">
      <c r="H390" s="218"/>
    </row>
    <row r="391" ht="15">
      <c r="H391" s="218"/>
    </row>
    <row r="392" ht="15">
      <c r="H392" s="218"/>
    </row>
    <row r="393" ht="15">
      <c r="H393" s="218"/>
    </row>
    <row r="394" ht="15">
      <c r="H394" s="218"/>
    </row>
    <row r="395" ht="15">
      <c r="H395" s="218"/>
    </row>
    <row r="396" ht="15">
      <c r="H396" s="218"/>
    </row>
    <row r="397" ht="15">
      <c r="H397" s="218"/>
    </row>
    <row r="398" ht="15">
      <c r="H398" s="218"/>
    </row>
    <row r="399" ht="15">
      <c r="H399" s="218"/>
    </row>
    <row r="400" ht="15">
      <c r="H400" s="218"/>
    </row>
    <row r="401" ht="15">
      <c r="H401" s="218"/>
    </row>
    <row r="402" ht="15">
      <c r="H402" s="218"/>
    </row>
    <row r="403" ht="15">
      <c r="H403" s="218"/>
    </row>
    <row r="404" ht="15">
      <c r="H404" s="218"/>
    </row>
    <row r="405" ht="15">
      <c r="H405" s="218"/>
    </row>
    <row r="406" ht="15">
      <c r="H406" s="218"/>
    </row>
    <row r="407" ht="15">
      <c r="H407" s="218"/>
    </row>
    <row r="408" ht="15">
      <c r="H408" s="218"/>
    </row>
    <row r="409" ht="15">
      <c r="H409" s="218"/>
    </row>
    <row r="410" ht="15">
      <c r="H410" s="218"/>
    </row>
    <row r="411" ht="15">
      <c r="H411" s="218"/>
    </row>
    <row r="412" ht="15">
      <c r="H412" s="218"/>
    </row>
    <row r="413" ht="15">
      <c r="H413" s="218"/>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33" r:id="rId6"/>
  <headerFooter>
    <oddHeader>&amp;R&amp;G</oddHeader>
  </headerFooter>
  <rowBreaks count="4" manualBreakCount="4">
    <brk id="64" max="6" man="1"/>
    <brk id="136" max="6" man="1"/>
    <brk id="215" max="6" man="1"/>
    <brk id="310" max="6" man="1"/>
  </rowBreaks>
  <legacyDrawingHF r:id="rId5"/>
</worksheet>
</file>

<file path=xl/worksheets/sheet30.xml><?xml version="1.0" encoding="utf-8"?>
<worksheet xmlns="http://schemas.openxmlformats.org/spreadsheetml/2006/main" xmlns:r="http://schemas.openxmlformats.org/officeDocument/2006/relationships">
  <dimension ref="B1:P370"/>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4" t="s">
        <v>987</v>
      </c>
      <c r="L2" s="35"/>
      <c r="M2" s="35"/>
      <c r="N2" s="35"/>
      <c r="O2" s="35"/>
      <c r="P2" s="1"/>
    </row>
    <row r="3" spans="2:16" ht="6" customHeight="1">
      <c r="B3" s="1"/>
      <c r="C3" s="1"/>
      <c r="D3" s="1"/>
      <c r="E3" s="1"/>
      <c r="F3" s="1"/>
      <c r="G3" s="1"/>
      <c r="H3" s="1"/>
      <c r="I3" s="1"/>
      <c r="J3" s="1"/>
      <c r="K3" s="1"/>
      <c r="L3" s="1"/>
      <c r="M3" s="1"/>
      <c r="N3" s="1"/>
      <c r="O3" s="1"/>
      <c r="P3" s="1"/>
    </row>
    <row r="4" spans="2:16" ht="33" customHeight="1">
      <c r="B4" s="36" t="s">
        <v>1306</v>
      </c>
      <c r="C4" s="37"/>
      <c r="D4" s="37"/>
      <c r="E4" s="37"/>
      <c r="F4" s="37"/>
      <c r="G4" s="37"/>
      <c r="H4" s="37"/>
      <c r="I4" s="37"/>
      <c r="J4" s="37"/>
      <c r="K4" s="37"/>
      <c r="L4" s="37"/>
      <c r="M4" s="37"/>
      <c r="N4" s="37"/>
      <c r="O4" s="37"/>
      <c r="P4" s="37"/>
    </row>
    <row r="5" spans="2:16" ht="4.5" customHeight="1">
      <c r="B5" s="1"/>
      <c r="C5" s="1"/>
      <c r="D5" s="1"/>
      <c r="E5" s="1"/>
      <c r="F5" s="1"/>
      <c r="G5" s="1"/>
      <c r="H5" s="1"/>
      <c r="I5" s="1"/>
      <c r="J5" s="1"/>
      <c r="K5" s="1"/>
      <c r="L5" s="1"/>
      <c r="M5" s="1"/>
      <c r="N5" s="1"/>
      <c r="O5" s="1"/>
      <c r="P5" s="1"/>
    </row>
    <row r="6" spans="2:16" ht="20.25" customHeight="1">
      <c r="B6" s="41" t="s">
        <v>1119</v>
      </c>
      <c r="C6" s="42"/>
      <c r="D6" s="42"/>
      <c r="E6" s="42"/>
      <c r="F6" s="42"/>
      <c r="G6" s="1"/>
      <c r="H6" s="169">
        <v>44166</v>
      </c>
      <c r="I6" s="44"/>
      <c r="J6" s="44"/>
      <c r="K6" s="44"/>
      <c r="L6" s="1"/>
      <c r="M6" s="1"/>
      <c r="N6" s="1"/>
      <c r="O6" s="1"/>
      <c r="P6" s="1"/>
    </row>
    <row r="7" spans="2:16" ht="5.25" customHeight="1">
      <c r="B7" s="1"/>
      <c r="C7" s="1"/>
      <c r="D7" s="1"/>
      <c r="E7" s="1"/>
      <c r="F7" s="1"/>
      <c r="G7" s="1"/>
      <c r="H7" s="1"/>
      <c r="I7" s="1"/>
      <c r="J7" s="1"/>
      <c r="K7" s="1"/>
      <c r="L7" s="1"/>
      <c r="M7" s="1"/>
      <c r="N7" s="1"/>
      <c r="O7" s="1"/>
      <c r="P7" s="1"/>
    </row>
    <row r="8" spans="2:16" ht="17.25" customHeight="1">
      <c r="B8" s="160" t="s">
        <v>1307</v>
      </c>
      <c r="C8" s="161"/>
      <c r="D8" s="162"/>
      <c r="E8" s="163" t="s">
        <v>1308</v>
      </c>
      <c r="F8" s="164"/>
      <c r="G8" s="164"/>
      <c r="H8" s="165"/>
      <c r="I8" s="166" t="s">
        <v>1309</v>
      </c>
      <c r="J8" s="167"/>
      <c r="K8" s="167"/>
      <c r="L8" s="167"/>
      <c r="M8" s="167"/>
      <c r="N8" s="167"/>
      <c r="O8" s="167"/>
      <c r="P8" s="168"/>
    </row>
    <row r="9" spans="2:16" ht="22.5" customHeight="1">
      <c r="B9" s="27" t="s">
        <v>1310</v>
      </c>
      <c r="C9" s="4" t="s">
        <v>1311</v>
      </c>
      <c r="D9" s="4" t="s">
        <v>1312</v>
      </c>
      <c r="E9" s="27" t="s">
        <v>1313</v>
      </c>
      <c r="F9" s="170" t="s">
        <v>1314</v>
      </c>
      <c r="G9" s="46"/>
      <c r="H9" s="46"/>
      <c r="I9" s="50" t="s">
        <v>1315</v>
      </c>
      <c r="J9" s="46"/>
      <c r="K9" s="46"/>
      <c r="L9" s="46"/>
      <c r="M9" s="4" t="s">
        <v>1316</v>
      </c>
      <c r="N9" s="4" t="s">
        <v>1317</v>
      </c>
      <c r="O9" s="50" t="s">
        <v>1318</v>
      </c>
      <c r="P9" s="46"/>
    </row>
    <row r="10" spans="2:16" ht="11.25" customHeight="1">
      <c r="B10" s="28">
        <v>44166</v>
      </c>
      <c r="C10" s="29">
        <v>44197</v>
      </c>
      <c r="D10" s="11">
        <v>1</v>
      </c>
      <c r="E10" s="30">
        <v>31</v>
      </c>
      <c r="F10" s="171">
        <v>11500000000</v>
      </c>
      <c r="G10" s="62"/>
      <c r="H10" s="62"/>
      <c r="I10" s="61">
        <v>15974217511.674807</v>
      </c>
      <c r="J10" s="62"/>
      <c r="K10" s="62"/>
      <c r="L10" s="62"/>
      <c r="M10" s="11">
        <v>15947124056.652283</v>
      </c>
      <c r="N10" s="11">
        <v>15906567238.184937</v>
      </c>
      <c r="O10" s="61">
        <v>15839194257.394669</v>
      </c>
      <c r="P10" s="62"/>
    </row>
    <row r="11" spans="2:16" ht="11.25" customHeight="1">
      <c r="B11" s="28">
        <v>44166</v>
      </c>
      <c r="C11" s="29">
        <v>44228</v>
      </c>
      <c r="D11" s="11">
        <v>2</v>
      </c>
      <c r="E11" s="30">
        <v>62</v>
      </c>
      <c r="F11" s="171">
        <v>11500000000</v>
      </c>
      <c r="G11" s="62"/>
      <c r="H11" s="62"/>
      <c r="I11" s="61">
        <v>15875692889.12144</v>
      </c>
      <c r="J11" s="62"/>
      <c r="K11" s="62"/>
      <c r="L11" s="62"/>
      <c r="M11" s="11">
        <v>15821885858.260271</v>
      </c>
      <c r="N11" s="11">
        <v>15741511568.660322</v>
      </c>
      <c r="O11" s="61">
        <v>15608446208.717205</v>
      </c>
      <c r="P11" s="62"/>
    </row>
    <row r="12" spans="2:16" ht="11.25" customHeight="1">
      <c r="B12" s="28">
        <v>44166</v>
      </c>
      <c r="C12" s="29">
        <v>44256</v>
      </c>
      <c r="D12" s="11">
        <v>3</v>
      </c>
      <c r="E12" s="30">
        <v>90</v>
      </c>
      <c r="F12" s="171">
        <v>11500000000</v>
      </c>
      <c r="G12" s="62"/>
      <c r="H12" s="62"/>
      <c r="I12" s="61">
        <v>15772884006.635666</v>
      </c>
      <c r="J12" s="62"/>
      <c r="K12" s="62"/>
      <c r="L12" s="62"/>
      <c r="M12" s="11">
        <v>15695342263.321383</v>
      </c>
      <c r="N12" s="11">
        <v>15579735940.200336</v>
      </c>
      <c r="O12" s="61">
        <v>15388927121.800074</v>
      </c>
      <c r="P12" s="62"/>
    </row>
    <row r="13" spans="2:16" ht="11.25" customHeight="1">
      <c r="B13" s="28">
        <v>44166</v>
      </c>
      <c r="C13" s="29">
        <v>44287</v>
      </c>
      <c r="D13" s="11">
        <v>4</v>
      </c>
      <c r="E13" s="30">
        <v>121</v>
      </c>
      <c r="F13" s="171">
        <v>11500000000</v>
      </c>
      <c r="G13" s="62"/>
      <c r="H13" s="62"/>
      <c r="I13" s="61">
        <v>15674472887.303642</v>
      </c>
      <c r="J13" s="62"/>
      <c r="K13" s="62"/>
      <c r="L13" s="62"/>
      <c r="M13" s="11">
        <v>15570960577.073658</v>
      </c>
      <c r="N13" s="11">
        <v>15416961928.716475</v>
      </c>
      <c r="O13" s="61">
        <v>15163647143.40182</v>
      </c>
      <c r="P13" s="62"/>
    </row>
    <row r="14" spans="2:16" ht="11.25" customHeight="1">
      <c r="B14" s="28">
        <v>44166</v>
      </c>
      <c r="C14" s="29">
        <v>44317</v>
      </c>
      <c r="D14" s="11">
        <v>5</v>
      </c>
      <c r="E14" s="30">
        <v>151</v>
      </c>
      <c r="F14" s="171">
        <v>11500000000</v>
      </c>
      <c r="G14" s="62"/>
      <c r="H14" s="62"/>
      <c r="I14" s="61">
        <v>15576538964.416555</v>
      </c>
      <c r="J14" s="62"/>
      <c r="K14" s="62"/>
      <c r="L14" s="62"/>
      <c r="M14" s="11">
        <v>15448274804.150005</v>
      </c>
      <c r="N14" s="11">
        <v>15257843234.455349</v>
      </c>
      <c r="O14" s="61">
        <v>14945625710.96574</v>
      </c>
      <c r="P14" s="62"/>
    </row>
    <row r="15" spans="2:16" ht="11.25" customHeight="1">
      <c r="B15" s="28">
        <v>44166</v>
      </c>
      <c r="C15" s="29">
        <v>44348</v>
      </c>
      <c r="D15" s="11">
        <v>6</v>
      </c>
      <c r="E15" s="30">
        <v>182</v>
      </c>
      <c r="F15" s="171">
        <v>11500000000</v>
      </c>
      <c r="G15" s="62"/>
      <c r="H15" s="62"/>
      <c r="I15" s="61">
        <v>15475946910.493378</v>
      </c>
      <c r="J15" s="62"/>
      <c r="K15" s="62"/>
      <c r="L15" s="62"/>
      <c r="M15" s="11">
        <v>15322478859.412706</v>
      </c>
      <c r="N15" s="11">
        <v>15095110127.684557</v>
      </c>
      <c r="O15" s="61">
        <v>14723594861.475502</v>
      </c>
      <c r="P15" s="62"/>
    </row>
    <row r="16" spans="2:16" ht="11.25" customHeight="1">
      <c r="B16" s="28">
        <v>44166</v>
      </c>
      <c r="C16" s="29">
        <v>44378</v>
      </c>
      <c r="D16" s="11">
        <v>7</v>
      </c>
      <c r="E16" s="30">
        <v>212</v>
      </c>
      <c r="F16" s="171">
        <v>11500000000</v>
      </c>
      <c r="G16" s="62"/>
      <c r="H16" s="62"/>
      <c r="I16" s="61">
        <v>15374884176.235695</v>
      </c>
      <c r="J16" s="62"/>
      <c r="K16" s="62"/>
      <c r="L16" s="62"/>
      <c r="M16" s="11">
        <v>15197432137.210667</v>
      </c>
      <c r="N16" s="11">
        <v>14935069056.97322</v>
      </c>
      <c r="O16" s="61">
        <v>14507777670.611889</v>
      </c>
      <c r="P16" s="62"/>
    </row>
    <row r="17" spans="2:16" ht="11.25" customHeight="1">
      <c r="B17" s="28">
        <v>44166</v>
      </c>
      <c r="C17" s="29">
        <v>44409</v>
      </c>
      <c r="D17" s="11">
        <v>8</v>
      </c>
      <c r="E17" s="30">
        <v>243</v>
      </c>
      <c r="F17" s="171">
        <v>11500000000</v>
      </c>
      <c r="G17" s="62"/>
      <c r="H17" s="62"/>
      <c r="I17" s="61">
        <v>15275732254.29109</v>
      </c>
      <c r="J17" s="62"/>
      <c r="K17" s="62"/>
      <c r="L17" s="62"/>
      <c r="M17" s="11">
        <v>15073814853.816034</v>
      </c>
      <c r="N17" s="11">
        <v>14775911860.989014</v>
      </c>
      <c r="O17" s="61">
        <v>14292380438.31751</v>
      </c>
      <c r="P17" s="62"/>
    </row>
    <row r="18" spans="2:16" ht="11.25" customHeight="1">
      <c r="B18" s="28">
        <v>44166</v>
      </c>
      <c r="C18" s="29">
        <v>44440</v>
      </c>
      <c r="D18" s="11">
        <v>9</v>
      </c>
      <c r="E18" s="30">
        <v>274</v>
      </c>
      <c r="F18" s="171">
        <v>11500000000</v>
      </c>
      <c r="G18" s="62"/>
      <c r="H18" s="62"/>
      <c r="I18" s="61">
        <v>15177538860.370918</v>
      </c>
      <c r="J18" s="62"/>
      <c r="K18" s="62"/>
      <c r="L18" s="62"/>
      <c r="M18" s="11">
        <v>14951517434.372578</v>
      </c>
      <c r="N18" s="11">
        <v>14618758094.747429</v>
      </c>
      <c r="O18" s="61">
        <v>14080477249.09102</v>
      </c>
      <c r="P18" s="62"/>
    </row>
    <row r="19" spans="2:16" ht="11.25" customHeight="1">
      <c r="B19" s="28">
        <v>44166</v>
      </c>
      <c r="C19" s="29">
        <v>44470</v>
      </c>
      <c r="D19" s="11">
        <v>10</v>
      </c>
      <c r="E19" s="30">
        <v>304</v>
      </c>
      <c r="F19" s="171">
        <v>11500000000</v>
      </c>
      <c r="G19" s="62"/>
      <c r="H19" s="62"/>
      <c r="I19" s="61">
        <v>15078223914.558002</v>
      </c>
      <c r="J19" s="62"/>
      <c r="K19" s="62"/>
      <c r="L19" s="62"/>
      <c r="M19" s="11">
        <v>14829300535.75501</v>
      </c>
      <c r="N19" s="11">
        <v>14463574675.06157</v>
      </c>
      <c r="O19" s="61">
        <v>13873901959.245102</v>
      </c>
      <c r="P19" s="62"/>
    </row>
    <row r="20" spans="2:16" ht="11.25" customHeight="1">
      <c r="B20" s="28">
        <v>44166</v>
      </c>
      <c r="C20" s="29">
        <v>44501</v>
      </c>
      <c r="D20" s="11">
        <v>11</v>
      </c>
      <c r="E20" s="30">
        <v>335</v>
      </c>
      <c r="F20" s="171">
        <v>11500000000</v>
      </c>
      <c r="G20" s="62"/>
      <c r="H20" s="62"/>
      <c r="I20" s="61">
        <v>14977208416.291424</v>
      </c>
      <c r="J20" s="62"/>
      <c r="K20" s="62"/>
      <c r="L20" s="62"/>
      <c r="M20" s="11">
        <v>14704969592.324749</v>
      </c>
      <c r="N20" s="11">
        <v>14305834582.619696</v>
      </c>
      <c r="O20" s="61">
        <v>13664470192.518896</v>
      </c>
      <c r="P20" s="62"/>
    </row>
    <row r="21" spans="2:16" ht="11.25" customHeight="1">
      <c r="B21" s="28">
        <v>44166</v>
      </c>
      <c r="C21" s="29">
        <v>44531</v>
      </c>
      <c r="D21" s="11">
        <v>12</v>
      </c>
      <c r="E21" s="30">
        <v>365</v>
      </c>
      <c r="F21" s="171">
        <v>11500000000</v>
      </c>
      <c r="G21" s="62"/>
      <c r="H21" s="62"/>
      <c r="I21" s="61">
        <v>14878031944.688421</v>
      </c>
      <c r="J21" s="62"/>
      <c r="K21" s="62"/>
      <c r="L21" s="62"/>
      <c r="M21" s="11">
        <v>14583618830.821217</v>
      </c>
      <c r="N21" s="11">
        <v>14152857706.111727</v>
      </c>
      <c r="O21" s="61">
        <v>13462937272.890945</v>
      </c>
      <c r="P21" s="62"/>
    </row>
    <row r="22" spans="2:16" ht="11.25" customHeight="1">
      <c r="B22" s="28">
        <v>44166</v>
      </c>
      <c r="C22" s="29">
        <v>44562</v>
      </c>
      <c r="D22" s="11">
        <v>13</v>
      </c>
      <c r="E22" s="30">
        <v>396</v>
      </c>
      <c r="F22" s="171">
        <v>11500000000</v>
      </c>
      <c r="G22" s="62"/>
      <c r="H22" s="62"/>
      <c r="I22" s="61">
        <v>14780946533.439352</v>
      </c>
      <c r="J22" s="62"/>
      <c r="K22" s="62"/>
      <c r="L22" s="62"/>
      <c r="M22" s="11">
        <v>14463881097.71737</v>
      </c>
      <c r="N22" s="11">
        <v>14000958598.827074</v>
      </c>
      <c r="O22" s="61">
        <v>13262032046.471012</v>
      </c>
      <c r="P22" s="62"/>
    </row>
    <row r="23" spans="2:16" ht="11.25" customHeight="1">
      <c r="B23" s="28">
        <v>44166</v>
      </c>
      <c r="C23" s="29">
        <v>44593</v>
      </c>
      <c r="D23" s="11">
        <v>14</v>
      </c>
      <c r="E23" s="30">
        <v>427</v>
      </c>
      <c r="F23" s="171">
        <v>11500000000</v>
      </c>
      <c r="G23" s="62"/>
      <c r="H23" s="62"/>
      <c r="I23" s="61">
        <v>14682171157.980473</v>
      </c>
      <c r="J23" s="62"/>
      <c r="K23" s="62"/>
      <c r="L23" s="62"/>
      <c r="M23" s="11">
        <v>14342856672.468246</v>
      </c>
      <c r="N23" s="11">
        <v>13848498230.276806</v>
      </c>
      <c r="O23" s="61">
        <v>13062057795.457779</v>
      </c>
      <c r="P23" s="62"/>
    </row>
    <row r="24" spans="2:16" ht="11.25" customHeight="1">
      <c r="B24" s="28">
        <v>44166</v>
      </c>
      <c r="C24" s="29">
        <v>44621</v>
      </c>
      <c r="D24" s="11">
        <v>15</v>
      </c>
      <c r="E24" s="30">
        <v>455</v>
      </c>
      <c r="F24" s="171">
        <v>11500000000</v>
      </c>
      <c r="G24" s="62"/>
      <c r="H24" s="62"/>
      <c r="I24" s="61">
        <v>14582779321.12682</v>
      </c>
      <c r="J24" s="62"/>
      <c r="K24" s="62"/>
      <c r="L24" s="62"/>
      <c r="M24" s="11">
        <v>14223936432.03128</v>
      </c>
      <c r="N24" s="11">
        <v>13702125474.951838</v>
      </c>
      <c r="O24" s="61">
        <v>12874544497.274</v>
      </c>
      <c r="P24" s="62"/>
    </row>
    <row r="25" spans="2:16" ht="11.25" customHeight="1">
      <c r="B25" s="28">
        <v>44166</v>
      </c>
      <c r="C25" s="29">
        <v>44652</v>
      </c>
      <c r="D25" s="11">
        <v>16</v>
      </c>
      <c r="E25" s="30">
        <v>486</v>
      </c>
      <c r="F25" s="171">
        <v>11500000000</v>
      </c>
      <c r="G25" s="62"/>
      <c r="H25" s="62"/>
      <c r="I25" s="61">
        <v>14482178175.410671</v>
      </c>
      <c r="J25" s="62"/>
      <c r="K25" s="62"/>
      <c r="L25" s="62"/>
      <c r="M25" s="11">
        <v>14101852388.856522</v>
      </c>
      <c r="N25" s="11">
        <v>13549971904.64339</v>
      </c>
      <c r="O25" s="61">
        <v>12677655515.806374</v>
      </c>
      <c r="P25" s="62"/>
    </row>
    <row r="26" spans="2:16" ht="11.25" customHeight="1">
      <c r="B26" s="28">
        <v>44166</v>
      </c>
      <c r="C26" s="29">
        <v>44682</v>
      </c>
      <c r="D26" s="11">
        <v>17</v>
      </c>
      <c r="E26" s="30">
        <v>516</v>
      </c>
      <c r="F26" s="171">
        <v>11500000000</v>
      </c>
      <c r="G26" s="62"/>
      <c r="H26" s="62"/>
      <c r="I26" s="61">
        <v>14386095217.403942</v>
      </c>
      <c r="J26" s="62"/>
      <c r="K26" s="62"/>
      <c r="L26" s="62"/>
      <c r="M26" s="11">
        <v>13985299419.302595</v>
      </c>
      <c r="N26" s="11">
        <v>13404905802.488749</v>
      </c>
      <c r="O26" s="61">
        <v>12490516630.31159</v>
      </c>
      <c r="P26" s="62"/>
    </row>
    <row r="27" spans="2:16" ht="11.25" customHeight="1">
      <c r="B27" s="28">
        <v>44166</v>
      </c>
      <c r="C27" s="29">
        <v>44713</v>
      </c>
      <c r="D27" s="11">
        <v>18</v>
      </c>
      <c r="E27" s="30">
        <v>547</v>
      </c>
      <c r="F27" s="171">
        <v>11500000000</v>
      </c>
      <c r="G27" s="62"/>
      <c r="H27" s="62"/>
      <c r="I27" s="61">
        <v>14288601419.808523</v>
      </c>
      <c r="J27" s="62"/>
      <c r="K27" s="62"/>
      <c r="L27" s="62"/>
      <c r="M27" s="11">
        <v>13866962440.500477</v>
      </c>
      <c r="N27" s="11">
        <v>13257676870.858213</v>
      </c>
      <c r="O27" s="61">
        <v>12301007542.088654</v>
      </c>
      <c r="P27" s="62"/>
    </row>
    <row r="28" spans="2:16" ht="11.25" customHeight="1">
      <c r="B28" s="28">
        <v>44166</v>
      </c>
      <c r="C28" s="29">
        <v>44743</v>
      </c>
      <c r="D28" s="11">
        <v>19</v>
      </c>
      <c r="E28" s="30">
        <v>577</v>
      </c>
      <c r="F28" s="171">
        <v>11500000000</v>
      </c>
      <c r="G28" s="62"/>
      <c r="H28" s="62"/>
      <c r="I28" s="61">
        <v>14190551337.451649</v>
      </c>
      <c r="J28" s="62"/>
      <c r="K28" s="62"/>
      <c r="L28" s="62"/>
      <c r="M28" s="11">
        <v>13749200558.55997</v>
      </c>
      <c r="N28" s="11">
        <v>13112735614.99646</v>
      </c>
      <c r="O28" s="61">
        <v>12116652238.422121</v>
      </c>
      <c r="P28" s="62"/>
    </row>
    <row r="29" spans="2:16" ht="11.25" customHeight="1">
      <c r="B29" s="28">
        <v>44166</v>
      </c>
      <c r="C29" s="29">
        <v>44774</v>
      </c>
      <c r="D29" s="11">
        <v>20</v>
      </c>
      <c r="E29" s="30">
        <v>608</v>
      </c>
      <c r="F29" s="171">
        <v>11500000000</v>
      </c>
      <c r="G29" s="62"/>
      <c r="H29" s="62"/>
      <c r="I29" s="61">
        <v>14091457850.946527</v>
      </c>
      <c r="J29" s="62"/>
      <c r="K29" s="62"/>
      <c r="L29" s="62"/>
      <c r="M29" s="11">
        <v>13630032232.500492</v>
      </c>
      <c r="N29" s="11">
        <v>12966024370.829283</v>
      </c>
      <c r="O29" s="61">
        <v>11930339200.751846</v>
      </c>
      <c r="P29" s="62"/>
    </row>
    <row r="30" spans="2:16" ht="11.25" customHeight="1">
      <c r="B30" s="28">
        <v>44166</v>
      </c>
      <c r="C30" s="29">
        <v>44805</v>
      </c>
      <c r="D30" s="11">
        <v>21</v>
      </c>
      <c r="E30" s="30">
        <v>639</v>
      </c>
      <c r="F30" s="171">
        <v>11500000000</v>
      </c>
      <c r="G30" s="62"/>
      <c r="H30" s="62"/>
      <c r="I30" s="61">
        <v>13992794309.83274</v>
      </c>
      <c r="J30" s="62"/>
      <c r="K30" s="62"/>
      <c r="L30" s="62"/>
      <c r="M30" s="11">
        <v>13511643752.63184</v>
      </c>
      <c r="N30" s="11">
        <v>12820714516.73227</v>
      </c>
      <c r="O30" s="61">
        <v>11746671056.680246</v>
      </c>
      <c r="P30" s="62"/>
    </row>
    <row r="31" spans="2:16" ht="11.25" customHeight="1">
      <c r="B31" s="28">
        <v>44166</v>
      </c>
      <c r="C31" s="29">
        <v>44835</v>
      </c>
      <c r="D31" s="11">
        <v>22</v>
      </c>
      <c r="E31" s="30">
        <v>669</v>
      </c>
      <c r="F31" s="171">
        <v>11500000000</v>
      </c>
      <c r="G31" s="62"/>
      <c r="H31" s="62"/>
      <c r="I31" s="61">
        <v>13895528119.097338</v>
      </c>
      <c r="J31" s="62"/>
      <c r="K31" s="62"/>
      <c r="L31" s="62"/>
      <c r="M31" s="11">
        <v>13395698176.539413</v>
      </c>
      <c r="N31" s="11">
        <v>12679413481.496836</v>
      </c>
      <c r="O31" s="61">
        <v>11569586187.14961</v>
      </c>
      <c r="P31" s="62"/>
    </row>
    <row r="32" spans="2:16" ht="11.25" customHeight="1">
      <c r="B32" s="28">
        <v>44166</v>
      </c>
      <c r="C32" s="29">
        <v>44866</v>
      </c>
      <c r="D32" s="11">
        <v>23</v>
      </c>
      <c r="E32" s="30">
        <v>700</v>
      </c>
      <c r="F32" s="171">
        <v>11500000000</v>
      </c>
      <c r="G32" s="62"/>
      <c r="H32" s="62"/>
      <c r="I32" s="61">
        <v>13797554095.0782</v>
      </c>
      <c r="J32" s="62"/>
      <c r="K32" s="62"/>
      <c r="L32" s="62"/>
      <c r="M32" s="11">
        <v>13278688431.641893</v>
      </c>
      <c r="N32" s="11">
        <v>12536695703.58068</v>
      </c>
      <c r="O32" s="61">
        <v>11390908550.75863</v>
      </c>
      <c r="P32" s="62"/>
    </row>
    <row r="33" spans="2:16" ht="11.25" customHeight="1">
      <c r="B33" s="28">
        <v>44166</v>
      </c>
      <c r="C33" s="29">
        <v>44896</v>
      </c>
      <c r="D33" s="11">
        <v>24</v>
      </c>
      <c r="E33" s="30">
        <v>730</v>
      </c>
      <c r="F33" s="171">
        <v>11500000000</v>
      </c>
      <c r="G33" s="62"/>
      <c r="H33" s="62"/>
      <c r="I33" s="61">
        <v>13699594459.49232</v>
      </c>
      <c r="J33" s="62"/>
      <c r="K33" s="62"/>
      <c r="L33" s="62"/>
      <c r="M33" s="11">
        <v>13162771644.109026</v>
      </c>
      <c r="N33" s="11">
        <v>12396669360.87808</v>
      </c>
      <c r="O33" s="61">
        <v>11217507850.090569</v>
      </c>
      <c r="P33" s="62"/>
    </row>
    <row r="34" spans="2:16" ht="11.25" customHeight="1">
      <c r="B34" s="28">
        <v>44166</v>
      </c>
      <c r="C34" s="29">
        <v>44927</v>
      </c>
      <c r="D34" s="11">
        <v>25</v>
      </c>
      <c r="E34" s="30">
        <v>761</v>
      </c>
      <c r="F34" s="171">
        <v>11500000000</v>
      </c>
      <c r="G34" s="62"/>
      <c r="H34" s="62"/>
      <c r="I34" s="61">
        <v>13602910395.481365</v>
      </c>
      <c r="J34" s="62"/>
      <c r="K34" s="62"/>
      <c r="L34" s="62"/>
      <c r="M34" s="11">
        <v>13047708697.644964</v>
      </c>
      <c r="N34" s="11">
        <v>12257051646.811373</v>
      </c>
      <c r="O34" s="61">
        <v>11044193312.75349</v>
      </c>
      <c r="P34" s="62"/>
    </row>
    <row r="35" spans="2:16" ht="11.25" customHeight="1">
      <c r="B35" s="28">
        <v>44166</v>
      </c>
      <c r="C35" s="29">
        <v>44958</v>
      </c>
      <c r="D35" s="11">
        <v>26</v>
      </c>
      <c r="E35" s="30">
        <v>792</v>
      </c>
      <c r="F35" s="171">
        <v>11500000000</v>
      </c>
      <c r="G35" s="62"/>
      <c r="H35" s="62"/>
      <c r="I35" s="61">
        <v>13504999237.24383</v>
      </c>
      <c r="J35" s="62"/>
      <c r="K35" s="62"/>
      <c r="L35" s="62"/>
      <c r="M35" s="11">
        <v>12931823182.636805</v>
      </c>
      <c r="N35" s="11">
        <v>12117293147.694948</v>
      </c>
      <c r="O35" s="61">
        <v>10872019381.331898</v>
      </c>
      <c r="P35" s="62"/>
    </row>
    <row r="36" spans="2:16" ht="11.25" customHeight="1">
      <c r="B36" s="28">
        <v>44166</v>
      </c>
      <c r="C36" s="29">
        <v>44986</v>
      </c>
      <c r="D36" s="11">
        <v>27</v>
      </c>
      <c r="E36" s="30">
        <v>820</v>
      </c>
      <c r="F36" s="171">
        <v>11500000000</v>
      </c>
      <c r="G36" s="62"/>
      <c r="H36" s="62"/>
      <c r="I36" s="61">
        <v>13406226995.57221</v>
      </c>
      <c r="J36" s="62"/>
      <c r="K36" s="62"/>
      <c r="L36" s="62"/>
      <c r="M36" s="11">
        <v>12817575536.744781</v>
      </c>
      <c r="N36" s="11">
        <v>11982649565.67086</v>
      </c>
      <c r="O36" s="61">
        <v>10710074034.986637</v>
      </c>
      <c r="P36" s="62"/>
    </row>
    <row r="37" spans="2:16" ht="11.25" customHeight="1">
      <c r="B37" s="28">
        <v>44166</v>
      </c>
      <c r="C37" s="29">
        <v>45017</v>
      </c>
      <c r="D37" s="11">
        <v>28</v>
      </c>
      <c r="E37" s="30">
        <v>851</v>
      </c>
      <c r="F37" s="171">
        <v>11500000000</v>
      </c>
      <c r="G37" s="62"/>
      <c r="H37" s="62"/>
      <c r="I37" s="61">
        <v>13310812153.900162</v>
      </c>
      <c r="J37" s="62"/>
      <c r="K37" s="62"/>
      <c r="L37" s="62"/>
      <c r="M37" s="11">
        <v>12704765415.325718</v>
      </c>
      <c r="N37" s="11">
        <v>11846981666.679068</v>
      </c>
      <c r="O37" s="61">
        <v>10543964873.340584</v>
      </c>
      <c r="P37" s="62"/>
    </row>
    <row r="38" spans="2:16" ht="11.25" customHeight="1">
      <c r="B38" s="28">
        <v>44166</v>
      </c>
      <c r="C38" s="29">
        <v>45047</v>
      </c>
      <c r="D38" s="11">
        <v>29</v>
      </c>
      <c r="E38" s="30">
        <v>881</v>
      </c>
      <c r="F38" s="171">
        <v>11500000000</v>
      </c>
      <c r="G38" s="62"/>
      <c r="H38" s="62"/>
      <c r="I38" s="61">
        <v>13210368754.280445</v>
      </c>
      <c r="J38" s="62"/>
      <c r="K38" s="62"/>
      <c r="L38" s="62"/>
      <c r="M38" s="11">
        <v>12588198917.689495</v>
      </c>
      <c r="N38" s="11">
        <v>11709394287.950396</v>
      </c>
      <c r="O38" s="61">
        <v>10378790548.208376</v>
      </c>
      <c r="P38" s="62"/>
    </row>
    <row r="39" spans="2:16" ht="11.25" customHeight="1">
      <c r="B39" s="28">
        <v>44166</v>
      </c>
      <c r="C39" s="29">
        <v>45078</v>
      </c>
      <c r="D39" s="11">
        <v>30</v>
      </c>
      <c r="E39" s="30">
        <v>912</v>
      </c>
      <c r="F39" s="171">
        <v>11500000000</v>
      </c>
      <c r="G39" s="62"/>
      <c r="H39" s="62"/>
      <c r="I39" s="61">
        <v>13111275569.25401</v>
      </c>
      <c r="J39" s="62"/>
      <c r="K39" s="62"/>
      <c r="L39" s="62"/>
      <c r="M39" s="11">
        <v>12472582369.527111</v>
      </c>
      <c r="N39" s="11">
        <v>11572343247.259783</v>
      </c>
      <c r="O39" s="61">
        <v>10213868069.122808</v>
      </c>
      <c r="P39" s="62"/>
    </row>
    <row r="40" spans="2:16" ht="11.25" customHeight="1">
      <c r="B40" s="28">
        <v>44166</v>
      </c>
      <c r="C40" s="29">
        <v>45108</v>
      </c>
      <c r="D40" s="11">
        <v>31</v>
      </c>
      <c r="E40" s="30">
        <v>942</v>
      </c>
      <c r="F40" s="171">
        <v>11500000000</v>
      </c>
      <c r="G40" s="62"/>
      <c r="H40" s="62"/>
      <c r="I40" s="61">
        <v>13012501491.223478</v>
      </c>
      <c r="J40" s="62"/>
      <c r="K40" s="62"/>
      <c r="L40" s="62"/>
      <c r="M40" s="11">
        <v>12358301548.847937</v>
      </c>
      <c r="N40" s="11">
        <v>11438089260.573923</v>
      </c>
      <c r="O40" s="61">
        <v>10053991226.198902</v>
      </c>
      <c r="P40" s="62"/>
    </row>
    <row r="41" spans="2:16" ht="11.25" customHeight="1">
      <c r="B41" s="28">
        <v>44166</v>
      </c>
      <c r="C41" s="29">
        <v>45139</v>
      </c>
      <c r="D41" s="11">
        <v>32</v>
      </c>
      <c r="E41" s="30">
        <v>973</v>
      </c>
      <c r="F41" s="171">
        <v>11500000000</v>
      </c>
      <c r="G41" s="62"/>
      <c r="H41" s="62"/>
      <c r="I41" s="61">
        <v>12915364437.77835</v>
      </c>
      <c r="J41" s="62"/>
      <c r="K41" s="62"/>
      <c r="L41" s="62"/>
      <c r="M41" s="11">
        <v>12245243908.937418</v>
      </c>
      <c r="N41" s="11">
        <v>11304626717.018</v>
      </c>
      <c r="O41" s="61">
        <v>9894591442.206587</v>
      </c>
      <c r="P41" s="62"/>
    </row>
    <row r="42" spans="2:16" ht="11.25" customHeight="1">
      <c r="B42" s="28">
        <v>44166</v>
      </c>
      <c r="C42" s="29">
        <v>45170</v>
      </c>
      <c r="D42" s="11">
        <v>33</v>
      </c>
      <c r="E42" s="30">
        <v>1004</v>
      </c>
      <c r="F42" s="171">
        <v>11500000000</v>
      </c>
      <c r="G42" s="62"/>
      <c r="H42" s="62"/>
      <c r="I42" s="61">
        <v>12815744404.528542</v>
      </c>
      <c r="J42" s="62"/>
      <c r="K42" s="62"/>
      <c r="L42" s="62"/>
      <c r="M42" s="11">
        <v>12130184070.285437</v>
      </c>
      <c r="N42" s="11">
        <v>11169925339.341204</v>
      </c>
      <c r="O42" s="61">
        <v>9735281860.43737</v>
      </c>
      <c r="P42" s="62"/>
    </row>
    <row r="43" spans="2:16" ht="11.25" customHeight="1">
      <c r="B43" s="28">
        <v>44166</v>
      </c>
      <c r="C43" s="29">
        <v>45200</v>
      </c>
      <c r="D43" s="11">
        <v>34</v>
      </c>
      <c r="E43" s="30">
        <v>1034</v>
      </c>
      <c r="F43" s="171">
        <v>11500000000</v>
      </c>
      <c r="G43" s="62"/>
      <c r="H43" s="62"/>
      <c r="I43" s="61">
        <v>12719818122.316936</v>
      </c>
      <c r="J43" s="62"/>
      <c r="K43" s="62"/>
      <c r="L43" s="62"/>
      <c r="M43" s="11">
        <v>12019627694.333872</v>
      </c>
      <c r="N43" s="11">
        <v>11040879298.874447</v>
      </c>
      <c r="O43" s="61">
        <v>9583364467.572842</v>
      </c>
      <c r="P43" s="62"/>
    </row>
    <row r="44" spans="2:16" ht="11.25" customHeight="1">
      <c r="B44" s="28">
        <v>44166</v>
      </c>
      <c r="C44" s="29">
        <v>45231</v>
      </c>
      <c r="D44" s="11">
        <v>35</v>
      </c>
      <c r="E44" s="30">
        <v>1065</v>
      </c>
      <c r="F44" s="171">
        <v>11500000000</v>
      </c>
      <c r="G44" s="62"/>
      <c r="H44" s="62"/>
      <c r="I44" s="61">
        <v>12620662075.87738</v>
      </c>
      <c r="J44" s="62"/>
      <c r="K44" s="62"/>
      <c r="L44" s="62"/>
      <c r="M44" s="11">
        <v>11905702651.378363</v>
      </c>
      <c r="N44" s="11">
        <v>10908417992.089785</v>
      </c>
      <c r="O44" s="61">
        <v>9428285688.746185</v>
      </c>
      <c r="P44" s="62"/>
    </row>
    <row r="45" spans="2:16" ht="11.25" customHeight="1">
      <c r="B45" s="28">
        <v>44166</v>
      </c>
      <c r="C45" s="29">
        <v>45261</v>
      </c>
      <c r="D45" s="11">
        <v>36</v>
      </c>
      <c r="E45" s="30">
        <v>1095</v>
      </c>
      <c r="F45" s="171">
        <v>11500000000</v>
      </c>
      <c r="G45" s="62"/>
      <c r="H45" s="62"/>
      <c r="I45" s="61">
        <v>12519780152.036507</v>
      </c>
      <c r="J45" s="62"/>
      <c r="K45" s="62"/>
      <c r="L45" s="62"/>
      <c r="M45" s="11">
        <v>11791149785.532507</v>
      </c>
      <c r="N45" s="11">
        <v>10776870468.961357</v>
      </c>
      <c r="O45" s="61">
        <v>9276405166.415348</v>
      </c>
      <c r="P45" s="62"/>
    </row>
    <row r="46" spans="2:16" ht="11.25" customHeight="1">
      <c r="B46" s="28">
        <v>44166</v>
      </c>
      <c r="C46" s="29">
        <v>45292</v>
      </c>
      <c r="D46" s="11">
        <v>37</v>
      </c>
      <c r="E46" s="30">
        <v>1126</v>
      </c>
      <c r="F46" s="171">
        <v>11500000000</v>
      </c>
      <c r="G46" s="62"/>
      <c r="H46" s="62"/>
      <c r="I46" s="61">
        <v>12422714036.064447</v>
      </c>
      <c r="J46" s="62"/>
      <c r="K46" s="62"/>
      <c r="L46" s="62"/>
      <c r="M46" s="11">
        <v>11679889143.393156</v>
      </c>
      <c r="N46" s="11">
        <v>10648031329.737576</v>
      </c>
      <c r="O46" s="61">
        <v>9126683414.316147</v>
      </c>
      <c r="P46" s="62"/>
    </row>
    <row r="47" spans="2:16" ht="11.25" customHeight="1">
      <c r="B47" s="28">
        <v>44166</v>
      </c>
      <c r="C47" s="29">
        <v>45323</v>
      </c>
      <c r="D47" s="11">
        <v>38</v>
      </c>
      <c r="E47" s="30">
        <v>1157</v>
      </c>
      <c r="F47" s="171">
        <v>11500000000</v>
      </c>
      <c r="G47" s="62"/>
      <c r="H47" s="62"/>
      <c r="I47" s="61">
        <v>12325219926.046076</v>
      </c>
      <c r="J47" s="62"/>
      <c r="K47" s="62"/>
      <c r="L47" s="62"/>
      <c r="M47" s="11">
        <v>11568570275.268192</v>
      </c>
      <c r="N47" s="11">
        <v>10519724868.71005</v>
      </c>
      <c r="O47" s="61">
        <v>8978518188.857084</v>
      </c>
      <c r="P47" s="62"/>
    </row>
    <row r="48" spans="2:16" ht="11.25" customHeight="1">
      <c r="B48" s="28">
        <v>44166</v>
      </c>
      <c r="C48" s="29">
        <v>45352</v>
      </c>
      <c r="D48" s="11">
        <v>39</v>
      </c>
      <c r="E48" s="30">
        <v>1186</v>
      </c>
      <c r="F48" s="171">
        <v>11500000000</v>
      </c>
      <c r="G48" s="62"/>
      <c r="H48" s="62"/>
      <c r="I48" s="61">
        <v>12227953481.853357</v>
      </c>
      <c r="J48" s="62"/>
      <c r="K48" s="62"/>
      <c r="L48" s="62"/>
      <c r="M48" s="11">
        <v>11459063638.872128</v>
      </c>
      <c r="N48" s="11">
        <v>10395353573.486906</v>
      </c>
      <c r="O48" s="61">
        <v>8837208427.797073</v>
      </c>
      <c r="P48" s="62"/>
    </row>
    <row r="49" spans="2:16" ht="11.25" customHeight="1">
      <c r="B49" s="28">
        <v>44166</v>
      </c>
      <c r="C49" s="29">
        <v>45383</v>
      </c>
      <c r="D49" s="11">
        <v>40</v>
      </c>
      <c r="E49" s="30">
        <v>1217</v>
      </c>
      <c r="F49" s="171">
        <v>11500000000</v>
      </c>
      <c r="G49" s="62"/>
      <c r="H49" s="62"/>
      <c r="I49" s="61">
        <v>12131712265.00743</v>
      </c>
      <c r="J49" s="62"/>
      <c r="K49" s="62"/>
      <c r="L49" s="62"/>
      <c r="M49" s="11">
        <v>11349591587.577805</v>
      </c>
      <c r="N49" s="11">
        <v>10269858522.599218</v>
      </c>
      <c r="O49" s="61">
        <v>8693545130.707792</v>
      </c>
      <c r="P49" s="62"/>
    </row>
    <row r="50" spans="2:16" ht="11.25" customHeight="1">
      <c r="B50" s="28">
        <v>44166</v>
      </c>
      <c r="C50" s="29">
        <v>45413</v>
      </c>
      <c r="D50" s="11">
        <v>41</v>
      </c>
      <c r="E50" s="30">
        <v>1247</v>
      </c>
      <c r="F50" s="171">
        <v>11500000000</v>
      </c>
      <c r="G50" s="62"/>
      <c r="H50" s="62"/>
      <c r="I50" s="61">
        <v>12034148349.73923</v>
      </c>
      <c r="J50" s="62"/>
      <c r="K50" s="62"/>
      <c r="L50" s="62"/>
      <c r="M50" s="11">
        <v>11239838051.29336</v>
      </c>
      <c r="N50" s="11">
        <v>10145513849.45459</v>
      </c>
      <c r="O50" s="61">
        <v>8553080975.95502</v>
      </c>
      <c r="P50" s="62"/>
    </row>
    <row r="51" spans="2:16" ht="11.25" customHeight="1">
      <c r="B51" s="28">
        <v>44166</v>
      </c>
      <c r="C51" s="29">
        <v>45444</v>
      </c>
      <c r="D51" s="11">
        <v>42</v>
      </c>
      <c r="E51" s="30">
        <v>1278</v>
      </c>
      <c r="F51" s="171">
        <v>11500000000</v>
      </c>
      <c r="G51" s="62"/>
      <c r="H51" s="62"/>
      <c r="I51" s="61">
        <v>11930906748.80716</v>
      </c>
      <c r="J51" s="62"/>
      <c r="K51" s="62"/>
      <c r="L51" s="62"/>
      <c r="M51" s="11">
        <v>11124510831.314878</v>
      </c>
      <c r="N51" s="11">
        <v>10015877641.85814</v>
      </c>
      <c r="O51" s="61">
        <v>8408028316.009714</v>
      </c>
      <c r="P51" s="62"/>
    </row>
    <row r="52" spans="2:16" ht="11.25" customHeight="1">
      <c r="B52" s="28">
        <v>44166</v>
      </c>
      <c r="C52" s="29">
        <v>45474</v>
      </c>
      <c r="D52" s="11">
        <v>43</v>
      </c>
      <c r="E52" s="30">
        <v>1308</v>
      </c>
      <c r="F52" s="171">
        <v>11500000000</v>
      </c>
      <c r="G52" s="62"/>
      <c r="H52" s="62"/>
      <c r="I52" s="61">
        <v>11829311746.794462</v>
      </c>
      <c r="J52" s="62"/>
      <c r="K52" s="62"/>
      <c r="L52" s="62"/>
      <c r="M52" s="11">
        <v>11011678154.943575</v>
      </c>
      <c r="N52" s="11">
        <v>9889887786.304821</v>
      </c>
      <c r="O52" s="61">
        <v>8268231021.338566</v>
      </c>
      <c r="P52" s="62"/>
    </row>
    <row r="53" spans="2:16" ht="11.25" customHeight="1">
      <c r="B53" s="28">
        <v>44166</v>
      </c>
      <c r="C53" s="29">
        <v>45505</v>
      </c>
      <c r="D53" s="11">
        <v>44</v>
      </c>
      <c r="E53" s="30">
        <v>1339</v>
      </c>
      <c r="F53" s="171">
        <v>11500000000</v>
      </c>
      <c r="G53" s="62"/>
      <c r="H53" s="62"/>
      <c r="I53" s="61">
        <v>11734075639.685814</v>
      </c>
      <c r="J53" s="62"/>
      <c r="K53" s="62"/>
      <c r="L53" s="62"/>
      <c r="M53" s="11">
        <v>10904498441.425175</v>
      </c>
      <c r="N53" s="11">
        <v>9768719560.712805</v>
      </c>
      <c r="O53" s="61">
        <v>8132339492.019967</v>
      </c>
      <c r="P53" s="62"/>
    </row>
    <row r="54" spans="2:16" ht="11.25" customHeight="1">
      <c r="B54" s="28">
        <v>44166</v>
      </c>
      <c r="C54" s="29">
        <v>45536</v>
      </c>
      <c r="D54" s="11">
        <v>45</v>
      </c>
      <c r="E54" s="30">
        <v>1370</v>
      </c>
      <c r="F54" s="171">
        <v>11500000000</v>
      </c>
      <c r="G54" s="62"/>
      <c r="H54" s="62"/>
      <c r="I54" s="61">
        <v>11634814782.415476</v>
      </c>
      <c r="J54" s="62"/>
      <c r="K54" s="62"/>
      <c r="L54" s="62"/>
      <c r="M54" s="11">
        <v>10793916756.242102</v>
      </c>
      <c r="N54" s="11">
        <v>9645063797.781641</v>
      </c>
      <c r="O54" s="61">
        <v>7995388708.07634</v>
      </c>
      <c r="P54" s="62"/>
    </row>
    <row r="55" spans="2:16" ht="11.25" customHeight="1">
      <c r="B55" s="28">
        <v>44166</v>
      </c>
      <c r="C55" s="29">
        <v>45566</v>
      </c>
      <c r="D55" s="11">
        <v>46</v>
      </c>
      <c r="E55" s="30">
        <v>1400</v>
      </c>
      <c r="F55" s="171">
        <v>11500000000</v>
      </c>
      <c r="G55" s="62"/>
      <c r="H55" s="62"/>
      <c r="I55" s="61">
        <v>11530710284.941748</v>
      </c>
      <c r="J55" s="62"/>
      <c r="K55" s="62"/>
      <c r="L55" s="62"/>
      <c r="M55" s="11">
        <v>10679777656.543879</v>
      </c>
      <c r="N55" s="11">
        <v>9519585058.810415</v>
      </c>
      <c r="O55" s="61">
        <v>7859023365.9210615</v>
      </c>
      <c r="P55" s="62"/>
    </row>
    <row r="56" spans="2:16" ht="11.25" customHeight="1">
      <c r="B56" s="28">
        <v>44166</v>
      </c>
      <c r="C56" s="29">
        <v>45597</v>
      </c>
      <c r="D56" s="11">
        <v>47</v>
      </c>
      <c r="E56" s="30">
        <v>1431</v>
      </c>
      <c r="F56" s="171">
        <v>11500000000</v>
      </c>
      <c r="G56" s="62"/>
      <c r="H56" s="62"/>
      <c r="I56" s="61">
        <v>11429334385.476068</v>
      </c>
      <c r="J56" s="62"/>
      <c r="K56" s="62"/>
      <c r="L56" s="62"/>
      <c r="M56" s="11">
        <v>10567928560.431734</v>
      </c>
      <c r="N56" s="11">
        <v>9395929926.014757</v>
      </c>
      <c r="O56" s="61">
        <v>7724083322.95758</v>
      </c>
      <c r="P56" s="62"/>
    </row>
    <row r="57" spans="2:16" ht="11.25" customHeight="1">
      <c r="B57" s="28">
        <v>44166</v>
      </c>
      <c r="C57" s="29">
        <v>45627</v>
      </c>
      <c r="D57" s="11">
        <v>48</v>
      </c>
      <c r="E57" s="30">
        <v>1461</v>
      </c>
      <c r="F57" s="171">
        <v>11500000000</v>
      </c>
      <c r="G57" s="62"/>
      <c r="H57" s="62"/>
      <c r="I57" s="61">
        <v>11326661714.540092</v>
      </c>
      <c r="J57" s="62"/>
      <c r="K57" s="62"/>
      <c r="L57" s="62"/>
      <c r="M57" s="11">
        <v>10455803676.678204</v>
      </c>
      <c r="N57" s="11">
        <v>9273359317.57955</v>
      </c>
      <c r="O57" s="61">
        <v>7592072595.401589</v>
      </c>
      <c r="P57" s="62"/>
    </row>
    <row r="58" spans="2:16" ht="11.25" customHeight="1">
      <c r="B58" s="28">
        <v>44166</v>
      </c>
      <c r="C58" s="29">
        <v>45658</v>
      </c>
      <c r="D58" s="11">
        <v>49</v>
      </c>
      <c r="E58" s="30">
        <v>1492</v>
      </c>
      <c r="F58" s="171">
        <v>11500000000</v>
      </c>
      <c r="G58" s="62"/>
      <c r="H58" s="62"/>
      <c r="I58" s="61">
        <v>11227577021.621658</v>
      </c>
      <c r="J58" s="62"/>
      <c r="K58" s="62"/>
      <c r="L58" s="62"/>
      <c r="M58" s="11">
        <v>10346758494.479786</v>
      </c>
      <c r="N58" s="11">
        <v>9153307929.737177</v>
      </c>
      <c r="O58" s="61">
        <v>7462046598.292028</v>
      </c>
      <c r="P58" s="62"/>
    </row>
    <row r="59" spans="2:16" ht="11.25" customHeight="1">
      <c r="B59" s="28">
        <v>44166</v>
      </c>
      <c r="C59" s="29">
        <v>45689</v>
      </c>
      <c r="D59" s="11">
        <v>50</v>
      </c>
      <c r="E59" s="30">
        <v>1523</v>
      </c>
      <c r="F59" s="171">
        <v>11500000000</v>
      </c>
      <c r="G59" s="62"/>
      <c r="H59" s="62"/>
      <c r="I59" s="61">
        <v>11128324026.798004</v>
      </c>
      <c r="J59" s="62"/>
      <c r="K59" s="62"/>
      <c r="L59" s="62"/>
      <c r="M59" s="11">
        <v>10237898296.476982</v>
      </c>
      <c r="N59" s="11">
        <v>9033970424.485157</v>
      </c>
      <c r="O59" s="61">
        <v>7333565375.669832</v>
      </c>
      <c r="P59" s="62"/>
    </row>
    <row r="60" spans="2:16" ht="11.25" customHeight="1">
      <c r="B60" s="28">
        <v>44166</v>
      </c>
      <c r="C60" s="29">
        <v>45717</v>
      </c>
      <c r="D60" s="11">
        <v>51</v>
      </c>
      <c r="E60" s="30">
        <v>1551</v>
      </c>
      <c r="F60" s="171">
        <v>11500000000</v>
      </c>
      <c r="G60" s="62"/>
      <c r="H60" s="62"/>
      <c r="I60" s="61">
        <v>11032301607.50389</v>
      </c>
      <c r="J60" s="62"/>
      <c r="K60" s="62"/>
      <c r="L60" s="62"/>
      <c r="M60" s="11">
        <v>10134009279.583572</v>
      </c>
      <c r="N60" s="11">
        <v>8921754472.969372</v>
      </c>
      <c r="O60" s="61">
        <v>7214758224.988877</v>
      </c>
      <c r="P60" s="62"/>
    </row>
    <row r="61" spans="2:16" ht="11.25" customHeight="1">
      <c r="B61" s="28">
        <v>44166</v>
      </c>
      <c r="C61" s="29">
        <v>45748</v>
      </c>
      <c r="D61" s="11">
        <v>52</v>
      </c>
      <c r="E61" s="30">
        <v>1582</v>
      </c>
      <c r="F61" s="171">
        <v>11500000000</v>
      </c>
      <c r="G61" s="62"/>
      <c r="H61" s="62"/>
      <c r="I61" s="61">
        <v>10938152618.686256</v>
      </c>
      <c r="J61" s="62"/>
      <c r="K61" s="62"/>
      <c r="L61" s="62"/>
      <c r="M61" s="11">
        <v>10030484914.608238</v>
      </c>
      <c r="N61" s="11">
        <v>8808155875.363665</v>
      </c>
      <c r="O61" s="61">
        <v>7092725068.860773</v>
      </c>
      <c r="P61" s="62"/>
    </row>
    <row r="62" spans="2:16" ht="11.25" customHeight="1">
      <c r="B62" s="28">
        <v>44166</v>
      </c>
      <c r="C62" s="29">
        <v>45778</v>
      </c>
      <c r="D62" s="11">
        <v>53</v>
      </c>
      <c r="E62" s="30">
        <v>1612</v>
      </c>
      <c r="F62" s="171">
        <v>11500000000</v>
      </c>
      <c r="G62" s="62"/>
      <c r="H62" s="62"/>
      <c r="I62" s="61">
        <v>10840657399.462065</v>
      </c>
      <c r="J62" s="62"/>
      <c r="K62" s="62"/>
      <c r="L62" s="62"/>
      <c r="M62" s="11">
        <v>9924762668.160992</v>
      </c>
      <c r="N62" s="11">
        <v>8693866360.338879</v>
      </c>
      <c r="O62" s="61">
        <v>6971996778.526897</v>
      </c>
      <c r="P62" s="62"/>
    </row>
    <row r="63" spans="2:16" ht="11.25" customHeight="1">
      <c r="B63" s="28">
        <v>44166</v>
      </c>
      <c r="C63" s="29">
        <v>45809</v>
      </c>
      <c r="D63" s="11">
        <v>54</v>
      </c>
      <c r="E63" s="30">
        <v>1643</v>
      </c>
      <c r="F63" s="171">
        <v>11500000000</v>
      </c>
      <c r="G63" s="62"/>
      <c r="H63" s="62"/>
      <c r="I63" s="61">
        <v>10742486921.182446</v>
      </c>
      <c r="J63" s="62"/>
      <c r="K63" s="62"/>
      <c r="L63" s="62"/>
      <c r="M63" s="11">
        <v>9818205625.072943</v>
      </c>
      <c r="N63" s="11">
        <v>8578651909.584826</v>
      </c>
      <c r="O63" s="61">
        <v>6850462343.492685</v>
      </c>
      <c r="P63" s="62"/>
    </row>
    <row r="64" spans="2:16" ht="11.25" customHeight="1">
      <c r="B64" s="28">
        <v>44166</v>
      </c>
      <c r="C64" s="29">
        <v>45839</v>
      </c>
      <c r="D64" s="11">
        <v>55</v>
      </c>
      <c r="E64" s="30">
        <v>1673</v>
      </c>
      <c r="F64" s="171">
        <v>11500000000</v>
      </c>
      <c r="G64" s="62"/>
      <c r="H64" s="62"/>
      <c r="I64" s="61">
        <v>10646682037.04528</v>
      </c>
      <c r="J64" s="62"/>
      <c r="K64" s="62"/>
      <c r="L64" s="62"/>
      <c r="M64" s="11">
        <v>9714671827.358908</v>
      </c>
      <c r="N64" s="11">
        <v>8467297600.934058</v>
      </c>
      <c r="O64" s="61">
        <v>6733823748.827369</v>
      </c>
      <c r="P64" s="62"/>
    </row>
    <row r="65" spans="2:16" ht="11.25" customHeight="1">
      <c r="B65" s="28">
        <v>44166</v>
      </c>
      <c r="C65" s="29">
        <v>45870</v>
      </c>
      <c r="D65" s="11">
        <v>56</v>
      </c>
      <c r="E65" s="30">
        <v>1704</v>
      </c>
      <c r="F65" s="171">
        <v>11500000000</v>
      </c>
      <c r="G65" s="62"/>
      <c r="H65" s="62"/>
      <c r="I65" s="61">
        <v>10554481536.203653</v>
      </c>
      <c r="J65" s="62"/>
      <c r="K65" s="62"/>
      <c r="L65" s="62"/>
      <c r="M65" s="11">
        <v>9614208442.599943</v>
      </c>
      <c r="N65" s="11">
        <v>8358422434.257458</v>
      </c>
      <c r="O65" s="61">
        <v>6619083456.300274</v>
      </c>
      <c r="P65" s="62"/>
    </row>
    <row r="66" spans="2:16" ht="11.25" customHeight="1">
      <c r="B66" s="28">
        <v>44166</v>
      </c>
      <c r="C66" s="29">
        <v>45901</v>
      </c>
      <c r="D66" s="11">
        <v>57</v>
      </c>
      <c r="E66" s="30">
        <v>1735</v>
      </c>
      <c r="F66" s="171">
        <v>11500000000</v>
      </c>
      <c r="G66" s="62"/>
      <c r="H66" s="62"/>
      <c r="I66" s="61">
        <v>10459163099.027412</v>
      </c>
      <c r="J66" s="62"/>
      <c r="K66" s="62"/>
      <c r="L66" s="62"/>
      <c r="M66" s="11">
        <v>9511222548.799566</v>
      </c>
      <c r="N66" s="11">
        <v>8247858838.551358</v>
      </c>
      <c r="O66" s="61">
        <v>6503862921.838205</v>
      </c>
      <c r="P66" s="62"/>
    </row>
    <row r="67" spans="2:16" ht="11.25" customHeight="1">
      <c r="B67" s="28">
        <v>44166</v>
      </c>
      <c r="C67" s="29">
        <v>45931</v>
      </c>
      <c r="D67" s="11">
        <v>58</v>
      </c>
      <c r="E67" s="30">
        <v>1765</v>
      </c>
      <c r="F67" s="171">
        <v>11500000000</v>
      </c>
      <c r="G67" s="62"/>
      <c r="H67" s="62"/>
      <c r="I67" s="61">
        <v>10371398059.244364</v>
      </c>
      <c r="J67" s="62"/>
      <c r="K67" s="62"/>
      <c r="L67" s="62"/>
      <c r="M67" s="11">
        <v>9415931093.566069</v>
      </c>
      <c r="N67" s="11">
        <v>8145128021.09477</v>
      </c>
      <c r="O67" s="61">
        <v>6396525831.498447</v>
      </c>
      <c r="P67" s="62"/>
    </row>
    <row r="68" spans="2:16" ht="11.25" customHeight="1">
      <c r="B68" s="28">
        <v>44166</v>
      </c>
      <c r="C68" s="29">
        <v>45962</v>
      </c>
      <c r="D68" s="11">
        <v>59</v>
      </c>
      <c r="E68" s="30">
        <v>1796</v>
      </c>
      <c r="F68" s="171">
        <v>11500000000</v>
      </c>
      <c r="G68" s="62"/>
      <c r="H68" s="62"/>
      <c r="I68" s="61">
        <v>10284178274.905394</v>
      </c>
      <c r="J68" s="62"/>
      <c r="K68" s="62"/>
      <c r="L68" s="62"/>
      <c r="M68" s="11">
        <v>9320910635.088444</v>
      </c>
      <c r="N68" s="11">
        <v>8042426121.469834</v>
      </c>
      <c r="O68" s="61">
        <v>6289120892.597972</v>
      </c>
      <c r="P68" s="62"/>
    </row>
    <row r="69" spans="2:16" ht="11.25" customHeight="1">
      <c r="B69" s="28">
        <v>44166</v>
      </c>
      <c r="C69" s="29">
        <v>45992</v>
      </c>
      <c r="D69" s="11">
        <v>60</v>
      </c>
      <c r="E69" s="30">
        <v>1826</v>
      </c>
      <c r="F69" s="171">
        <v>11500000000</v>
      </c>
      <c r="G69" s="62"/>
      <c r="H69" s="62"/>
      <c r="I69" s="61">
        <v>10184407784.689571</v>
      </c>
      <c r="J69" s="62"/>
      <c r="K69" s="62"/>
      <c r="L69" s="62"/>
      <c r="M69" s="11">
        <v>9215334166.943644</v>
      </c>
      <c r="N69" s="11">
        <v>7931760487.722092</v>
      </c>
      <c r="O69" s="61">
        <v>6177155553.131879</v>
      </c>
      <c r="P69" s="62"/>
    </row>
    <row r="70" spans="2:16" ht="11.25" customHeight="1">
      <c r="B70" s="28">
        <v>44166</v>
      </c>
      <c r="C70" s="29">
        <v>46023</v>
      </c>
      <c r="D70" s="11">
        <v>61</v>
      </c>
      <c r="E70" s="30">
        <v>1857</v>
      </c>
      <c r="F70" s="171">
        <v>11500000000</v>
      </c>
      <c r="G70" s="62"/>
      <c r="H70" s="62"/>
      <c r="I70" s="61">
        <v>10096002868.134424</v>
      </c>
      <c r="J70" s="62"/>
      <c r="K70" s="62"/>
      <c r="L70" s="62"/>
      <c r="M70" s="11">
        <v>9119846999.72146</v>
      </c>
      <c r="N70" s="11">
        <v>7829610334.249459</v>
      </c>
      <c r="O70" s="61">
        <v>6071775626.51427</v>
      </c>
      <c r="P70" s="62"/>
    </row>
    <row r="71" spans="2:16" ht="11.25" customHeight="1">
      <c r="B71" s="28">
        <v>44166</v>
      </c>
      <c r="C71" s="29">
        <v>46054</v>
      </c>
      <c r="D71" s="11">
        <v>62</v>
      </c>
      <c r="E71" s="30">
        <v>1888</v>
      </c>
      <c r="F71" s="171">
        <v>9000000000</v>
      </c>
      <c r="G71" s="62"/>
      <c r="H71" s="62"/>
      <c r="I71" s="61">
        <v>10008124135.028025</v>
      </c>
      <c r="J71" s="62"/>
      <c r="K71" s="62"/>
      <c r="L71" s="62"/>
      <c r="M71" s="11">
        <v>9025131731.657248</v>
      </c>
      <c r="N71" s="11">
        <v>7728589465.525975</v>
      </c>
      <c r="O71" s="61">
        <v>5968049604.021307</v>
      </c>
      <c r="P71" s="62"/>
    </row>
    <row r="72" spans="2:16" ht="11.25" customHeight="1">
      <c r="B72" s="28">
        <v>44166</v>
      </c>
      <c r="C72" s="29">
        <v>46082</v>
      </c>
      <c r="D72" s="11">
        <v>63</v>
      </c>
      <c r="E72" s="30">
        <v>1916</v>
      </c>
      <c r="F72" s="171">
        <v>9000000000</v>
      </c>
      <c r="G72" s="62"/>
      <c r="H72" s="62"/>
      <c r="I72" s="61">
        <v>9920273896.356615</v>
      </c>
      <c r="J72" s="62"/>
      <c r="K72" s="62"/>
      <c r="L72" s="62"/>
      <c r="M72" s="11">
        <v>8932204391.408756</v>
      </c>
      <c r="N72" s="11">
        <v>7631439356.611549</v>
      </c>
      <c r="O72" s="61">
        <v>5870480559.290538</v>
      </c>
      <c r="P72" s="62"/>
    </row>
    <row r="73" spans="2:16" ht="11.25" customHeight="1">
      <c r="B73" s="28">
        <v>44166</v>
      </c>
      <c r="C73" s="29">
        <v>46113</v>
      </c>
      <c r="D73" s="11">
        <v>64</v>
      </c>
      <c r="E73" s="30">
        <v>1947</v>
      </c>
      <c r="F73" s="171">
        <v>9000000000</v>
      </c>
      <c r="G73" s="62"/>
      <c r="H73" s="62"/>
      <c r="I73" s="61">
        <v>9833352178.538425</v>
      </c>
      <c r="J73" s="62"/>
      <c r="K73" s="62"/>
      <c r="L73" s="62"/>
      <c r="M73" s="11">
        <v>8838923228.545313</v>
      </c>
      <c r="N73" s="11">
        <v>7532536761.355989</v>
      </c>
      <c r="O73" s="61">
        <v>5769857351.0094385</v>
      </c>
      <c r="P73" s="62"/>
    </row>
    <row r="74" spans="2:16" ht="11.25" customHeight="1">
      <c r="B74" s="28">
        <v>44166</v>
      </c>
      <c r="C74" s="29">
        <v>46143</v>
      </c>
      <c r="D74" s="11">
        <v>65</v>
      </c>
      <c r="E74" s="30">
        <v>1977</v>
      </c>
      <c r="F74" s="171">
        <v>9000000000</v>
      </c>
      <c r="G74" s="62"/>
      <c r="H74" s="62"/>
      <c r="I74" s="61">
        <v>9746603442.248447</v>
      </c>
      <c r="J74" s="62"/>
      <c r="K74" s="62"/>
      <c r="L74" s="62"/>
      <c r="M74" s="11">
        <v>8746566954.621508</v>
      </c>
      <c r="N74" s="11">
        <v>7435484803.425969</v>
      </c>
      <c r="O74" s="61">
        <v>5672169367.296237</v>
      </c>
      <c r="P74" s="62"/>
    </row>
    <row r="75" spans="2:16" ht="11.25" customHeight="1">
      <c r="B75" s="28">
        <v>44166</v>
      </c>
      <c r="C75" s="29">
        <v>46174</v>
      </c>
      <c r="D75" s="11">
        <v>66</v>
      </c>
      <c r="E75" s="30">
        <v>2008</v>
      </c>
      <c r="F75" s="171">
        <v>9000000000</v>
      </c>
      <c r="G75" s="62"/>
      <c r="H75" s="62"/>
      <c r="I75" s="61">
        <v>9658419800.666689</v>
      </c>
      <c r="J75" s="62"/>
      <c r="K75" s="62"/>
      <c r="L75" s="62"/>
      <c r="M75" s="11">
        <v>8652730666.259548</v>
      </c>
      <c r="N75" s="11">
        <v>7337007176.538229</v>
      </c>
      <c r="O75" s="61">
        <v>5573339041.799284</v>
      </c>
      <c r="P75" s="62"/>
    </row>
    <row r="76" spans="2:16" ht="11.25" customHeight="1">
      <c r="B76" s="28">
        <v>44166</v>
      </c>
      <c r="C76" s="29">
        <v>46204</v>
      </c>
      <c r="D76" s="11">
        <v>67</v>
      </c>
      <c r="E76" s="30">
        <v>2038</v>
      </c>
      <c r="F76" s="171">
        <v>9000000000</v>
      </c>
      <c r="G76" s="62"/>
      <c r="H76" s="62"/>
      <c r="I76" s="61">
        <v>9571696004.197435</v>
      </c>
      <c r="J76" s="62"/>
      <c r="K76" s="62"/>
      <c r="L76" s="62"/>
      <c r="M76" s="11">
        <v>8560961915.859025</v>
      </c>
      <c r="N76" s="11">
        <v>7241325850.195605</v>
      </c>
      <c r="O76" s="61">
        <v>5478109303.641014</v>
      </c>
      <c r="P76" s="62"/>
    </row>
    <row r="77" spans="2:16" ht="11.25" customHeight="1">
      <c r="B77" s="28">
        <v>44166</v>
      </c>
      <c r="C77" s="29">
        <v>46235</v>
      </c>
      <c r="D77" s="11">
        <v>68</v>
      </c>
      <c r="E77" s="30">
        <v>2069</v>
      </c>
      <c r="F77" s="171">
        <v>9000000000</v>
      </c>
      <c r="G77" s="62"/>
      <c r="H77" s="62"/>
      <c r="I77" s="61">
        <v>9484943191.364368</v>
      </c>
      <c r="J77" s="62"/>
      <c r="K77" s="62"/>
      <c r="L77" s="62"/>
      <c r="M77" s="11">
        <v>8468981441.548614</v>
      </c>
      <c r="N77" s="11">
        <v>7145305461.663425</v>
      </c>
      <c r="O77" s="61">
        <v>5382574157.665719</v>
      </c>
      <c r="P77" s="62"/>
    </row>
    <row r="78" spans="2:16" ht="11.25" customHeight="1">
      <c r="B78" s="28">
        <v>44166</v>
      </c>
      <c r="C78" s="29">
        <v>46266</v>
      </c>
      <c r="D78" s="11">
        <v>69</v>
      </c>
      <c r="E78" s="30">
        <v>2100</v>
      </c>
      <c r="F78" s="171">
        <v>9000000000</v>
      </c>
      <c r="G78" s="62"/>
      <c r="H78" s="62"/>
      <c r="I78" s="61">
        <v>9399030775.92324</v>
      </c>
      <c r="J78" s="62"/>
      <c r="K78" s="62"/>
      <c r="L78" s="62"/>
      <c r="M78" s="11">
        <v>8378037458.698884</v>
      </c>
      <c r="N78" s="11">
        <v>7050598903.204131</v>
      </c>
      <c r="O78" s="61">
        <v>5288735541.180957</v>
      </c>
      <c r="P78" s="62"/>
    </row>
    <row r="79" spans="2:16" ht="11.25" customHeight="1">
      <c r="B79" s="28">
        <v>44166</v>
      </c>
      <c r="C79" s="29">
        <v>46296</v>
      </c>
      <c r="D79" s="11">
        <v>70</v>
      </c>
      <c r="E79" s="30">
        <v>2130</v>
      </c>
      <c r="F79" s="171">
        <v>9000000000</v>
      </c>
      <c r="G79" s="62"/>
      <c r="H79" s="62"/>
      <c r="I79" s="61">
        <v>9313430366.351149</v>
      </c>
      <c r="J79" s="62"/>
      <c r="K79" s="62"/>
      <c r="L79" s="62"/>
      <c r="M79" s="11">
        <v>8288109082.726088</v>
      </c>
      <c r="N79" s="11">
        <v>6957751873.843672</v>
      </c>
      <c r="O79" s="61">
        <v>5197695846.981706</v>
      </c>
      <c r="P79" s="62"/>
    </row>
    <row r="80" spans="2:16" ht="11.25" customHeight="1">
      <c r="B80" s="28">
        <v>44166</v>
      </c>
      <c r="C80" s="29">
        <v>46327</v>
      </c>
      <c r="D80" s="11">
        <v>71</v>
      </c>
      <c r="E80" s="30">
        <v>2161</v>
      </c>
      <c r="F80" s="171">
        <v>9000000000</v>
      </c>
      <c r="G80" s="62"/>
      <c r="H80" s="62"/>
      <c r="I80" s="61">
        <v>9225075170.345991</v>
      </c>
      <c r="J80" s="62"/>
      <c r="K80" s="62"/>
      <c r="L80" s="62"/>
      <c r="M80" s="11">
        <v>8195557077.419033</v>
      </c>
      <c r="N80" s="11">
        <v>6862558359.666254</v>
      </c>
      <c r="O80" s="61">
        <v>5104868928.400223</v>
      </c>
      <c r="P80" s="62"/>
    </row>
    <row r="81" spans="2:16" ht="11.25" customHeight="1">
      <c r="B81" s="28">
        <v>44166</v>
      </c>
      <c r="C81" s="29">
        <v>46357</v>
      </c>
      <c r="D81" s="11">
        <v>72</v>
      </c>
      <c r="E81" s="30">
        <v>2191</v>
      </c>
      <c r="F81" s="171">
        <v>9000000000</v>
      </c>
      <c r="G81" s="62"/>
      <c r="H81" s="62"/>
      <c r="I81" s="61">
        <v>9137619396.482944</v>
      </c>
      <c r="J81" s="62"/>
      <c r="K81" s="62"/>
      <c r="L81" s="62"/>
      <c r="M81" s="11">
        <v>8104536651.740654</v>
      </c>
      <c r="N81" s="11">
        <v>6769639303.419741</v>
      </c>
      <c r="O81" s="61">
        <v>5015106474.530819</v>
      </c>
      <c r="P81" s="62"/>
    </row>
    <row r="82" spans="2:16" ht="11.25" customHeight="1">
      <c r="B82" s="28">
        <v>44166</v>
      </c>
      <c r="C82" s="29">
        <v>46388</v>
      </c>
      <c r="D82" s="11">
        <v>73</v>
      </c>
      <c r="E82" s="30">
        <v>2222</v>
      </c>
      <c r="F82" s="171">
        <v>9000000000</v>
      </c>
      <c r="G82" s="62"/>
      <c r="H82" s="62"/>
      <c r="I82" s="61">
        <v>9052386862.869768</v>
      </c>
      <c r="J82" s="62"/>
      <c r="K82" s="62"/>
      <c r="L82" s="62"/>
      <c r="M82" s="11">
        <v>8015322677.434028</v>
      </c>
      <c r="N82" s="11">
        <v>6678092685.67624</v>
      </c>
      <c r="O82" s="61">
        <v>4926332152.914525</v>
      </c>
      <c r="P82" s="62"/>
    </row>
    <row r="83" spans="2:16" ht="11.25" customHeight="1">
      <c r="B83" s="28">
        <v>44166</v>
      </c>
      <c r="C83" s="29">
        <v>46419</v>
      </c>
      <c r="D83" s="11">
        <v>74</v>
      </c>
      <c r="E83" s="30">
        <v>2253</v>
      </c>
      <c r="F83" s="171">
        <v>9000000000</v>
      </c>
      <c r="G83" s="62"/>
      <c r="H83" s="62"/>
      <c r="I83" s="61">
        <v>8967936762.456753</v>
      </c>
      <c r="J83" s="62"/>
      <c r="K83" s="62"/>
      <c r="L83" s="62"/>
      <c r="M83" s="11">
        <v>7927079636.732898</v>
      </c>
      <c r="N83" s="11">
        <v>6587774817.736384</v>
      </c>
      <c r="O83" s="61">
        <v>4839122468.033137</v>
      </c>
      <c r="P83" s="62"/>
    </row>
    <row r="84" spans="2:16" ht="11.25" customHeight="1">
      <c r="B84" s="28">
        <v>44166</v>
      </c>
      <c r="C84" s="29">
        <v>46447</v>
      </c>
      <c r="D84" s="11">
        <v>75</v>
      </c>
      <c r="E84" s="30">
        <v>2281</v>
      </c>
      <c r="F84" s="171">
        <v>9000000000</v>
      </c>
      <c r="G84" s="62"/>
      <c r="H84" s="62"/>
      <c r="I84" s="61">
        <v>8884393603.266445</v>
      </c>
      <c r="J84" s="62"/>
      <c r="K84" s="62"/>
      <c r="L84" s="62"/>
      <c r="M84" s="11">
        <v>7841201201.912122</v>
      </c>
      <c r="N84" s="11">
        <v>6501435203.624123</v>
      </c>
      <c r="O84" s="61">
        <v>4757426828.021946</v>
      </c>
      <c r="P84" s="62"/>
    </row>
    <row r="85" spans="2:16" ht="11.25" customHeight="1">
      <c r="B85" s="28">
        <v>44166</v>
      </c>
      <c r="C85" s="29">
        <v>46478</v>
      </c>
      <c r="D85" s="11">
        <v>76</v>
      </c>
      <c r="E85" s="30">
        <v>2312</v>
      </c>
      <c r="F85" s="171">
        <v>9000000000</v>
      </c>
      <c r="G85" s="62"/>
      <c r="H85" s="62"/>
      <c r="I85" s="61">
        <v>8800895521.214981</v>
      </c>
      <c r="J85" s="62"/>
      <c r="K85" s="62"/>
      <c r="L85" s="62"/>
      <c r="M85" s="11">
        <v>7754333074.317729</v>
      </c>
      <c r="N85" s="11">
        <v>6413058255.987918</v>
      </c>
      <c r="O85" s="61">
        <v>4672880591.418176</v>
      </c>
      <c r="P85" s="62"/>
    </row>
    <row r="86" spans="2:16" ht="11.25" customHeight="1">
      <c r="B86" s="28">
        <v>44166</v>
      </c>
      <c r="C86" s="29">
        <v>46508</v>
      </c>
      <c r="D86" s="11">
        <v>77</v>
      </c>
      <c r="E86" s="30">
        <v>2342</v>
      </c>
      <c r="F86" s="171">
        <v>6500000000</v>
      </c>
      <c r="G86" s="62"/>
      <c r="H86" s="62"/>
      <c r="I86" s="61">
        <v>8717114781.782377</v>
      </c>
      <c r="J86" s="62"/>
      <c r="K86" s="62"/>
      <c r="L86" s="62"/>
      <c r="M86" s="11">
        <v>7667908308.86727</v>
      </c>
      <c r="N86" s="11">
        <v>6325974135.750175</v>
      </c>
      <c r="O86" s="61">
        <v>4590531731.55278</v>
      </c>
      <c r="P86" s="62"/>
    </row>
    <row r="87" spans="2:16" ht="11.25" customHeight="1">
      <c r="B87" s="28">
        <v>44166</v>
      </c>
      <c r="C87" s="29">
        <v>46539</v>
      </c>
      <c r="D87" s="11">
        <v>78</v>
      </c>
      <c r="E87" s="30">
        <v>2373</v>
      </c>
      <c r="F87" s="171">
        <v>6500000000</v>
      </c>
      <c r="G87" s="62"/>
      <c r="H87" s="62"/>
      <c r="I87" s="61">
        <v>8634369456.13356</v>
      </c>
      <c r="J87" s="62"/>
      <c r="K87" s="62"/>
      <c r="L87" s="62"/>
      <c r="M87" s="11">
        <v>7582240459.053414</v>
      </c>
      <c r="N87" s="11">
        <v>6239390208.698153</v>
      </c>
      <c r="O87" s="61">
        <v>4508523611.49448</v>
      </c>
      <c r="P87" s="62"/>
    </row>
    <row r="88" spans="2:16" ht="11.25" customHeight="1">
      <c r="B88" s="28">
        <v>44166</v>
      </c>
      <c r="C88" s="29">
        <v>46569</v>
      </c>
      <c r="D88" s="11">
        <v>79</v>
      </c>
      <c r="E88" s="30">
        <v>2403</v>
      </c>
      <c r="F88" s="171">
        <v>6500000000</v>
      </c>
      <c r="G88" s="62"/>
      <c r="H88" s="62"/>
      <c r="I88" s="61">
        <v>8552520819.582931</v>
      </c>
      <c r="J88" s="62"/>
      <c r="K88" s="62"/>
      <c r="L88" s="62"/>
      <c r="M88" s="11">
        <v>7498037808.194764</v>
      </c>
      <c r="N88" s="11">
        <v>6154913971.171626</v>
      </c>
      <c r="O88" s="61">
        <v>4429250796.135835</v>
      </c>
      <c r="P88" s="62"/>
    </row>
    <row r="89" spans="2:16" ht="11.25" customHeight="1">
      <c r="B89" s="28">
        <v>44166</v>
      </c>
      <c r="C89" s="29">
        <v>46600</v>
      </c>
      <c r="D89" s="11">
        <v>80</v>
      </c>
      <c r="E89" s="30">
        <v>2434</v>
      </c>
      <c r="F89" s="171">
        <v>6500000000</v>
      </c>
      <c r="G89" s="62"/>
      <c r="H89" s="62"/>
      <c r="I89" s="61">
        <v>8470035350.911382</v>
      </c>
      <c r="J89" s="62"/>
      <c r="K89" s="62"/>
      <c r="L89" s="62"/>
      <c r="M89" s="11">
        <v>7413127810.285157</v>
      </c>
      <c r="N89" s="11">
        <v>6069737953.536638</v>
      </c>
      <c r="O89" s="61">
        <v>4349455043.345267</v>
      </c>
      <c r="P89" s="62"/>
    </row>
    <row r="90" spans="2:16" ht="11.25" customHeight="1">
      <c r="B90" s="28">
        <v>44166</v>
      </c>
      <c r="C90" s="29">
        <v>46631</v>
      </c>
      <c r="D90" s="11">
        <v>81</v>
      </c>
      <c r="E90" s="30">
        <v>2465</v>
      </c>
      <c r="F90" s="171">
        <v>6500000000</v>
      </c>
      <c r="G90" s="62"/>
      <c r="H90" s="62"/>
      <c r="I90" s="61">
        <v>8388045084.643247</v>
      </c>
      <c r="J90" s="62"/>
      <c r="K90" s="62"/>
      <c r="L90" s="62"/>
      <c r="M90" s="11">
        <v>7328916945.282929</v>
      </c>
      <c r="N90" s="11">
        <v>5985526348.678525</v>
      </c>
      <c r="O90" s="61">
        <v>4270943939.6602297</v>
      </c>
      <c r="P90" s="62"/>
    </row>
    <row r="91" spans="2:16" ht="11.25" customHeight="1">
      <c r="B91" s="28">
        <v>44166</v>
      </c>
      <c r="C91" s="29">
        <v>46661</v>
      </c>
      <c r="D91" s="11">
        <v>82</v>
      </c>
      <c r="E91" s="30">
        <v>2495</v>
      </c>
      <c r="F91" s="171">
        <v>6500000000</v>
      </c>
      <c r="G91" s="62"/>
      <c r="H91" s="62"/>
      <c r="I91" s="61">
        <v>8305560554.558397</v>
      </c>
      <c r="J91" s="62"/>
      <c r="K91" s="62"/>
      <c r="L91" s="62"/>
      <c r="M91" s="11">
        <v>7244935999.519707</v>
      </c>
      <c r="N91" s="11">
        <v>5902375939.046422</v>
      </c>
      <c r="O91" s="61">
        <v>4194348139.2616158</v>
      </c>
      <c r="P91" s="62"/>
    </row>
    <row r="92" spans="2:16" ht="11.25" customHeight="1">
      <c r="B92" s="28">
        <v>44166</v>
      </c>
      <c r="C92" s="29">
        <v>46692</v>
      </c>
      <c r="D92" s="11">
        <v>83</v>
      </c>
      <c r="E92" s="30">
        <v>2526</v>
      </c>
      <c r="F92" s="171">
        <v>6500000000</v>
      </c>
      <c r="G92" s="62"/>
      <c r="H92" s="62"/>
      <c r="I92" s="61">
        <v>8222324860.931241</v>
      </c>
      <c r="J92" s="62"/>
      <c r="K92" s="62"/>
      <c r="L92" s="62"/>
      <c r="M92" s="11">
        <v>7160164747.107043</v>
      </c>
      <c r="N92" s="11">
        <v>5818478341.615824</v>
      </c>
      <c r="O92" s="61">
        <v>4117215973.938484</v>
      </c>
      <c r="P92" s="62"/>
    </row>
    <row r="93" spans="2:16" ht="11.25" customHeight="1">
      <c r="B93" s="28">
        <v>44166</v>
      </c>
      <c r="C93" s="29">
        <v>46722</v>
      </c>
      <c r="D93" s="11">
        <v>84</v>
      </c>
      <c r="E93" s="30">
        <v>2556</v>
      </c>
      <c r="F93" s="171">
        <v>5000000000</v>
      </c>
      <c r="G93" s="62"/>
      <c r="H93" s="62"/>
      <c r="I93" s="61">
        <v>8140660430.618118</v>
      </c>
      <c r="J93" s="62"/>
      <c r="K93" s="62"/>
      <c r="L93" s="62"/>
      <c r="M93" s="11">
        <v>7077413714.881103</v>
      </c>
      <c r="N93" s="11">
        <v>5737078041.732483</v>
      </c>
      <c r="O93" s="61">
        <v>4042975114.1957226</v>
      </c>
      <c r="P93" s="62"/>
    </row>
    <row r="94" spans="2:16" ht="11.25" customHeight="1">
      <c r="B94" s="28">
        <v>44166</v>
      </c>
      <c r="C94" s="29">
        <v>46753</v>
      </c>
      <c r="D94" s="11">
        <v>85</v>
      </c>
      <c r="E94" s="30">
        <v>2587</v>
      </c>
      <c r="F94" s="171">
        <v>5000000000</v>
      </c>
      <c r="G94" s="62"/>
      <c r="H94" s="62"/>
      <c r="I94" s="61">
        <v>8059000905.304929</v>
      </c>
      <c r="J94" s="62"/>
      <c r="K94" s="62"/>
      <c r="L94" s="62"/>
      <c r="M94" s="11">
        <v>6994536284.30071</v>
      </c>
      <c r="N94" s="11">
        <v>5655476402.642764</v>
      </c>
      <c r="O94" s="61">
        <v>3968589003.6384673</v>
      </c>
      <c r="P94" s="62"/>
    </row>
    <row r="95" spans="2:16" ht="11.25" customHeight="1">
      <c r="B95" s="28">
        <v>44166</v>
      </c>
      <c r="C95" s="29">
        <v>46784</v>
      </c>
      <c r="D95" s="11">
        <v>86</v>
      </c>
      <c r="E95" s="30">
        <v>2618</v>
      </c>
      <c r="F95" s="171">
        <v>5000000000</v>
      </c>
      <c r="G95" s="62"/>
      <c r="H95" s="62"/>
      <c r="I95" s="61">
        <v>7977348460.585718</v>
      </c>
      <c r="J95" s="62"/>
      <c r="K95" s="62"/>
      <c r="L95" s="62"/>
      <c r="M95" s="11">
        <v>6911925761.806619</v>
      </c>
      <c r="N95" s="11">
        <v>5574467977.62051</v>
      </c>
      <c r="O95" s="61">
        <v>3895175004.1616673</v>
      </c>
      <c r="P95" s="62"/>
    </row>
    <row r="96" spans="2:16" ht="11.25" customHeight="1">
      <c r="B96" s="28">
        <v>44166</v>
      </c>
      <c r="C96" s="29">
        <v>46813</v>
      </c>
      <c r="D96" s="11">
        <v>87</v>
      </c>
      <c r="E96" s="30">
        <v>2647</v>
      </c>
      <c r="F96" s="171">
        <v>5000000000</v>
      </c>
      <c r="G96" s="62"/>
      <c r="H96" s="62"/>
      <c r="I96" s="61">
        <v>7895266264.880175</v>
      </c>
      <c r="J96" s="62"/>
      <c r="K96" s="62"/>
      <c r="L96" s="62"/>
      <c r="M96" s="11">
        <v>6829951576.908738</v>
      </c>
      <c r="N96" s="11">
        <v>5495249639.59748</v>
      </c>
      <c r="O96" s="61">
        <v>3824604427.0461426</v>
      </c>
      <c r="P96" s="62"/>
    </row>
    <row r="97" spans="2:16" ht="11.25" customHeight="1">
      <c r="B97" s="28">
        <v>44166</v>
      </c>
      <c r="C97" s="29">
        <v>46844</v>
      </c>
      <c r="D97" s="11">
        <v>88</v>
      </c>
      <c r="E97" s="30">
        <v>2678</v>
      </c>
      <c r="F97" s="171">
        <v>5000000000</v>
      </c>
      <c r="G97" s="62"/>
      <c r="H97" s="62"/>
      <c r="I97" s="61">
        <v>7813535435.548488</v>
      </c>
      <c r="J97" s="62"/>
      <c r="K97" s="62"/>
      <c r="L97" s="62"/>
      <c r="M97" s="11">
        <v>6747784568.65771</v>
      </c>
      <c r="N97" s="11">
        <v>5415332202.082591</v>
      </c>
      <c r="O97" s="61">
        <v>3753019491.772629</v>
      </c>
      <c r="P97" s="62"/>
    </row>
    <row r="98" spans="2:16" ht="11.25" customHeight="1">
      <c r="B98" s="28">
        <v>44166</v>
      </c>
      <c r="C98" s="29">
        <v>46874</v>
      </c>
      <c r="D98" s="11">
        <v>89</v>
      </c>
      <c r="E98" s="30">
        <v>2708</v>
      </c>
      <c r="F98" s="171">
        <v>5000000000</v>
      </c>
      <c r="G98" s="62"/>
      <c r="H98" s="62"/>
      <c r="I98" s="61">
        <v>7732168722.313748</v>
      </c>
      <c r="J98" s="62"/>
      <c r="K98" s="62"/>
      <c r="L98" s="62"/>
      <c r="M98" s="11">
        <v>6666555594.297486</v>
      </c>
      <c r="N98" s="11">
        <v>5336974984.426737</v>
      </c>
      <c r="O98" s="61">
        <v>3683553374.6306505</v>
      </c>
      <c r="P98" s="62"/>
    </row>
    <row r="99" spans="2:16" ht="11.25" customHeight="1">
      <c r="B99" s="28">
        <v>44166</v>
      </c>
      <c r="C99" s="29">
        <v>46905</v>
      </c>
      <c r="D99" s="11">
        <v>90</v>
      </c>
      <c r="E99" s="30">
        <v>2739</v>
      </c>
      <c r="F99" s="171">
        <v>5000000000</v>
      </c>
      <c r="G99" s="62"/>
      <c r="H99" s="62"/>
      <c r="I99" s="61">
        <v>7650451783.566944</v>
      </c>
      <c r="J99" s="62"/>
      <c r="K99" s="62"/>
      <c r="L99" s="62"/>
      <c r="M99" s="11">
        <v>6584913046.253864</v>
      </c>
      <c r="N99" s="11">
        <v>5258208457.46301</v>
      </c>
      <c r="O99" s="61">
        <v>3613817518.9796977</v>
      </c>
      <c r="P99" s="62"/>
    </row>
    <row r="100" spans="2:16" ht="11.25" customHeight="1">
      <c r="B100" s="28">
        <v>44166</v>
      </c>
      <c r="C100" s="29">
        <v>46935</v>
      </c>
      <c r="D100" s="11">
        <v>91</v>
      </c>
      <c r="E100" s="30">
        <v>2769</v>
      </c>
      <c r="F100" s="171">
        <v>5000000000</v>
      </c>
      <c r="G100" s="62"/>
      <c r="H100" s="62"/>
      <c r="I100" s="61">
        <v>7571959071.264889</v>
      </c>
      <c r="J100" s="62"/>
      <c r="K100" s="62"/>
      <c r="L100" s="62"/>
      <c r="M100" s="11">
        <v>6506655005.492198</v>
      </c>
      <c r="N100" s="11">
        <v>5182929512.060495</v>
      </c>
      <c r="O100" s="61">
        <v>3547478773.169523</v>
      </c>
      <c r="P100" s="62"/>
    </row>
    <row r="101" spans="2:16" ht="11.25" customHeight="1">
      <c r="B101" s="28">
        <v>44166</v>
      </c>
      <c r="C101" s="29">
        <v>46966</v>
      </c>
      <c r="D101" s="11">
        <v>92</v>
      </c>
      <c r="E101" s="30">
        <v>2800</v>
      </c>
      <c r="F101" s="171">
        <v>5000000000</v>
      </c>
      <c r="G101" s="62"/>
      <c r="H101" s="62"/>
      <c r="I101" s="61">
        <v>7492545865.177564</v>
      </c>
      <c r="J101" s="62"/>
      <c r="K101" s="62"/>
      <c r="L101" s="62"/>
      <c r="M101" s="11">
        <v>6427494469.876464</v>
      </c>
      <c r="N101" s="11">
        <v>5106852644.828407</v>
      </c>
      <c r="O101" s="61">
        <v>3480602672.468955</v>
      </c>
      <c r="P101" s="62"/>
    </row>
    <row r="102" spans="2:16" ht="11.25" customHeight="1">
      <c r="B102" s="28">
        <v>44166</v>
      </c>
      <c r="C102" s="29">
        <v>46997</v>
      </c>
      <c r="D102" s="11">
        <v>93</v>
      </c>
      <c r="E102" s="30">
        <v>2831</v>
      </c>
      <c r="F102" s="171">
        <v>5000000000</v>
      </c>
      <c r="G102" s="62"/>
      <c r="H102" s="62"/>
      <c r="I102" s="61">
        <v>7413489417.029982</v>
      </c>
      <c r="J102" s="62"/>
      <c r="K102" s="62"/>
      <c r="L102" s="62"/>
      <c r="M102" s="11">
        <v>6348889267.423171</v>
      </c>
      <c r="N102" s="11">
        <v>5031569321.26358</v>
      </c>
      <c r="O102" s="61">
        <v>3414767997.1783752</v>
      </c>
      <c r="P102" s="62"/>
    </row>
    <row r="103" spans="2:16" ht="11.25" customHeight="1">
      <c r="B103" s="28">
        <v>44166</v>
      </c>
      <c r="C103" s="29">
        <v>47027</v>
      </c>
      <c r="D103" s="11">
        <v>94</v>
      </c>
      <c r="E103" s="30">
        <v>2861</v>
      </c>
      <c r="F103" s="171">
        <v>5000000000</v>
      </c>
      <c r="G103" s="62"/>
      <c r="H103" s="62"/>
      <c r="I103" s="61">
        <v>7336118405.025101</v>
      </c>
      <c r="J103" s="62"/>
      <c r="K103" s="62"/>
      <c r="L103" s="62"/>
      <c r="M103" s="11">
        <v>6272316623.17999</v>
      </c>
      <c r="N103" s="11">
        <v>4958649922.283779</v>
      </c>
      <c r="O103" s="61">
        <v>3351484954.145534</v>
      </c>
      <c r="P103" s="62"/>
    </row>
    <row r="104" spans="2:16" ht="11.25" customHeight="1">
      <c r="B104" s="28">
        <v>44166</v>
      </c>
      <c r="C104" s="29">
        <v>47058</v>
      </c>
      <c r="D104" s="11">
        <v>95</v>
      </c>
      <c r="E104" s="30">
        <v>2892</v>
      </c>
      <c r="F104" s="171">
        <v>5000000000</v>
      </c>
      <c r="G104" s="62"/>
      <c r="H104" s="62"/>
      <c r="I104" s="61">
        <v>7260485648.987042</v>
      </c>
      <c r="J104" s="62"/>
      <c r="K104" s="62"/>
      <c r="L104" s="62"/>
      <c r="M104" s="11">
        <v>6197122646.951659</v>
      </c>
      <c r="N104" s="11">
        <v>4886744799.726454</v>
      </c>
      <c r="O104" s="61">
        <v>3288895727.5539455</v>
      </c>
      <c r="P104" s="62"/>
    </row>
    <row r="105" spans="2:16" ht="11.25" customHeight="1">
      <c r="B105" s="28">
        <v>44166</v>
      </c>
      <c r="C105" s="29">
        <v>47088</v>
      </c>
      <c r="D105" s="11">
        <v>96</v>
      </c>
      <c r="E105" s="30">
        <v>2922</v>
      </c>
      <c r="F105" s="171">
        <v>5000000000</v>
      </c>
      <c r="G105" s="62"/>
      <c r="H105" s="62"/>
      <c r="I105" s="61">
        <v>7184076602.217503</v>
      </c>
      <c r="J105" s="62"/>
      <c r="K105" s="62"/>
      <c r="L105" s="62"/>
      <c r="M105" s="11">
        <v>6121839437.9066515</v>
      </c>
      <c r="N105" s="11">
        <v>4815498703.715043</v>
      </c>
      <c r="O105" s="61">
        <v>3227660139.8453074</v>
      </c>
      <c r="P105" s="62"/>
    </row>
    <row r="106" spans="2:16" ht="11.25" customHeight="1">
      <c r="B106" s="28">
        <v>44166</v>
      </c>
      <c r="C106" s="29">
        <v>47119</v>
      </c>
      <c r="D106" s="11">
        <v>97</v>
      </c>
      <c r="E106" s="30">
        <v>2953</v>
      </c>
      <c r="F106" s="171">
        <v>5000000000</v>
      </c>
      <c r="G106" s="62"/>
      <c r="H106" s="62"/>
      <c r="I106" s="61">
        <v>7107867792.255965</v>
      </c>
      <c r="J106" s="62"/>
      <c r="K106" s="62"/>
      <c r="L106" s="62"/>
      <c r="M106" s="11">
        <v>6046625909.634777</v>
      </c>
      <c r="N106" s="11">
        <v>4744238668.844812</v>
      </c>
      <c r="O106" s="61">
        <v>3166428437.1605115</v>
      </c>
      <c r="P106" s="62"/>
    </row>
    <row r="107" spans="2:16" ht="11.25" customHeight="1">
      <c r="B107" s="28">
        <v>44166</v>
      </c>
      <c r="C107" s="29">
        <v>47150</v>
      </c>
      <c r="D107" s="11">
        <v>98</v>
      </c>
      <c r="E107" s="30">
        <v>2984</v>
      </c>
      <c r="F107" s="171">
        <v>2500000000</v>
      </c>
      <c r="G107" s="62"/>
      <c r="H107" s="62"/>
      <c r="I107" s="61">
        <v>7031004959.422347</v>
      </c>
      <c r="J107" s="62"/>
      <c r="K107" s="62"/>
      <c r="L107" s="62"/>
      <c r="M107" s="11">
        <v>5971094476.107865</v>
      </c>
      <c r="N107" s="11">
        <v>4673061148.648652</v>
      </c>
      <c r="O107" s="61">
        <v>3105712369.206131</v>
      </c>
      <c r="P107" s="62"/>
    </row>
    <row r="108" spans="2:16" ht="11.25" customHeight="1">
      <c r="B108" s="28">
        <v>44166</v>
      </c>
      <c r="C108" s="29">
        <v>47178</v>
      </c>
      <c r="D108" s="11">
        <v>99</v>
      </c>
      <c r="E108" s="30">
        <v>3012</v>
      </c>
      <c r="F108" s="171">
        <v>2500000000</v>
      </c>
      <c r="G108" s="62"/>
      <c r="H108" s="62"/>
      <c r="I108" s="61">
        <v>6955729513.217545</v>
      </c>
      <c r="J108" s="62"/>
      <c r="K108" s="62"/>
      <c r="L108" s="62"/>
      <c r="M108" s="11">
        <v>5898116503.658564</v>
      </c>
      <c r="N108" s="11">
        <v>4605343028.777451</v>
      </c>
      <c r="O108" s="61">
        <v>3048995357.876191</v>
      </c>
      <c r="P108" s="62"/>
    </row>
    <row r="109" spans="2:16" ht="11.25" customHeight="1">
      <c r="B109" s="28">
        <v>44166</v>
      </c>
      <c r="C109" s="29">
        <v>47209</v>
      </c>
      <c r="D109" s="11">
        <v>100</v>
      </c>
      <c r="E109" s="30">
        <v>3043</v>
      </c>
      <c r="F109" s="171">
        <v>2500000000</v>
      </c>
      <c r="G109" s="62"/>
      <c r="H109" s="62"/>
      <c r="I109" s="61">
        <v>6882081083.131718</v>
      </c>
      <c r="J109" s="62"/>
      <c r="K109" s="62"/>
      <c r="L109" s="62"/>
      <c r="M109" s="11">
        <v>5825768535.584226</v>
      </c>
      <c r="N109" s="11">
        <v>4537283918.109565</v>
      </c>
      <c r="O109" s="61">
        <v>2991213102.044143</v>
      </c>
      <c r="P109" s="62"/>
    </row>
    <row r="110" spans="2:16" ht="11.25" customHeight="1">
      <c r="B110" s="28">
        <v>44166</v>
      </c>
      <c r="C110" s="29">
        <v>47239</v>
      </c>
      <c r="D110" s="11">
        <v>101</v>
      </c>
      <c r="E110" s="30">
        <v>3073</v>
      </c>
      <c r="F110" s="171">
        <v>2500000000</v>
      </c>
      <c r="G110" s="62"/>
      <c r="H110" s="62"/>
      <c r="I110" s="61">
        <v>6804515976.314919</v>
      </c>
      <c r="J110" s="62"/>
      <c r="K110" s="62"/>
      <c r="L110" s="62"/>
      <c r="M110" s="11">
        <v>5750654011.313497</v>
      </c>
      <c r="N110" s="11">
        <v>4467758981.567579</v>
      </c>
      <c r="O110" s="61">
        <v>2933304973.4494166</v>
      </c>
      <c r="P110" s="62"/>
    </row>
    <row r="111" spans="2:16" ht="11.25" customHeight="1">
      <c r="B111" s="28">
        <v>44166</v>
      </c>
      <c r="C111" s="29">
        <v>47270</v>
      </c>
      <c r="D111" s="11">
        <v>102</v>
      </c>
      <c r="E111" s="30">
        <v>3104</v>
      </c>
      <c r="F111" s="171">
        <v>2500000000</v>
      </c>
      <c r="G111" s="62"/>
      <c r="H111" s="62"/>
      <c r="I111" s="61">
        <v>6728754985.858536</v>
      </c>
      <c r="J111" s="62"/>
      <c r="K111" s="62"/>
      <c r="L111" s="62"/>
      <c r="M111" s="11">
        <v>5676981704.410599</v>
      </c>
      <c r="N111" s="11">
        <v>4399305129.087834</v>
      </c>
      <c r="O111" s="61">
        <v>2876127844.5336</v>
      </c>
      <c r="P111" s="62"/>
    </row>
    <row r="112" spans="2:16" ht="11.25" customHeight="1">
      <c r="B112" s="28">
        <v>44166</v>
      </c>
      <c r="C112" s="29">
        <v>47300</v>
      </c>
      <c r="D112" s="11">
        <v>103</v>
      </c>
      <c r="E112" s="30">
        <v>3134</v>
      </c>
      <c r="F112" s="171">
        <v>2500000000</v>
      </c>
      <c r="G112" s="62"/>
      <c r="H112" s="62"/>
      <c r="I112" s="61">
        <v>6655348516.77179</v>
      </c>
      <c r="J112" s="62"/>
      <c r="K112" s="62"/>
      <c r="L112" s="62"/>
      <c r="M112" s="11">
        <v>5605832837.188249</v>
      </c>
      <c r="N112" s="11">
        <v>4333477050.36378</v>
      </c>
      <c r="O112" s="61">
        <v>2821478115.040503</v>
      </c>
      <c r="P112" s="62"/>
    </row>
    <row r="113" spans="2:16" ht="11.25" customHeight="1">
      <c r="B113" s="28">
        <v>44166</v>
      </c>
      <c r="C113" s="29">
        <v>47331</v>
      </c>
      <c r="D113" s="11">
        <v>104</v>
      </c>
      <c r="E113" s="30">
        <v>3165</v>
      </c>
      <c r="F113" s="171">
        <v>2500000000</v>
      </c>
      <c r="G113" s="62"/>
      <c r="H113" s="62"/>
      <c r="I113" s="61">
        <v>6583049869.095192</v>
      </c>
      <c r="J113" s="62"/>
      <c r="K113" s="62"/>
      <c r="L113" s="62"/>
      <c r="M113" s="11">
        <v>5535530709.48107</v>
      </c>
      <c r="N113" s="11">
        <v>4268248683.62219</v>
      </c>
      <c r="O113" s="61">
        <v>2767238043.749275</v>
      </c>
      <c r="P113" s="62"/>
    </row>
    <row r="114" spans="2:16" ht="11.25" customHeight="1">
      <c r="B114" s="28">
        <v>44166</v>
      </c>
      <c r="C114" s="29">
        <v>47362</v>
      </c>
      <c r="D114" s="11">
        <v>105</v>
      </c>
      <c r="E114" s="30">
        <v>3196</v>
      </c>
      <c r="F114" s="171">
        <v>2500000000</v>
      </c>
      <c r="G114" s="62"/>
      <c r="H114" s="62"/>
      <c r="I114" s="61">
        <v>6506862441.174591</v>
      </c>
      <c r="J114" s="62"/>
      <c r="K114" s="62"/>
      <c r="L114" s="62"/>
      <c r="M114" s="11">
        <v>5462186493.817171</v>
      </c>
      <c r="N114" s="11">
        <v>4200984387.545523</v>
      </c>
      <c r="O114" s="61">
        <v>2712092462.691769</v>
      </c>
      <c r="P114" s="62"/>
    </row>
    <row r="115" spans="2:16" ht="11.25" customHeight="1">
      <c r="B115" s="28">
        <v>44166</v>
      </c>
      <c r="C115" s="29">
        <v>47392</v>
      </c>
      <c r="D115" s="11">
        <v>106</v>
      </c>
      <c r="E115" s="30">
        <v>3226</v>
      </c>
      <c r="F115" s="171">
        <v>2500000000</v>
      </c>
      <c r="G115" s="62"/>
      <c r="H115" s="62"/>
      <c r="I115" s="61">
        <v>6435971026.947144</v>
      </c>
      <c r="J115" s="62"/>
      <c r="K115" s="62"/>
      <c r="L115" s="62"/>
      <c r="M115" s="11">
        <v>5393808696.6343155</v>
      </c>
      <c r="N115" s="11">
        <v>4138184502.7774177</v>
      </c>
      <c r="O115" s="61">
        <v>2660598596.3866706</v>
      </c>
      <c r="P115" s="62"/>
    </row>
    <row r="116" spans="2:16" ht="11.25" customHeight="1">
      <c r="B116" s="28">
        <v>44166</v>
      </c>
      <c r="C116" s="29">
        <v>47423</v>
      </c>
      <c r="D116" s="11">
        <v>107</v>
      </c>
      <c r="E116" s="30">
        <v>3257</v>
      </c>
      <c r="F116" s="171">
        <v>2500000000</v>
      </c>
      <c r="G116" s="62"/>
      <c r="H116" s="62"/>
      <c r="I116" s="61">
        <v>6363600928.128548</v>
      </c>
      <c r="J116" s="62"/>
      <c r="K116" s="62"/>
      <c r="L116" s="62"/>
      <c r="M116" s="11">
        <v>5324111895.854032</v>
      </c>
      <c r="N116" s="11">
        <v>4074324149.0485487</v>
      </c>
      <c r="O116" s="61">
        <v>2608445128.4907446</v>
      </c>
      <c r="P116" s="62"/>
    </row>
    <row r="117" spans="2:16" ht="11.25" customHeight="1">
      <c r="B117" s="28">
        <v>44166</v>
      </c>
      <c r="C117" s="29">
        <v>47453</v>
      </c>
      <c r="D117" s="11">
        <v>108</v>
      </c>
      <c r="E117" s="30">
        <v>3287</v>
      </c>
      <c r="F117" s="171">
        <v>2500000000</v>
      </c>
      <c r="G117" s="62"/>
      <c r="H117" s="62"/>
      <c r="I117" s="61">
        <v>6291974297.804579</v>
      </c>
      <c r="J117" s="62"/>
      <c r="K117" s="62"/>
      <c r="L117" s="62"/>
      <c r="M117" s="11">
        <v>5255544747.215473</v>
      </c>
      <c r="N117" s="11">
        <v>4011953669.8212423</v>
      </c>
      <c r="O117" s="61">
        <v>2557985744.290102</v>
      </c>
      <c r="P117" s="62"/>
    </row>
    <row r="118" spans="2:16" ht="11.25" customHeight="1">
      <c r="B118" s="28">
        <v>44166</v>
      </c>
      <c r="C118" s="29">
        <v>47484</v>
      </c>
      <c r="D118" s="11">
        <v>109</v>
      </c>
      <c r="E118" s="30">
        <v>3318</v>
      </c>
      <c r="F118" s="171">
        <v>2500000000</v>
      </c>
      <c r="G118" s="62"/>
      <c r="H118" s="62"/>
      <c r="I118" s="61">
        <v>6222752435.923228</v>
      </c>
      <c r="J118" s="62"/>
      <c r="K118" s="62"/>
      <c r="L118" s="62"/>
      <c r="M118" s="11">
        <v>5188909554.716133</v>
      </c>
      <c r="N118" s="11">
        <v>3951012144.9608555</v>
      </c>
      <c r="O118" s="61">
        <v>2508460085.318353</v>
      </c>
      <c r="P118" s="62"/>
    </row>
    <row r="119" spans="2:16" ht="11.25" customHeight="1">
      <c r="B119" s="28">
        <v>44166</v>
      </c>
      <c r="C119" s="29">
        <v>47515</v>
      </c>
      <c r="D119" s="11">
        <v>110</v>
      </c>
      <c r="E119" s="30">
        <v>3349</v>
      </c>
      <c r="F119" s="171">
        <v>2500000000</v>
      </c>
      <c r="G119" s="62"/>
      <c r="H119" s="62"/>
      <c r="I119" s="61">
        <v>6154420395.502393</v>
      </c>
      <c r="J119" s="62"/>
      <c r="K119" s="62"/>
      <c r="L119" s="62"/>
      <c r="M119" s="11">
        <v>5123226009.002307</v>
      </c>
      <c r="N119" s="11">
        <v>3891077418.2497945</v>
      </c>
      <c r="O119" s="61">
        <v>2459944571.994267</v>
      </c>
      <c r="P119" s="62"/>
    </row>
    <row r="120" spans="2:16" ht="11.25" customHeight="1">
      <c r="B120" s="28">
        <v>44166</v>
      </c>
      <c r="C120" s="29">
        <v>47543</v>
      </c>
      <c r="D120" s="11">
        <v>111</v>
      </c>
      <c r="E120" s="30">
        <v>3377</v>
      </c>
      <c r="F120" s="171">
        <v>2500000000</v>
      </c>
      <c r="G120" s="62"/>
      <c r="H120" s="62"/>
      <c r="I120" s="61">
        <v>6084817041.043742</v>
      </c>
      <c r="J120" s="62"/>
      <c r="K120" s="62"/>
      <c r="L120" s="62"/>
      <c r="M120" s="11">
        <v>5057524598.177972</v>
      </c>
      <c r="N120" s="11">
        <v>3832352746.5352387</v>
      </c>
      <c r="O120" s="61">
        <v>2413547984.9678254</v>
      </c>
      <c r="P120" s="62"/>
    </row>
    <row r="121" spans="2:16" ht="11.25" customHeight="1">
      <c r="B121" s="28">
        <v>44166</v>
      </c>
      <c r="C121" s="29">
        <v>47574</v>
      </c>
      <c r="D121" s="11">
        <v>112</v>
      </c>
      <c r="E121" s="30">
        <v>3408</v>
      </c>
      <c r="F121" s="171">
        <v>2500000000</v>
      </c>
      <c r="G121" s="62"/>
      <c r="H121" s="62"/>
      <c r="I121" s="61">
        <v>6017635973.020219</v>
      </c>
      <c r="J121" s="62"/>
      <c r="K121" s="62"/>
      <c r="L121" s="62"/>
      <c r="M121" s="11">
        <v>4993202401.211559</v>
      </c>
      <c r="N121" s="11">
        <v>3773989925.219801</v>
      </c>
      <c r="O121" s="61">
        <v>2366725102.3784204</v>
      </c>
      <c r="P121" s="62"/>
    </row>
    <row r="122" spans="2:16" ht="11.25" customHeight="1">
      <c r="B122" s="28">
        <v>44166</v>
      </c>
      <c r="C122" s="29">
        <v>47604</v>
      </c>
      <c r="D122" s="11">
        <v>113</v>
      </c>
      <c r="E122" s="30">
        <v>3438</v>
      </c>
      <c r="F122" s="171">
        <v>0</v>
      </c>
      <c r="G122" s="62"/>
      <c r="H122" s="62"/>
      <c r="I122" s="61">
        <v>5947625528.556409</v>
      </c>
      <c r="J122" s="62"/>
      <c r="K122" s="62"/>
      <c r="L122" s="62"/>
      <c r="M122" s="11">
        <v>4927009908.566282</v>
      </c>
      <c r="N122" s="11">
        <v>3714794285.129236</v>
      </c>
      <c r="O122" s="61">
        <v>2320053142.5144672</v>
      </c>
      <c r="P122" s="62"/>
    </row>
    <row r="123" spans="2:16" ht="11.25" customHeight="1">
      <c r="B123" s="28">
        <v>44166</v>
      </c>
      <c r="C123" s="29">
        <v>47635</v>
      </c>
      <c r="D123" s="11">
        <v>114</v>
      </c>
      <c r="E123" s="30">
        <v>3469</v>
      </c>
      <c r="F123" s="171"/>
      <c r="G123" s="62"/>
      <c r="H123" s="62"/>
      <c r="I123" s="61">
        <v>5881646577.397333</v>
      </c>
      <c r="J123" s="62"/>
      <c r="K123" s="62"/>
      <c r="L123" s="62"/>
      <c r="M123" s="11">
        <v>4864089108.368832</v>
      </c>
      <c r="N123" s="11">
        <v>3658027351.4666657</v>
      </c>
      <c r="O123" s="61">
        <v>2274923159.9105673</v>
      </c>
      <c r="P123" s="62"/>
    </row>
    <row r="124" spans="2:16" ht="11.25" customHeight="1">
      <c r="B124" s="28">
        <v>44166</v>
      </c>
      <c r="C124" s="29">
        <v>47665</v>
      </c>
      <c r="D124" s="11">
        <v>115</v>
      </c>
      <c r="E124" s="30">
        <v>3499</v>
      </c>
      <c r="F124" s="171"/>
      <c r="G124" s="62"/>
      <c r="H124" s="62"/>
      <c r="I124" s="61">
        <v>5815582994.212146</v>
      </c>
      <c r="J124" s="62"/>
      <c r="K124" s="62"/>
      <c r="L124" s="62"/>
      <c r="M124" s="11">
        <v>4801560619.093908</v>
      </c>
      <c r="N124" s="11">
        <v>3602115294.934028</v>
      </c>
      <c r="O124" s="61">
        <v>2230968696.1714873</v>
      </c>
      <c r="P124" s="62"/>
    </row>
    <row r="125" spans="2:16" ht="11.25" customHeight="1">
      <c r="B125" s="28">
        <v>44166</v>
      </c>
      <c r="C125" s="29">
        <v>47696</v>
      </c>
      <c r="D125" s="11">
        <v>116</v>
      </c>
      <c r="E125" s="30">
        <v>3530</v>
      </c>
      <c r="F125" s="171"/>
      <c r="G125" s="62"/>
      <c r="H125" s="62"/>
      <c r="I125" s="61">
        <v>5749382132.954675</v>
      </c>
      <c r="J125" s="62"/>
      <c r="K125" s="62"/>
      <c r="L125" s="62"/>
      <c r="M125" s="11">
        <v>4738851638.891177</v>
      </c>
      <c r="N125" s="11">
        <v>3546029942.4135194</v>
      </c>
      <c r="O125" s="61">
        <v>2186930014.597078</v>
      </c>
      <c r="P125" s="62"/>
    </row>
    <row r="126" spans="2:16" ht="11.25" customHeight="1">
      <c r="B126" s="28">
        <v>44166</v>
      </c>
      <c r="C126" s="29">
        <v>47727</v>
      </c>
      <c r="D126" s="11">
        <v>117</v>
      </c>
      <c r="E126" s="30">
        <v>3561</v>
      </c>
      <c r="F126" s="171"/>
      <c r="G126" s="62"/>
      <c r="H126" s="62"/>
      <c r="I126" s="61">
        <v>5684452675.538142</v>
      </c>
      <c r="J126" s="62"/>
      <c r="K126" s="62"/>
      <c r="L126" s="62"/>
      <c r="M126" s="11">
        <v>4677387724.639789</v>
      </c>
      <c r="N126" s="11">
        <v>3491135864.5438952</v>
      </c>
      <c r="O126" s="61">
        <v>2143955944.0538023</v>
      </c>
      <c r="P126" s="62"/>
    </row>
    <row r="127" spans="2:16" ht="11.25" customHeight="1">
      <c r="B127" s="28">
        <v>44166</v>
      </c>
      <c r="C127" s="29">
        <v>47757</v>
      </c>
      <c r="D127" s="11">
        <v>118</v>
      </c>
      <c r="E127" s="30">
        <v>3591</v>
      </c>
      <c r="F127" s="171"/>
      <c r="G127" s="62"/>
      <c r="H127" s="62"/>
      <c r="I127" s="61">
        <v>5619420627.665245</v>
      </c>
      <c r="J127" s="62"/>
      <c r="K127" s="62"/>
      <c r="L127" s="62"/>
      <c r="M127" s="11">
        <v>4616287174.869384</v>
      </c>
      <c r="N127" s="11">
        <v>3437050904.9843216</v>
      </c>
      <c r="O127" s="61">
        <v>2102089263.6860065</v>
      </c>
      <c r="P127" s="62"/>
    </row>
    <row r="128" spans="2:16" ht="11.25" customHeight="1">
      <c r="B128" s="28">
        <v>44166</v>
      </c>
      <c r="C128" s="29">
        <v>47788</v>
      </c>
      <c r="D128" s="11">
        <v>119</v>
      </c>
      <c r="E128" s="30">
        <v>3622</v>
      </c>
      <c r="F128" s="171"/>
      <c r="G128" s="62"/>
      <c r="H128" s="62"/>
      <c r="I128" s="61">
        <v>5555188677.323467</v>
      </c>
      <c r="J128" s="62"/>
      <c r="K128" s="62"/>
      <c r="L128" s="62"/>
      <c r="M128" s="11">
        <v>4555781322.029649</v>
      </c>
      <c r="N128" s="11">
        <v>3383374789.5925093</v>
      </c>
      <c r="O128" s="61">
        <v>2060496675.8499706</v>
      </c>
      <c r="P128" s="62"/>
    </row>
    <row r="129" spans="2:16" ht="11.25" customHeight="1">
      <c r="B129" s="28">
        <v>44166</v>
      </c>
      <c r="C129" s="29">
        <v>47818</v>
      </c>
      <c r="D129" s="11">
        <v>120</v>
      </c>
      <c r="E129" s="30">
        <v>3652</v>
      </c>
      <c r="F129" s="171"/>
      <c r="G129" s="62"/>
      <c r="H129" s="62"/>
      <c r="I129" s="61">
        <v>5490907999.02067</v>
      </c>
      <c r="J129" s="62"/>
      <c r="K129" s="62"/>
      <c r="L129" s="62"/>
      <c r="M129" s="11">
        <v>4495673710.383422</v>
      </c>
      <c r="N129" s="11">
        <v>3330518035.086592</v>
      </c>
      <c r="O129" s="61">
        <v>2019992153.5820055</v>
      </c>
      <c r="P129" s="62"/>
    </row>
    <row r="130" spans="2:16" ht="11.25" customHeight="1">
      <c r="B130" s="28">
        <v>44166</v>
      </c>
      <c r="C130" s="29">
        <v>47849</v>
      </c>
      <c r="D130" s="11">
        <v>121</v>
      </c>
      <c r="E130" s="30">
        <v>3683</v>
      </c>
      <c r="F130" s="171"/>
      <c r="G130" s="62"/>
      <c r="H130" s="62"/>
      <c r="I130" s="61">
        <v>5426601525.887317</v>
      </c>
      <c r="J130" s="62"/>
      <c r="K130" s="62"/>
      <c r="L130" s="62"/>
      <c r="M130" s="11">
        <v>4435487174.409979</v>
      </c>
      <c r="N130" s="11">
        <v>3277573406.452969</v>
      </c>
      <c r="O130" s="61">
        <v>1979460954.1287572</v>
      </c>
      <c r="P130" s="62"/>
    </row>
    <row r="131" spans="2:16" ht="11.25" customHeight="1">
      <c r="B131" s="28">
        <v>44166</v>
      </c>
      <c r="C131" s="29">
        <v>47880</v>
      </c>
      <c r="D131" s="11">
        <v>122</v>
      </c>
      <c r="E131" s="30">
        <v>3714</v>
      </c>
      <c r="F131" s="171"/>
      <c r="G131" s="62"/>
      <c r="H131" s="62"/>
      <c r="I131" s="61">
        <v>5363012796.635574</v>
      </c>
      <c r="J131" s="62"/>
      <c r="K131" s="62"/>
      <c r="L131" s="62"/>
      <c r="M131" s="11">
        <v>4376077527.66661</v>
      </c>
      <c r="N131" s="11">
        <v>3225449151.6232505</v>
      </c>
      <c r="O131" s="61">
        <v>1939730218.6146257</v>
      </c>
      <c r="P131" s="62"/>
    </row>
    <row r="132" spans="2:16" ht="11.25" customHeight="1">
      <c r="B132" s="28">
        <v>44166</v>
      </c>
      <c r="C132" s="29">
        <v>47908</v>
      </c>
      <c r="D132" s="11">
        <v>123</v>
      </c>
      <c r="E132" s="30">
        <v>3742</v>
      </c>
      <c r="F132" s="171"/>
      <c r="G132" s="62"/>
      <c r="H132" s="62"/>
      <c r="I132" s="61">
        <v>5299158801.686477</v>
      </c>
      <c r="J132" s="62"/>
      <c r="K132" s="62"/>
      <c r="L132" s="62"/>
      <c r="M132" s="11">
        <v>4317349741.823517</v>
      </c>
      <c r="N132" s="11">
        <v>3174852403.239661</v>
      </c>
      <c r="O132" s="61">
        <v>1901996367.3826346</v>
      </c>
      <c r="P132" s="62"/>
    </row>
    <row r="133" spans="2:16" ht="11.25" customHeight="1">
      <c r="B133" s="28">
        <v>44166</v>
      </c>
      <c r="C133" s="29">
        <v>47939</v>
      </c>
      <c r="D133" s="11">
        <v>124</v>
      </c>
      <c r="E133" s="30">
        <v>3773</v>
      </c>
      <c r="F133" s="171"/>
      <c r="G133" s="62"/>
      <c r="H133" s="62"/>
      <c r="I133" s="61">
        <v>5235919441.780315</v>
      </c>
      <c r="J133" s="62"/>
      <c r="K133" s="62"/>
      <c r="L133" s="62"/>
      <c r="M133" s="11">
        <v>4258591984.2746086</v>
      </c>
      <c r="N133" s="11">
        <v>3123679256.9190216</v>
      </c>
      <c r="O133" s="61">
        <v>1863413323.1128478</v>
      </c>
      <c r="P133" s="62"/>
    </row>
    <row r="134" spans="2:16" ht="11.25" customHeight="1">
      <c r="B134" s="28">
        <v>44166</v>
      </c>
      <c r="C134" s="29">
        <v>47969</v>
      </c>
      <c r="D134" s="11">
        <v>125</v>
      </c>
      <c r="E134" s="30">
        <v>3803</v>
      </c>
      <c r="F134" s="171"/>
      <c r="G134" s="62"/>
      <c r="H134" s="62"/>
      <c r="I134" s="61">
        <v>5173019262.606829</v>
      </c>
      <c r="J134" s="62"/>
      <c r="K134" s="62"/>
      <c r="L134" s="62"/>
      <c r="M134" s="11">
        <v>4200526532.4171624</v>
      </c>
      <c r="N134" s="11">
        <v>3073504836.521571</v>
      </c>
      <c r="O134" s="61">
        <v>1825966254.0188475</v>
      </c>
      <c r="P134" s="62"/>
    </row>
    <row r="135" spans="2:16" ht="11.25" customHeight="1">
      <c r="B135" s="28">
        <v>44166</v>
      </c>
      <c r="C135" s="29">
        <v>48000</v>
      </c>
      <c r="D135" s="11">
        <v>126</v>
      </c>
      <c r="E135" s="30">
        <v>3834</v>
      </c>
      <c r="F135" s="171"/>
      <c r="G135" s="62"/>
      <c r="H135" s="62"/>
      <c r="I135" s="61">
        <v>5110542327.899387</v>
      </c>
      <c r="J135" s="62"/>
      <c r="K135" s="62"/>
      <c r="L135" s="62"/>
      <c r="M135" s="11">
        <v>4142756480.8963957</v>
      </c>
      <c r="N135" s="11">
        <v>3023525716.896726</v>
      </c>
      <c r="O135" s="61">
        <v>1788665509.2768328</v>
      </c>
      <c r="P135" s="62"/>
    </row>
    <row r="136" spans="2:16" ht="11.25" customHeight="1">
      <c r="B136" s="28">
        <v>44166</v>
      </c>
      <c r="C136" s="29">
        <v>48030</v>
      </c>
      <c r="D136" s="11">
        <v>127</v>
      </c>
      <c r="E136" s="30">
        <v>3864</v>
      </c>
      <c r="F136" s="171"/>
      <c r="G136" s="62"/>
      <c r="H136" s="62"/>
      <c r="I136" s="61">
        <v>5048303259.192875</v>
      </c>
      <c r="J136" s="62"/>
      <c r="K136" s="62"/>
      <c r="L136" s="62"/>
      <c r="M136" s="11">
        <v>4085586519.1132193</v>
      </c>
      <c r="N136" s="11">
        <v>2974462107.145375</v>
      </c>
      <c r="O136" s="61">
        <v>1752427217.8427753</v>
      </c>
      <c r="P136" s="62"/>
    </row>
    <row r="137" spans="2:16" ht="11.25" customHeight="1">
      <c r="B137" s="28">
        <v>44166</v>
      </c>
      <c r="C137" s="29">
        <v>48061</v>
      </c>
      <c r="D137" s="11">
        <v>128</v>
      </c>
      <c r="E137" s="30">
        <v>3895</v>
      </c>
      <c r="F137" s="171"/>
      <c r="G137" s="62"/>
      <c r="H137" s="62"/>
      <c r="I137" s="61">
        <v>4987202254.563324</v>
      </c>
      <c r="J137" s="62"/>
      <c r="K137" s="62"/>
      <c r="L137" s="62"/>
      <c r="M137" s="11">
        <v>4029291952.36709</v>
      </c>
      <c r="N137" s="11">
        <v>2926017088.096836</v>
      </c>
      <c r="O137" s="61">
        <v>1716583868.036878</v>
      </c>
      <c r="P137" s="62"/>
    </row>
    <row r="138" spans="2:16" ht="11.25" customHeight="1">
      <c r="B138" s="28">
        <v>44166</v>
      </c>
      <c r="C138" s="29">
        <v>48092</v>
      </c>
      <c r="D138" s="11">
        <v>129</v>
      </c>
      <c r="E138" s="30">
        <v>3926</v>
      </c>
      <c r="F138" s="171"/>
      <c r="G138" s="62"/>
      <c r="H138" s="62"/>
      <c r="I138" s="61">
        <v>4925736919.512793</v>
      </c>
      <c r="J138" s="62"/>
      <c r="K138" s="62"/>
      <c r="L138" s="62"/>
      <c r="M138" s="11">
        <v>3972882739.3587923</v>
      </c>
      <c r="N138" s="11">
        <v>2877716199.0197954</v>
      </c>
      <c r="O138" s="61">
        <v>1681096909.683868</v>
      </c>
      <c r="P138" s="62"/>
    </row>
    <row r="139" spans="2:16" ht="11.25" customHeight="1">
      <c r="B139" s="28">
        <v>44166</v>
      </c>
      <c r="C139" s="29">
        <v>48122</v>
      </c>
      <c r="D139" s="11">
        <v>130</v>
      </c>
      <c r="E139" s="30">
        <v>3956</v>
      </c>
      <c r="F139" s="171"/>
      <c r="G139" s="62"/>
      <c r="H139" s="62"/>
      <c r="I139" s="61">
        <v>4864248771.260313</v>
      </c>
      <c r="J139" s="62"/>
      <c r="K139" s="62"/>
      <c r="L139" s="62"/>
      <c r="M139" s="11">
        <v>3916849389.8849564</v>
      </c>
      <c r="N139" s="11">
        <v>2830146091.67078</v>
      </c>
      <c r="O139" s="61">
        <v>1646530295.9029942</v>
      </c>
      <c r="P139" s="62"/>
    </row>
    <row r="140" spans="2:16" ht="11.25" customHeight="1">
      <c r="B140" s="28">
        <v>44166</v>
      </c>
      <c r="C140" s="29">
        <v>48153</v>
      </c>
      <c r="D140" s="11">
        <v>131</v>
      </c>
      <c r="E140" s="30">
        <v>3987</v>
      </c>
      <c r="F140" s="171"/>
      <c r="G140" s="62"/>
      <c r="H140" s="62"/>
      <c r="I140" s="61">
        <v>4803922653.130692</v>
      </c>
      <c r="J140" s="62"/>
      <c r="K140" s="62"/>
      <c r="L140" s="62"/>
      <c r="M140" s="11">
        <v>3861711984.3684645</v>
      </c>
      <c r="N140" s="11">
        <v>2783209862.4725842</v>
      </c>
      <c r="O140" s="61">
        <v>1612365311.0282304</v>
      </c>
      <c r="P140" s="62"/>
    </row>
    <row r="141" spans="2:16" ht="11.25" customHeight="1">
      <c r="B141" s="28">
        <v>44166</v>
      </c>
      <c r="C141" s="29">
        <v>48183</v>
      </c>
      <c r="D141" s="11">
        <v>132</v>
      </c>
      <c r="E141" s="30">
        <v>4017</v>
      </c>
      <c r="F141" s="171"/>
      <c r="G141" s="62"/>
      <c r="H141" s="62"/>
      <c r="I141" s="61">
        <v>4744197027.254503</v>
      </c>
      <c r="J141" s="62"/>
      <c r="K141" s="62"/>
      <c r="L141" s="62"/>
      <c r="M141" s="11">
        <v>3807440726.5339985</v>
      </c>
      <c r="N141" s="11">
        <v>2737341572.1063614</v>
      </c>
      <c r="O141" s="61">
        <v>1579292481.7006435</v>
      </c>
      <c r="P141" s="62"/>
    </row>
    <row r="142" spans="2:16" ht="11.25" customHeight="1">
      <c r="B142" s="28">
        <v>44166</v>
      </c>
      <c r="C142" s="29">
        <v>48214</v>
      </c>
      <c r="D142" s="11">
        <v>133</v>
      </c>
      <c r="E142" s="30">
        <v>4048</v>
      </c>
      <c r="F142" s="171"/>
      <c r="G142" s="62"/>
      <c r="H142" s="62"/>
      <c r="I142" s="61">
        <v>4684956404.015195</v>
      </c>
      <c r="J142" s="62"/>
      <c r="K142" s="62"/>
      <c r="L142" s="62"/>
      <c r="M142" s="11">
        <v>3753520282.4946237</v>
      </c>
      <c r="N142" s="11">
        <v>2691712689.4604316</v>
      </c>
      <c r="O142" s="61">
        <v>1546389514.5618815</v>
      </c>
      <c r="P142" s="62"/>
    </row>
    <row r="143" spans="2:16" ht="11.25" customHeight="1">
      <c r="B143" s="28">
        <v>44166</v>
      </c>
      <c r="C143" s="29">
        <v>48245</v>
      </c>
      <c r="D143" s="11">
        <v>134</v>
      </c>
      <c r="E143" s="30">
        <v>4079</v>
      </c>
      <c r="F143" s="171"/>
      <c r="G143" s="62"/>
      <c r="H143" s="62"/>
      <c r="I143" s="61">
        <v>4625440780.46763</v>
      </c>
      <c r="J143" s="62"/>
      <c r="K143" s="62"/>
      <c r="L143" s="62"/>
      <c r="M143" s="11">
        <v>3699551839.2058587</v>
      </c>
      <c r="N143" s="11">
        <v>2646263855.7216744</v>
      </c>
      <c r="O143" s="61">
        <v>1513839939.1792321</v>
      </c>
      <c r="P143" s="62"/>
    </row>
    <row r="144" spans="2:16" ht="11.25" customHeight="1">
      <c r="B144" s="28">
        <v>44166</v>
      </c>
      <c r="C144" s="29">
        <v>48274</v>
      </c>
      <c r="D144" s="11">
        <v>135</v>
      </c>
      <c r="E144" s="30">
        <v>4108</v>
      </c>
      <c r="F144" s="171"/>
      <c r="G144" s="62"/>
      <c r="H144" s="62"/>
      <c r="I144" s="61">
        <v>4565747830.870709</v>
      </c>
      <c r="J144" s="62"/>
      <c r="K144" s="62"/>
      <c r="L144" s="62"/>
      <c r="M144" s="11">
        <v>3646013356.340528</v>
      </c>
      <c r="N144" s="11">
        <v>2601762949.4772224</v>
      </c>
      <c r="O144" s="61">
        <v>1482484243.1338074</v>
      </c>
      <c r="P144" s="62"/>
    </row>
    <row r="145" spans="2:16" ht="11.25" customHeight="1">
      <c r="B145" s="28">
        <v>44166</v>
      </c>
      <c r="C145" s="29">
        <v>48305</v>
      </c>
      <c r="D145" s="11">
        <v>136</v>
      </c>
      <c r="E145" s="30">
        <v>4139</v>
      </c>
      <c r="F145" s="171"/>
      <c r="G145" s="62"/>
      <c r="H145" s="62"/>
      <c r="I145" s="61">
        <v>4507319100.012532</v>
      </c>
      <c r="J145" s="62"/>
      <c r="K145" s="62"/>
      <c r="L145" s="62"/>
      <c r="M145" s="11">
        <v>3593249868.1320662</v>
      </c>
      <c r="N145" s="11">
        <v>2557590327.0389338</v>
      </c>
      <c r="O145" s="61">
        <v>1451142165.8260407</v>
      </c>
      <c r="P145" s="62"/>
    </row>
    <row r="146" spans="2:16" ht="11.25" customHeight="1">
      <c r="B146" s="28">
        <v>44166</v>
      </c>
      <c r="C146" s="29">
        <v>48335</v>
      </c>
      <c r="D146" s="11">
        <v>137</v>
      </c>
      <c r="E146" s="30">
        <v>4169</v>
      </c>
      <c r="F146" s="171"/>
      <c r="G146" s="62"/>
      <c r="H146" s="62"/>
      <c r="I146" s="61">
        <v>4449147017.325112</v>
      </c>
      <c r="J146" s="62"/>
      <c r="K146" s="62"/>
      <c r="L146" s="62"/>
      <c r="M146" s="11">
        <v>3541053024.377046</v>
      </c>
      <c r="N146" s="11">
        <v>2514234374.466511</v>
      </c>
      <c r="O146" s="61">
        <v>1420694908.5271113</v>
      </c>
      <c r="P146" s="62"/>
    </row>
    <row r="147" spans="2:16" ht="11.25" customHeight="1">
      <c r="B147" s="28">
        <v>44166</v>
      </c>
      <c r="C147" s="29">
        <v>48366</v>
      </c>
      <c r="D147" s="11">
        <v>138</v>
      </c>
      <c r="E147" s="30">
        <v>4200</v>
      </c>
      <c r="F147" s="171"/>
      <c r="G147" s="62"/>
      <c r="H147" s="62"/>
      <c r="I147" s="61">
        <v>4391083509.88351</v>
      </c>
      <c r="J147" s="62"/>
      <c r="K147" s="62"/>
      <c r="L147" s="62"/>
      <c r="M147" s="11">
        <v>3488913071.848217</v>
      </c>
      <c r="N147" s="11">
        <v>2470913666.8236184</v>
      </c>
      <c r="O147" s="61">
        <v>1390302345.336837</v>
      </c>
      <c r="P147" s="62"/>
    </row>
    <row r="148" spans="2:16" ht="11.25" customHeight="1">
      <c r="B148" s="28">
        <v>44166</v>
      </c>
      <c r="C148" s="29">
        <v>48396</v>
      </c>
      <c r="D148" s="11">
        <v>139</v>
      </c>
      <c r="E148" s="30">
        <v>4230</v>
      </c>
      <c r="F148" s="171"/>
      <c r="G148" s="62"/>
      <c r="H148" s="62"/>
      <c r="I148" s="61">
        <v>4333372127.911449</v>
      </c>
      <c r="J148" s="62"/>
      <c r="K148" s="62"/>
      <c r="L148" s="62"/>
      <c r="M148" s="11">
        <v>3437407326.4662633</v>
      </c>
      <c r="N148" s="11">
        <v>2428444531.9061785</v>
      </c>
      <c r="O148" s="61">
        <v>1360805185.4874222</v>
      </c>
      <c r="P148" s="62"/>
    </row>
    <row r="149" spans="2:16" ht="11.25" customHeight="1">
      <c r="B149" s="28">
        <v>44166</v>
      </c>
      <c r="C149" s="29">
        <v>48427</v>
      </c>
      <c r="D149" s="11">
        <v>140</v>
      </c>
      <c r="E149" s="30">
        <v>4261</v>
      </c>
      <c r="F149" s="171"/>
      <c r="G149" s="62"/>
      <c r="H149" s="62"/>
      <c r="I149" s="61">
        <v>4275350976.469454</v>
      </c>
      <c r="J149" s="62"/>
      <c r="K149" s="62"/>
      <c r="L149" s="62"/>
      <c r="M149" s="11">
        <v>3385630549.353058</v>
      </c>
      <c r="N149" s="11">
        <v>2385782494.069412</v>
      </c>
      <c r="O149" s="61">
        <v>1331236554.6525416</v>
      </c>
      <c r="P149" s="62"/>
    </row>
    <row r="150" spans="2:16" ht="11.25" customHeight="1">
      <c r="B150" s="28">
        <v>44166</v>
      </c>
      <c r="C150" s="29">
        <v>48458</v>
      </c>
      <c r="D150" s="11">
        <v>141</v>
      </c>
      <c r="E150" s="30">
        <v>4292</v>
      </c>
      <c r="F150" s="171"/>
      <c r="G150" s="62"/>
      <c r="H150" s="62"/>
      <c r="I150" s="61">
        <v>4217469537.847157</v>
      </c>
      <c r="J150" s="62"/>
      <c r="K150" s="62"/>
      <c r="L150" s="62"/>
      <c r="M150" s="11">
        <v>3334129968.736547</v>
      </c>
      <c r="N150" s="11">
        <v>2343515880.857528</v>
      </c>
      <c r="O150" s="61">
        <v>1302113697.1364763</v>
      </c>
      <c r="P150" s="62"/>
    </row>
    <row r="151" spans="2:16" ht="11.25" customHeight="1">
      <c r="B151" s="28">
        <v>44166</v>
      </c>
      <c r="C151" s="29">
        <v>48488</v>
      </c>
      <c r="D151" s="11">
        <v>142</v>
      </c>
      <c r="E151" s="30">
        <v>4322</v>
      </c>
      <c r="F151" s="171"/>
      <c r="G151" s="62"/>
      <c r="H151" s="62"/>
      <c r="I151" s="61">
        <v>4160600153.79756</v>
      </c>
      <c r="J151" s="62"/>
      <c r="K151" s="62"/>
      <c r="L151" s="62"/>
      <c r="M151" s="11">
        <v>3283772880.9893622</v>
      </c>
      <c r="N151" s="11">
        <v>2302439646.4173703</v>
      </c>
      <c r="O151" s="61">
        <v>1274046692.7858503</v>
      </c>
      <c r="P151" s="62"/>
    </row>
    <row r="152" spans="2:16" ht="11.25" customHeight="1">
      <c r="B152" s="28">
        <v>44166</v>
      </c>
      <c r="C152" s="29">
        <v>48519</v>
      </c>
      <c r="D152" s="11">
        <v>143</v>
      </c>
      <c r="E152" s="30">
        <v>4353</v>
      </c>
      <c r="F152" s="171"/>
      <c r="G152" s="62"/>
      <c r="H152" s="62"/>
      <c r="I152" s="61">
        <v>4104450599.870819</v>
      </c>
      <c r="J152" s="62"/>
      <c r="K152" s="62"/>
      <c r="L152" s="62"/>
      <c r="M152" s="11">
        <v>3233962228.212279</v>
      </c>
      <c r="N152" s="11">
        <v>2261747812.8838596</v>
      </c>
      <c r="O152" s="61">
        <v>1246229101.486925</v>
      </c>
      <c r="P152" s="62"/>
    </row>
    <row r="153" spans="2:16" ht="11.25" customHeight="1">
      <c r="B153" s="28">
        <v>44166</v>
      </c>
      <c r="C153" s="29">
        <v>48549</v>
      </c>
      <c r="D153" s="11">
        <v>144</v>
      </c>
      <c r="E153" s="30">
        <v>4383</v>
      </c>
      <c r="F153" s="171"/>
      <c r="G153" s="62"/>
      <c r="H153" s="62"/>
      <c r="I153" s="61">
        <v>4048645365.750571</v>
      </c>
      <c r="J153" s="62"/>
      <c r="K153" s="62"/>
      <c r="L153" s="62"/>
      <c r="M153" s="11">
        <v>3184756316.914414</v>
      </c>
      <c r="N153" s="11">
        <v>2221852430.433956</v>
      </c>
      <c r="O153" s="61">
        <v>1219228213.3323839</v>
      </c>
      <c r="P153" s="62"/>
    </row>
    <row r="154" spans="2:16" ht="11.25" customHeight="1">
      <c r="B154" s="28">
        <v>44166</v>
      </c>
      <c r="C154" s="29">
        <v>48580</v>
      </c>
      <c r="D154" s="11">
        <v>145</v>
      </c>
      <c r="E154" s="30">
        <v>4414</v>
      </c>
      <c r="F154" s="171"/>
      <c r="G154" s="62"/>
      <c r="H154" s="62"/>
      <c r="I154" s="61">
        <v>3992881925.448962</v>
      </c>
      <c r="J154" s="62"/>
      <c r="K154" s="62"/>
      <c r="L154" s="62"/>
      <c r="M154" s="11">
        <v>3135564344.918469</v>
      </c>
      <c r="N154" s="11">
        <v>2181970192.1793623</v>
      </c>
      <c r="O154" s="61">
        <v>1192271673.5369534</v>
      </c>
      <c r="P154" s="62"/>
    </row>
    <row r="155" spans="2:16" ht="11.25" customHeight="1">
      <c r="B155" s="28">
        <v>44166</v>
      </c>
      <c r="C155" s="29">
        <v>48611</v>
      </c>
      <c r="D155" s="11">
        <v>146</v>
      </c>
      <c r="E155" s="30">
        <v>4445</v>
      </c>
      <c r="F155" s="171"/>
      <c r="G155" s="62"/>
      <c r="H155" s="62"/>
      <c r="I155" s="61">
        <v>3937410838.461008</v>
      </c>
      <c r="J155" s="62"/>
      <c r="K155" s="62"/>
      <c r="L155" s="62"/>
      <c r="M155" s="11">
        <v>3086759270.202637</v>
      </c>
      <c r="N155" s="11">
        <v>2142544989.2777598</v>
      </c>
      <c r="O155" s="61">
        <v>1165770287.6551566</v>
      </c>
      <c r="P155" s="62"/>
    </row>
    <row r="156" spans="2:16" ht="11.25" customHeight="1">
      <c r="B156" s="28">
        <v>44166</v>
      </c>
      <c r="C156" s="29">
        <v>48639</v>
      </c>
      <c r="D156" s="11">
        <v>147</v>
      </c>
      <c r="E156" s="30">
        <v>4473</v>
      </c>
      <c r="F156" s="171"/>
      <c r="G156" s="62"/>
      <c r="H156" s="62"/>
      <c r="I156" s="61">
        <v>3882950736.175122</v>
      </c>
      <c r="J156" s="62"/>
      <c r="K156" s="62"/>
      <c r="L156" s="62"/>
      <c r="M156" s="11">
        <v>3039401211.720105</v>
      </c>
      <c r="N156" s="11">
        <v>2104826666.8548746</v>
      </c>
      <c r="O156" s="61">
        <v>1140865325.3100739</v>
      </c>
      <c r="P156" s="62"/>
    </row>
    <row r="157" spans="2:16" ht="11.25" customHeight="1">
      <c r="B157" s="28">
        <v>44166</v>
      </c>
      <c r="C157" s="29">
        <v>48670</v>
      </c>
      <c r="D157" s="11">
        <v>148</v>
      </c>
      <c r="E157" s="30">
        <v>4504</v>
      </c>
      <c r="F157" s="171"/>
      <c r="G157" s="62"/>
      <c r="H157" s="62"/>
      <c r="I157" s="61">
        <v>3827376945.338982</v>
      </c>
      <c r="J157" s="62"/>
      <c r="K157" s="62"/>
      <c r="L157" s="62"/>
      <c r="M157" s="11">
        <v>2990819249.9182606</v>
      </c>
      <c r="N157" s="11">
        <v>2065915553.100003</v>
      </c>
      <c r="O157" s="61">
        <v>1115031735.1539774</v>
      </c>
      <c r="P157" s="62"/>
    </row>
    <row r="158" spans="2:16" ht="11.25" customHeight="1">
      <c r="B158" s="28">
        <v>44166</v>
      </c>
      <c r="C158" s="29">
        <v>48700</v>
      </c>
      <c r="D158" s="11">
        <v>149</v>
      </c>
      <c r="E158" s="30">
        <v>4534</v>
      </c>
      <c r="F158" s="171"/>
      <c r="G158" s="62"/>
      <c r="H158" s="62"/>
      <c r="I158" s="61">
        <v>3773637468.380076</v>
      </c>
      <c r="J158" s="62"/>
      <c r="K158" s="62"/>
      <c r="L158" s="62"/>
      <c r="M158" s="11">
        <v>2943985498.8097625</v>
      </c>
      <c r="N158" s="11">
        <v>2028559879.0312905</v>
      </c>
      <c r="O158" s="61">
        <v>1090381760.2842371</v>
      </c>
      <c r="P158" s="62"/>
    </row>
    <row r="159" spans="2:16" ht="11.25" customHeight="1">
      <c r="B159" s="28">
        <v>44166</v>
      </c>
      <c r="C159" s="29">
        <v>48731</v>
      </c>
      <c r="D159" s="11">
        <v>150</v>
      </c>
      <c r="E159" s="30">
        <v>4565</v>
      </c>
      <c r="F159" s="171"/>
      <c r="G159" s="62"/>
      <c r="H159" s="62"/>
      <c r="I159" s="61">
        <v>3720208845.418249</v>
      </c>
      <c r="J159" s="62"/>
      <c r="K159" s="62"/>
      <c r="L159" s="62"/>
      <c r="M159" s="11">
        <v>2897380888.8712745</v>
      </c>
      <c r="N159" s="11">
        <v>1991369491.6864765</v>
      </c>
      <c r="O159" s="61">
        <v>1065857671.2092872</v>
      </c>
      <c r="P159" s="62"/>
    </row>
    <row r="160" spans="2:16" ht="11.25" customHeight="1">
      <c r="B160" s="28">
        <v>44166</v>
      </c>
      <c r="C160" s="29">
        <v>48761</v>
      </c>
      <c r="D160" s="11">
        <v>151</v>
      </c>
      <c r="E160" s="30">
        <v>4595</v>
      </c>
      <c r="F160" s="171"/>
      <c r="G160" s="62"/>
      <c r="H160" s="62"/>
      <c r="I160" s="61">
        <v>3666462364.286703</v>
      </c>
      <c r="J160" s="62"/>
      <c r="K160" s="62"/>
      <c r="L160" s="62"/>
      <c r="M160" s="11">
        <v>2850834867.91341</v>
      </c>
      <c r="N160" s="11">
        <v>1954555862.4941556</v>
      </c>
      <c r="O160" s="61">
        <v>1041865211.0813009</v>
      </c>
      <c r="P160" s="62"/>
    </row>
    <row r="161" spans="2:16" ht="11.25" customHeight="1">
      <c r="B161" s="28">
        <v>44166</v>
      </c>
      <c r="C161" s="29">
        <v>48792</v>
      </c>
      <c r="D161" s="11">
        <v>152</v>
      </c>
      <c r="E161" s="30">
        <v>4626</v>
      </c>
      <c r="F161" s="171"/>
      <c r="G161" s="62"/>
      <c r="H161" s="62"/>
      <c r="I161" s="61">
        <v>3614073049.494944</v>
      </c>
      <c r="J161" s="62"/>
      <c r="K161" s="62"/>
      <c r="L161" s="62"/>
      <c r="M161" s="11">
        <v>2805333746.674971</v>
      </c>
      <c r="N161" s="11">
        <v>1918468418.954049</v>
      </c>
      <c r="O161" s="61">
        <v>1018297607.4401321</v>
      </c>
      <c r="P161" s="62"/>
    </row>
    <row r="162" spans="2:16" ht="11.25" customHeight="1">
      <c r="B162" s="28">
        <v>44166</v>
      </c>
      <c r="C162" s="29">
        <v>48823</v>
      </c>
      <c r="D162" s="11">
        <v>153</v>
      </c>
      <c r="E162" s="30">
        <v>4657</v>
      </c>
      <c r="F162" s="171"/>
      <c r="G162" s="62"/>
      <c r="H162" s="62"/>
      <c r="I162" s="61">
        <v>3561823619.708253</v>
      </c>
      <c r="J162" s="62"/>
      <c r="K162" s="62"/>
      <c r="L162" s="62"/>
      <c r="M162" s="11">
        <v>2760087169.141914</v>
      </c>
      <c r="N162" s="11">
        <v>1882725519.8648803</v>
      </c>
      <c r="O162" s="61">
        <v>995093061.225217</v>
      </c>
      <c r="P162" s="62"/>
    </row>
    <row r="163" spans="2:16" ht="11.25" customHeight="1">
      <c r="B163" s="28">
        <v>44166</v>
      </c>
      <c r="C163" s="29">
        <v>48853</v>
      </c>
      <c r="D163" s="11">
        <v>154</v>
      </c>
      <c r="E163" s="30">
        <v>4687</v>
      </c>
      <c r="F163" s="171"/>
      <c r="G163" s="62"/>
      <c r="H163" s="62"/>
      <c r="I163" s="61">
        <v>3509165805.985457</v>
      </c>
      <c r="J163" s="62"/>
      <c r="K163" s="62"/>
      <c r="L163" s="62"/>
      <c r="M163" s="11">
        <v>2714818736.6405287</v>
      </c>
      <c r="N163" s="11">
        <v>1847288881.8520453</v>
      </c>
      <c r="O163" s="61">
        <v>972361127.1002587</v>
      </c>
      <c r="P163" s="62"/>
    </row>
    <row r="164" spans="2:16" ht="11.25" customHeight="1">
      <c r="B164" s="28">
        <v>44166</v>
      </c>
      <c r="C164" s="29">
        <v>48884</v>
      </c>
      <c r="D164" s="11">
        <v>155</v>
      </c>
      <c r="E164" s="30">
        <v>4718</v>
      </c>
      <c r="F164" s="171"/>
      <c r="G164" s="62"/>
      <c r="H164" s="62"/>
      <c r="I164" s="61">
        <v>3457718651.754837</v>
      </c>
      <c r="J164" s="62"/>
      <c r="K164" s="62"/>
      <c r="L164" s="62"/>
      <c r="M164" s="11">
        <v>2670480313.166732</v>
      </c>
      <c r="N164" s="11">
        <v>1812497649.7227802</v>
      </c>
      <c r="O164" s="61">
        <v>950007083.7765853</v>
      </c>
      <c r="P164" s="62"/>
    </row>
    <row r="165" spans="2:16" ht="11.25" customHeight="1">
      <c r="B165" s="28">
        <v>44166</v>
      </c>
      <c r="C165" s="29">
        <v>48914</v>
      </c>
      <c r="D165" s="11">
        <v>156</v>
      </c>
      <c r="E165" s="30">
        <v>4748</v>
      </c>
      <c r="F165" s="171"/>
      <c r="G165" s="62"/>
      <c r="H165" s="62"/>
      <c r="I165" s="61">
        <v>3406570577.050173</v>
      </c>
      <c r="J165" s="62"/>
      <c r="K165" s="62"/>
      <c r="L165" s="62"/>
      <c r="M165" s="11">
        <v>2626658905.1918206</v>
      </c>
      <c r="N165" s="11">
        <v>1778367521.445335</v>
      </c>
      <c r="O165" s="61">
        <v>928297098.8738294</v>
      </c>
      <c r="P165" s="62"/>
    </row>
    <row r="166" spans="2:16" ht="11.25" customHeight="1">
      <c r="B166" s="28">
        <v>44166</v>
      </c>
      <c r="C166" s="29">
        <v>48945</v>
      </c>
      <c r="D166" s="11">
        <v>157</v>
      </c>
      <c r="E166" s="30">
        <v>4779</v>
      </c>
      <c r="F166" s="171"/>
      <c r="G166" s="62"/>
      <c r="H166" s="62"/>
      <c r="I166" s="61">
        <v>3355819852.865461</v>
      </c>
      <c r="J166" s="62"/>
      <c r="K166" s="62"/>
      <c r="L166" s="62"/>
      <c r="M166" s="11">
        <v>2583138584.0467887</v>
      </c>
      <c r="N166" s="11">
        <v>1744454466.5782182</v>
      </c>
      <c r="O166" s="61">
        <v>906737824.430368</v>
      </c>
      <c r="P166" s="62"/>
    </row>
    <row r="167" spans="2:16" ht="11.25" customHeight="1">
      <c r="B167" s="28">
        <v>44166</v>
      </c>
      <c r="C167" s="29">
        <v>48976</v>
      </c>
      <c r="D167" s="11">
        <v>158</v>
      </c>
      <c r="E167" s="30">
        <v>4810</v>
      </c>
      <c r="F167" s="171"/>
      <c r="G167" s="62"/>
      <c r="H167" s="62"/>
      <c r="I167" s="61">
        <v>3304775689.742039</v>
      </c>
      <c r="J167" s="62"/>
      <c r="K167" s="62"/>
      <c r="L167" s="62"/>
      <c r="M167" s="11">
        <v>2539532843.0533633</v>
      </c>
      <c r="N167" s="11">
        <v>1710644865.8386462</v>
      </c>
      <c r="O167" s="61">
        <v>885398072.9758064</v>
      </c>
      <c r="P167" s="62"/>
    </row>
    <row r="168" spans="2:16" ht="11.25" customHeight="1">
      <c r="B168" s="28">
        <v>44166</v>
      </c>
      <c r="C168" s="29">
        <v>49004</v>
      </c>
      <c r="D168" s="11">
        <v>159</v>
      </c>
      <c r="E168" s="30">
        <v>4838</v>
      </c>
      <c r="F168" s="171"/>
      <c r="G168" s="62"/>
      <c r="H168" s="62"/>
      <c r="I168" s="61">
        <v>3254350741.298982</v>
      </c>
      <c r="J168" s="62"/>
      <c r="K168" s="62"/>
      <c r="L168" s="62"/>
      <c r="M168" s="11">
        <v>2496952767.290978</v>
      </c>
      <c r="N168" s="11">
        <v>1678098572.1778529</v>
      </c>
      <c r="O168" s="61">
        <v>865229250.880562</v>
      </c>
      <c r="P168" s="62"/>
    </row>
    <row r="169" spans="2:16" ht="11.25" customHeight="1">
      <c r="B169" s="28">
        <v>44166</v>
      </c>
      <c r="C169" s="29">
        <v>49035</v>
      </c>
      <c r="D169" s="11">
        <v>160</v>
      </c>
      <c r="E169" s="30">
        <v>4869</v>
      </c>
      <c r="F169" s="171"/>
      <c r="G169" s="62"/>
      <c r="H169" s="62"/>
      <c r="I169" s="61">
        <v>3204293492.501337</v>
      </c>
      <c r="J169" s="62"/>
      <c r="K169" s="62"/>
      <c r="L169" s="62"/>
      <c r="M169" s="11">
        <v>2454375665.654524</v>
      </c>
      <c r="N169" s="11">
        <v>1645289287.0539618</v>
      </c>
      <c r="O169" s="61">
        <v>844719684.8543773</v>
      </c>
      <c r="P169" s="62"/>
    </row>
    <row r="170" spans="2:16" ht="11.25" customHeight="1">
      <c r="B170" s="28">
        <v>44166</v>
      </c>
      <c r="C170" s="29">
        <v>49065</v>
      </c>
      <c r="D170" s="11">
        <v>161</v>
      </c>
      <c r="E170" s="30">
        <v>4899</v>
      </c>
      <c r="F170" s="171"/>
      <c r="G170" s="62"/>
      <c r="H170" s="62"/>
      <c r="I170" s="61">
        <v>3154177892.522958</v>
      </c>
      <c r="J170" s="62"/>
      <c r="K170" s="62"/>
      <c r="L170" s="62"/>
      <c r="M170" s="11">
        <v>2412023265.004592</v>
      </c>
      <c r="N170" s="11">
        <v>1612918759.9695518</v>
      </c>
      <c r="O170" s="61">
        <v>824705558.3905356</v>
      </c>
      <c r="P170" s="62"/>
    </row>
    <row r="171" spans="2:16" ht="11.25" customHeight="1">
      <c r="B171" s="28">
        <v>44166</v>
      </c>
      <c r="C171" s="29">
        <v>49096</v>
      </c>
      <c r="D171" s="11">
        <v>162</v>
      </c>
      <c r="E171" s="30">
        <v>4930</v>
      </c>
      <c r="F171" s="171"/>
      <c r="G171" s="62"/>
      <c r="H171" s="62"/>
      <c r="I171" s="61">
        <v>3104806836.700711</v>
      </c>
      <c r="J171" s="62"/>
      <c r="K171" s="62"/>
      <c r="L171" s="62"/>
      <c r="M171" s="11">
        <v>2370241916.1946316</v>
      </c>
      <c r="N171" s="11">
        <v>1580948663.460317</v>
      </c>
      <c r="O171" s="61">
        <v>804935007.4786081</v>
      </c>
      <c r="P171" s="62"/>
    </row>
    <row r="172" spans="2:16" ht="11.25" customHeight="1">
      <c r="B172" s="28">
        <v>44166</v>
      </c>
      <c r="C172" s="29">
        <v>49126</v>
      </c>
      <c r="D172" s="11">
        <v>163</v>
      </c>
      <c r="E172" s="30">
        <v>4960</v>
      </c>
      <c r="F172" s="171"/>
      <c r="G172" s="62"/>
      <c r="H172" s="62"/>
      <c r="I172" s="61">
        <v>3056276663.318764</v>
      </c>
      <c r="J172" s="62"/>
      <c r="K172" s="62"/>
      <c r="L172" s="62"/>
      <c r="M172" s="11">
        <v>2329363755.972325</v>
      </c>
      <c r="N172" s="11">
        <v>1549858946.946168</v>
      </c>
      <c r="O172" s="61">
        <v>785871078.346739</v>
      </c>
      <c r="P172" s="62"/>
    </row>
    <row r="173" spans="2:16" ht="11.25" customHeight="1">
      <c r="B173" s="28">
        <v>44166</v>
      </c>
      <c r="C173" s="29">
        <v>49157</v>
      </c>
      <c r="D173" s="11">
        <v>164</v>
      </c>
      <c r="E173" s="30">
        <v>4991</v>
      </c>
      <c r="F173" s="171"/>
      <c r="G173" s="62"/>
      <c r="H173" s="62"/>
      <c r="I173" s="61">
        <v>3007969807.363809</v>
      </c>
      <c r="J173" s="62"/>
      <c r="K173" s="62"/>
      <c r="L173" s="62"/>
      <c r="M173" s="11">
        <v>2288658001.8943896</v>
      </c>
      <c r="N173" s="11">
        <v>1518902349.9569013</v>
      </c>
      <c r="O173" s="61">
        <v>766912126.6519953</v>
      </c>
      <c r="P173" s="62"/>
    </row>
    <row r="174" spans="2:16" ht="11.25" customHeight="1">
      <c r="B174" s="28">
        <v>44166</v>
      </c>
      <c r="C174" s="29">
        <v>49188</v>
      </c>
      <c r="D174" s="11">
        <v>165</v>
      </c>
      <c r="E174" s="30">
        <v>5022</v>
      </c>
      <c r="F174" s="171"/>
      <c r="G174" s="62"/>
      <c r="H174" s="62"/>
      <c r="I174" s="61">
        <v>2960468236.474666</v>
      </c>
      <c r="J174" s="62"/>
      <c r="K174" s="62"/>
      <c r="L174" s="62"/>
      <c r="M174" s="11">
        <v>2248695300.716913</v>
      </c>
      <c r="N174" s="11">
        <v>1488585070.7314737</v>
      </c>
      <c r="O174" s="61">
        <v>748421111.5632656</v>
      </c>
      <c r="P174" s="62"/>
    </row>
    <row r="175" spans="2:16" ht="11.25" customHeight="1">
      <c r="B175" s="28">
        <v>44166</v>
      </c>
      <c r="C175" s="29">
        <v>49218</v>
      </c>
      <c r="D175" s="11">
        <v>166</v>
      </c>
      <c r="E175" s="30">
        <v>5052</v>
      </c>
      <c r="F175" s="171"/>
      <c r="G175" s="62"/>
      <c r="H175" s="62"/>
      <c r="I175" s="61">
        <v>2913786751.723015</v>
      </c>
      <c r="J175" s="62"/>
      <c r="K175" s="62"/>
      <c r="L175" s="62"/>
      <c r="M175" s="11">
        <v>2209604426.335865</v>
      </c>
      <c r="N175" s="11">
        <v>1459107686.4241672</v>
      </c>
      <c r="O175" s="61">
        <v>730593492.0624355</v>
      </c>
      <c r="P175" s="62"/>
    </row>
    <row r="176" spans="2:16" ht="11.25" customHeight="1">
      <c r="B176" s="28">
        <v>44166</v>
      </c>
      <c r="C176" s="29">
        <v>49249</v>
      </c>
      <c r="D176" s="11">
        <v>167</v>
      </c>
      <c r="E176" s="30">
        <v>5083</v>
      </c>
      <c r="F176" s="171"/>
      <c r="G176" s="62"/>
      <c r="H176" s="62"/>
      <c r="I176" s="61">
        <v>2867189504.051691</v>
      </c>
      <c r="J176" s="62"/>
      <c r="K176" s="62"/>
      <c r="L176" s="62"/>
      <c r="M176" s="11">
        <v>2170580734.9469523</v>
      </c>
      <c r="N176" s="11">
        <v>1429693198.2696722</v>
      </c>
      <c r="O176" s="61">
        <v>712833209.8413436</v>
      </c>
      <c r="P176" s="62"/>
    </row>
    <row r="177" spans="2:16" ht="11.25" customHeight="1">
      <c r="B177" s="28">
        <v>44166</v>
      </c>
      <c r="C177" s="29">
        <v>49279</v>
      </c>
      <c r="D177" s="11">
        <v>168</v>
      </c>
      <c r="E177" s="30">
        <v>5113</v>
      </c>
      <c r="F177" s="171"/>
      <c r="G177" s="62"/>
      <c r="H177" s="62"/>
      <c r="I177" s="61">
        <v>2821709787.755427</v>
      </c>
      <c r="J177" s="62"/>
      <c r="K177" s="62"/>
      <c r="L177" s="62"/>
      <c r="M177" s="11">
        <v>2132644421.087333</v>
      </c>
      <c r="N177" s="11">
        <v>1401248385.373712</v>
      </c>
      <c r="O177" s="61">
        <v>695786955.2208722</v>
      </c>
      <c r="P177" s="62"/>
    </row>
    <row r="178" spans="2:16" ht="11.25" customHeight="1">
      <c r="B178" s="28">
        <v>44166</v>
      </c>
      <c r="C178" s="29">
        <v>49310</v>
      </c>
      <c r="D178" s="11">
        <v>169</v>
      </c>
      <c r="E178" s="30">
        <v>5144</v>
      </c>
      <c r="F178" s="171"/>
      <c r="G178" s="62"/>
      <c r="H178" s="62"/>
      <c r="I178" s="61">
        <v>2776215736.220521</v>
      </c>
      <c r="J178" s="62"/>
      <c r="K178" s="62"/>
      <c r="L178" s="62"/>
      <c r="M178" s="11">
        <v>2094701274.4237006</v>
      </c>
      <c r="N178" s="11">
        <v>1372817681.2751324</v>
      </c>
      <c r="O178" s="61">
        <v>678782505.6880864</v>
      </c>
      <c r="P178" s="62"/>
    </row>
    <row r="179" spans="2:16" ht="11.25" customHeight="1">
      <c r="B179" s="28">
        <v>44166</v>
      </c>
      <c r="C179" s="29">
        <v>49341</v>
      </c>
      <c r="D179" s="11">
        <v>170</v>
      </c>
      <c r="E179" s="30">
        <v>5175</v>
      </c>
      <c r="F179" s="171"/>
      <c r="G179" s="62"/>
      <c r="H179" s="62"/>
      <c r="I179" s="61">
        <v>2732052197.59687</v>
      </c>
      <c r="J179" s="62"/>
      <c r="K179" s="62"/>
      <c r="L179" s="62"/>
      <c r="M179" s="11">
        <v>2057882893.2199786</v>
      </c>
      <c r="N179" s="11">
        <v>1345257794.2855833</v>
      </c>
      <c r="O179" s="61">
        <v>662338367.3208528</v>
      </c>
      <c r="P179" s="62"/>
    </row>
    <row r="180" spans="2:16" ht="11.25" customHeight="1">
      <c r="B180" s="28">
        <v>44166</v>
      </c>
      <c r="C180" s="29">
        <v>49369</v>
      </c>
      <c r="D180" s="11">
        <v>171</v>
      </c>
      <c r="E180" s="30">
        <v>5203</v>
      </c>
      <c r="F180" s="171"/>
      <c r="G180" s="62"/>
      <c r="H180" s="62"/>
      <c r="I180" s="61">
        <v>2688568178.848038</v>
      </c>
      <c r="J180" s="62"/>
      <c r="K180" s="62"/>
      <c r="L180" s="62"/>
      <c r="M180" s="11">
        <v>2022026493.2954013</v>
      </c>
      <c r="N180" s="11">
        <v>1318781413.573175</v>
      </c>
      <c r="O180" s="61">
        <v>646818190.5874537</v>
      </c>
      <c r="P180" s="62"/>
    </row>
    <row r="181" spans="2:16" ht="11.25" customHeight="1">
      <c r="B181" s="28">
        <v>44166</v>
      </c>
      <c r="C181" s="29">
        <v>49400</v>
      </c>
      <c r="D181" s="11">
        <v>172</v>
      </c>
      <c r="E181" s="30">
        <v>5234</v>
      </c>
      <c r="F181" s="171"/>
      <c r="G181" s="62"/>
      <c r="H181" s="62"/>
      <c r="I181" s="61">
        <v>2645184828.960408</v>
      </c>
      <c r="J181" s="62"/>
      <c r="K181" s="62"/>
      <c r="L181" s="62"/>
      <c r="M181" s="11">
        <v>1986024444.9402053</v>
      </c>
      <c r="N181" s="11">
        <v>1292006381.4833832</v>
      </c>
      <c r="O181" s="61">
        <v>631001927.2950784</v>
      </c>
      <c r="P181" s="62"/>
    </row>
    <row r="182" spans="2:16" ht="11.25" customHeight="1">
      <c r="B182" s="28">
        <v>44166</v>
      </c>
      <c r="C182" s="29">
        <v>49430</v>
      </c>
      <c r="D182" s="11">
        <v>173</v>
      </c>
      <c r="E182" s="30">
        <v>5264</v>
      </c>
      <c r="F182" s="171"/>
      <c r="G182" s="62"/>
      <c r="H182" s="62"/>
      <c r="I182" s="61">
        <v>2602344160.945367</v>
      </c>
      <c r="J182" s="62"/>
      <c r="K182" s="62"/>
      <c r="L182" s="62"/>
      <c r="M182" s="11">
        <v>1950652274.583706</v>
      </c>
      <c r="N182" s="11">
        <v>1265871711.650137</v>
      </c>
      <c r="O182" s="61">
        <v>615703759.3092954</v>
      </c>
      <c r="P182" s="62"/>
    </row>
    <row r="183" spans="2:16" ht="11.25" customHeight="1">
      <c r="B183" s="28">
        <v>44166</v>
      </c>
      <c r="C183" s="29">
        <v>49461</v>
      </c>
      <c r="D183" s="11">
        <v>174</v>
      </c>
      <c r="E183" s="30">
        <v>5295</v>
      </c>
      <c r="F183" s="171"/>
      <c r="G183" s="62"/>
      <c r="H183" s="62"/>
      <c r="I183" s="61">
        <v>2559518156.662438</v>
      </c>
      <c r="J183" s="62"/>
      <c r="K183" s="62"/>
      <c r="L183" s="62"/>
      <c r="M183" s="11">
        <v>1915296965.5309796</v>
      </c>
      <c r="N183" s="11">
        <v>1239766936.2279751</v>
      </c>
      <c r="O183" s="61">
        <v>600452669.3444778</v>
      </c>
      <c r="P183" s="62"/>
    </row>
    <row r="184" spans="2:16" ht="11.25" customHeight="1">
      <c r="B184" s="28">
        <v>44166</v>
      </c>
      <c r="C184" s="29">
        <v>49491</v>
      </c>
      <c r="D184" s="11">
        <v>175</v>
      </c>
      <c r="E184" s="30">
        <v>5325</v>
      </c>
      <c r="F184" s="171"/>
      <c r="G184" s="62"/>
      <c r="H184" s="62"/>
      <c r="I184" s="61">
        <v>2517087203.779646</v>
      </c>
      <c r="J184" s="62"/>
      <c r="K184" s="62"/>
      <c r="L184" s="62"/>
      <c r="M184" s="11">
        <v>1880454060.6375484</v>
      </c>
      <c r="N184" s="11">
        <v>1214217323.1548579</v>
      </c>
      <c r="O184" s="61">
        <v>585667652.9072713</v>
      </c>
      <c r="P184" s="62"/>
    </row>
    <row r="185" spans="2:16" ht="11.25" customHeight="1">
      <c r="B185" s="28">
        <v>44166</v>
      </c>
      <c r="C185" s="29">
        <v>49522</v>
      </c>
      <c r="D185" s="11">
        <v>176</v>
      </c>
      <c r="E185" s="30">
        <v>5356</v>
      </c>
      <c r="F185" s="171"/>
      <c r="G185" s="62"/>
      <c r="H185" s="62"/>
      <c r="I185" s="61">
        <v>2474984612.677036</v>
      </c>
      <c r="J185" s="62"/>
      <c r="K185" s="62"/>
      <c r="L185" s="62"/>
      <c r="M185" s="11">
        <v>1845864207.1059017</v>
      </c>
      <c r="N185" s="11">
        <v>1188851302.5635307</v>
      </c>
      <c r="O185" s="61">
        <v>571003763.8999468</v>
      </c>
      <c r="P185" s="62"/>
    </row>
    <row r="186" spans="2:16" ht="11.25" customHeight="1">
      <c r="B186" s="28">
        <v>44166</v>
      </c>
      <c r="C186" s="29">
        <v>49553</v>
      </c>
      <c r="D186" s="11">
        <v>177</v>
      </c>
      <c r="E186" s="30">
        <v>5387</v>
      </c>
      <c r="F186" s="171"/>
      <c r="G186" s="62"/>
      <c r="H186" s="62"/>
      <c r="I186" s="61">
        <v>2433083992.301073</v>
      </c>
      <c r="J186" s="62"/>
      <c r="K186" s="62"/>
      <c r="L186" s="62"/>
      <c r="M186" s="11">
        <v>1811536654.010355</v>
      </c>
      <c r="N186" s="11">
        <v>1163774958.7066455</v>
      </c>
      <c r="O186" s="61">
        <v>556592129.2993181</v>
      </c>
      <c r="P186" s="62"/>
    </row>
    <row r="187" spans="2:16" ht="11.25" customHeight="1">
      <c r="B187" s="28">
        <v>44166</v>
      </c>
      <c r="C187" s="29">
        <v>49583</v>
      </c>
      <c r="D187" s="11">
        <v>178</v>
      </c>
      <c r="E187" s="30">
        <v>5417</v>
      </c>
      <c r="F187" s="171"/>
      <c r="G187" s="62"/>
      <c r="H187" s="62"/>
      <c r="I187" s="61">
        <v>2391725714.88848</v>
      </c>
      <c r="J187" s="62"/>
      <c r="K187" s="62"/>
      <c r="L187" s="62"/>
      <c r="M187" s="11">
        <v>1777820696.2832837</v>
      </c>
      <c r="N187" s="11">
        <v>1139303960.9629865</v>
      </c>
      <c r="O187" s="61">
        <v>542654918.0530163</v>
      </c>
      <c r="P187" s="62"/>
    </row>
    <row r="188" spans="2:16" ht="11.25" customHeight="1">
      <c r="B188" s="28">
        <v>44166</v>
      </c>
      <c r="C188" s="29">
        <v>49614</v>
      </c>
      <c r="D188" s="11">
        <v>179</v>
      </c>
      <c r="E188" s="30">
        <v>5448</v>
      </c>
      <c r="F188" s="171"/>
      <c r="G188" s="62"/>
      <c r="H188" s="62"/>
      <c r="I188" s="61">
        <v>2350454907.253438</v>
      </c>
      <c r="J188" s="62"/>
      <c r="K188" s="62"/>
      <c r="L188" s="62"/>
      <c r="M188" s="11">
        <v>1744179941.2033613</v>
      </c>
      <c r="N188" s="11">
        <v>1114902861.4286335</v>
      </c>
      <c r="O188" s="61">
        <v>528783366.8522668</v>
      </c>
      <c r="P188" s="62"/>
    </row>
    <row r="189" spans="2:16" ht="11.25" customHeight="1">
      <c r="B189" s="28">
        <v>44166</v>
      </c>
      <c r="C189" s="29">
        <v>49644</v>
      </c>
      <c r="D189" s="11">
        <v>180</v>
      </c>
      <c r="E189" s="30">
        <v>5478</v>
      </c>
      <c r="F189" s="171"/>
      <c r="G189" s="62"/>
      <c r="H189" s="62"/>
      <c r="I189" s="61">
        <v>2309640211.73766</v>
      </c>
      <c r="J189" s="62"/>
      <c r="K189" s="62"/>
      <c r="L189" s="62"/>
      <c r="M189" s="11">
        <v>1711079768.7349036</v>
      </c>
      <c r="N189" s="11">
        <v>1091052794.879396</v>
      </c>
      <c r="O189" s="61">
        <v>515350385.5001802</v>
      </c>
      <c r="P189" s="62"/>
    </row>
    <row r="190" spans="2:16" ht="11.25" customHeight="1">
      <c r="B190" s="28">
        <v>44166</v>
      </c>
      <c r="C190" s="29">
        <v>49675</v>
      </c>
      <c r="D190" s="11">
        <v>181</v>
      </c>
      <c r="E190" s="30">
        <v>5509</v>
      </c>
      <c r="F190" s="171"/>
      <c r="G190" s="62"/>
      <c r="H190" s="62"/>
      <c r="I190" s="61">
        <v>2269158432.528425</v>
      </c>
      <c r="J190" s="62"/>
      <c r="K190" s="62"/>
      <c r="L190" s="62"/>
      <c r="M190" s="11">
        <v>1678237892.1726274</v>
      </c>
      <c r="N190" s="11">
        <v>1067389989.012115</v>
      </c>
      <c r="O190" s="61">
        <v>502037992.09369516</v>
      </c>
      <c r="P190" s="62"/>
    </row>
    <row r="191" spans="2:16" ht="11.25" customHeight="1">
      <c r="B191" s="28">
        <v>44166</v>
      </c>
      <c r="C191" s="29">
        <v>49706</v>
      </c>
      <c r="D191" s="11">
        <v>182</v>
      </c>
      <c r="E191" s="30">
        <v>5540</v>
      </c>
      <c r="F191" s="171"/>
      <c r="G191" s="62"/>
      <c r="H191" s="62"/>
      <c r="I191" s="61">
        <v>2228885643.580424</v>
      </c>
      <c r="J191" s="62"/>
      <c r="K191" s="62"/>
      <c r="L191" s="62"/>
      <c r="M191" s="11">
        <v>1645656802.0328407</v>
      </c>
      <c r="N191" s="11">
        <v>1044005928.2045406</v>
      </c>
      <c r="O191" s="61">
        <v>488959673.9794566</v>
      </c>
      <c r="P191" s="62"/>
    </row>
    <row r="192" spans="2:16" ht="11.25" customHeight="1">
      <c r="B192" s="28">
        <v>44166</v>
      </c>
      <c r="C192" s="29">
        <v>49735</v>
      </c>
      <c r="D192" s="11">
        <v>183</v>
      </c>
      <c r="E192" s="30">
        <v>5569</v>
      </c>
      <c r="F192" s="171"/>
      <c r="G192" s="62"/>
      <c r="H192" s="62"/>
      <c r="I192" s="61">
        <v>2187957845.167057</v>
      </c>
      <c r="J192" s="62"/>
      <c r="K192" s="62"/>
      <c r="L192" s="62"/>
      <c r="M192" s="11">
        <v>1612875237.7049148</v>
      </c>
      <c r="N192" s="11">
        <v>1020774733.0875452</v>
      </c>
      <c r="O192" s="61">
        <v>476184809.541921</v>
      </c>
      <c r="P192" s="62"/>
    </row>
    <row r="193" spans="2:16" ht="11.25" customHeight="1">
      <c r="B193" s="28">
        <v>44166</v>
      </c>
      <c r="C193" s="29">
        <v>49766</v>
      </c>
      <c r="D193" s="11">
        <v>184</v>
      </c>
      <c r="E193" s="30">
        <v>5600</v>
      </c>
      <c r="F193" s="171"/>
      <c r="G193" s="62"/>
      <c r="H193" s="62"/>
      <c r="I193" s="61">
        <v>2147836640.716327</v>
      </c>
      <c r="J193" s="62"/>
      <c r="K193" s="62"/>
      <c r="L193" s="62"/>
      <c r="M193" s="11">
        <v>1580614093.2713904</v>
      </c>
      <c r="N193" s="11">
        <v>997812821.3407822</v>
      </c>
      <c r="O193" s="61">
        <v>463501693.4736099</v>
      </c>
      <c r="P193" s="62"/>
    </row>
    <row r="194" spans="2:16" ht="11.25" customHeight="1">
      <c r="B194" s="28">
        <v>44166</v>
      </c>
      <c r="C194" s="29">
        <v>49796</v>
      </c>
      <c r="D194" s="11">
        <v>185</v>
      </c>
      <c r="E194" s="30">
        <v>5630</v>
      </c>
      <c r="F194" s="171"/>
      <c r="G194" s="62"/>
      <c r="H194" s="62"/>
      <c r="I194" s="61">
        <v>2106919817.091427</v>
      </c>
      <c r="J194" s="62"/>
      <c r="K194" s="62"/>
      <c r="L194" s="62"/>
      <c r="M194" s="11">
        <v>1547957994.358105</v>
      </c>
      <c r="N194" s="11">
        <v>974792477.077317</v>
      </c>
      <c r="O194" s="61">
        <v>450952187.01233006</v>
      </c>
      <c r="P194" s="62"/>
    </row>
    <row r="195" spans="2:16" ht="11.25" customHeight="1">
      <c r="B195" s="28">
        <v>44166</v>
      </c>
      <c r="C195" s="29">
        <v>49827</v>
      </c>
      <c r="D195" s="11">
        <v>186</v>
      </c>
      <c r="E195" s="30">
        <v>5661</v>
      </c>
      <c r="F195" s="171"/>
      <c r="G195" s="62"/>
      <c r="H195" s="62"/>
      <c r="I195" s="61">
        <v>2067535506.046218</v>
      </c>
      <c r="J195" s="62"/>
      <c r="K195" s="62"/>
      <c r="L195" s="62"/>
      <c r="M195" s="11">
        <v>1516445891.9992242</v>
      </c>
      <c r="N195" s="11">
        <v>952519793.8087581</v>
      </c>
      <c r="O195" s="61">
        <v>438782155.70901555</v>
      </c>
      <c r="P195" s="62"/>
    </row>
    <row r="196" spans="2:16" ht="11.25" customHeight="1">
      <c r="B196" s="28">
        <v>44166</v>
      </c>
      <c r="C196" s="29">
        <v>49857</v>
      </c>
      <c r="D196" s="11">
        <v>187</v>
      </c>
      <c r="E196" s="30">
        <v>5691</v>
      </c>
      <c r="F196" s="171"/>
      <c r="G196" s="62"/>
      <c r="H196" s="62"/>
      <c r="I196" s="61">
        <v>2028285874.316951</v>
      </c>
      <c r="J196" s="62"/>
      <c r="K196" s="62"/>
      <c r="L196" s="62"/>
      <c r="M196" s="11">
        <v>1485216170.1848574</v>
      </c>
      <c r="N196" s="11">
        <v>930607453.4372572</v>
      </c>
      <c r="O196" s="61">
        <v>426930869.84029514</v>
      </c>
      <c r="P196" s="62"/>
    </row>
    <row r="197" spans="2:16" ht="11.25" customHeight="1">
      <c r="B197" s="28">
        <v>44166</v>
      </c>
      <c r="C197" s="29">
        <v>49888</v>
      </c>
      <c r="D197" s="11">
        <v>188</v>
      </c>
      <c r="E197" s="30">
        <v>5722</v>
      </c>
      <c r="F197" s="171"/>
      <c r="G197" s="62"/>
      <c r="H197" s="62"/>
      <c r="I197" s="61">
        <v>1989882941.369114</v>
      </c>
      <c r="J197" s="62"/>
      <c r="K197" s="62"/>
      <c r="L197" s="62"/>
      <c r="M197" s="11">
        <v>1454624207.972331</v>
      </c>
      <c r="N197" s="11">
        <v>909121149.9431417</v>
      </c>
      <c r="O197" s="61">
        <v>415307154.3359716</v>
      </c>
      <c r="P197" s="62"/>
    </row>
    <row r="198" spans="2:16" ht="11.25" customHeight="1">
      <c r="B198" s="28">
        <v>44166</v>
      </c>
      <c r="C198" s="29">
        <v>49919</v>
      </c>
      <c r="D198" s="11">
        <v>189</v>
      </c>
      <c r="E198" s="30">
        <v>5753</v>
      </c>
      <c r="F198" s="171"/>
      <c r="G198" s="62"/>
      <c r="H198" s="62"/>
      <c r="I198" s="61">
        <v>1951855331.864962</v>
      </c>
      <c r="J198" s="62"/>
      <c r="K198" s="62"/>
      <c r="L198" s="62"/>
      <c r="M198" s="11">
        <v>1424405645.575101</v>
      </c>
      <c r="N198" s="11">
        <v>887970892.0649934</v>
      </c>
      <c r="O198" s="61">
        <v>403927108.3434693</v>
      </c>
      <c r="P198" s="62"/>
    </row>
    <row r="199" spans="2:16" ht="11.25" customHeight="1">
      <c r="B199" s="28">
        <v>44166</v>
      </c>
      <c r="C199" s="29">
        <v>49949</v>
      </c>
      <c r="D199" s="11">
        <v>190</v>
      </c>
      <c r="E199" s="30">
        <v>5783</v>
      </c>
      <c r="F199" s="171"/>
      <c r="G199" s="62"/>
      <c r="H199" s="62"/>
      <c r="I199" s="61">
        <v>1913934021.546297</v>
      </c>
      <c r="J199" s="62"/>
      <c r="K199" s="62"/>
      <c r="L199" s="62"/>
      <c r="M199" s="11">
        <v>1394439202.269061</v>
      </c>
      <c r="N199" s="11">
        <v>867150331.439754</v>
      </c>
      <c r="O199" s="61">
        <v>392839137.3340574</v>
      </c>
      <c r="P199" s="62"/>
    </row>
    <row r="200" spans="2:16" ht="11.25" customHeight="1">
      <c r="B200" s="28">
        <v>44166</v>
      </c>
      <c r="C200" s="29">
        <v>49980</v>
      </c>
      <c r="D200" s="11">
        <v>191</v>
      </c>
      <c r="E200" s="30">
        <v>5814</v>
      </c>
      <c r="F200" s="171"/>
      <c r="G200" s="62"/>
      <c r="H200" s="62"/>
      <c r="I200" s="61">
        <v>1876508050.897124</v>
      </c>
      <c r="J200" s="62"/>
      <c r="K200" s="62"/>
      <c r="L200" s="62"/>
      <c r="M200" s="11">
        <v>1364852854.560917</v>
      </c>
      <c r="N200" s="11">
        <v>846593122.3724649</v>
      </c>
      <c r="O200" s="61">
        <v>381901803.949226</v>
      </c>
      <c r="P200" s="62"/>
    </row>
    <row r="201" spans="2:16" ht="11.25" customHeight="1">
      <c r="B201" s="28">
        <v>44166</v>
      </c>
      <c r="C201" s="29">
        <v>50010</v>
      </c>
      <c r="D201" s="11">
        <v>192</v>
      </c>
      <c r="E201" s="30">
        <v>5844</v>
      </c>
      <c r="F201" s="171"/>
      <c r="G201" s="62"/>
      <c r="H201" s="62"/>
      <c r="I201" s="61">
        <v>1839369811.063059</v>
      </c>
      <c r="J201" s="62"/>
      <c r="K201" s="62"/>
      <c r="L201" s="62"/>
      <c r="M201" s="11">
        <v>1335644914.8986366</v>
      </c>
      <c r="N201" s="11">
        <v>826436873.2472742</v>
      </c>
      <c r="O201" s="61">
        <v>371281015.44073343</v>
      </c>
      <c r="P201" s="62"/>
    </row>
    <row r="202" spans="2:16" ht="11.25" customHeight="1">
      <c r="B202" s="28">
        <v>44166</v>
      </c>
      <c r="C202" s="29">
        <v>50041</v>
      </c>
      <c r="D202" s="11">
        <v>193</v>
      </c>
      <c r="E202" s="30">
        <v>5875</v>
      </c>
      <c r="F202" s="171"/>
      <c r="G202" s="62"/>
      <c r="H202" s="62"/>
      <c r="I202" s="61">
        <v>1802987978.450428</v>
      </c>
      <c r="J202" s="62"/>
      <c r="K202" s="62"/>
      <c r="L202" s="62"/>
      <c r="M202" s="11">
        <v>1307005968.5918994</v>
      </c>
      <c r="N202" s="11">
        <v>806659651.8829335</v>
      </c>
      <c r="O202" s="61">
        <v>360861052.4931726</v>
      </c>
      <c r="P202" s="62"/>
    </row>
    <row r="203" spans="2:16" ht="11.25" customHeight="1">
      <c r="B203" s="28">
        <v>44166</v>
      </c>
      <c r="C203" s="29">
        <v>50072</v>
      </c>
      <c r="D203" s="11">
        <v>194</v>
      </c>
      <c r="E203" s="30">
        <v>5906</v>
      </c>
      <c r="F203" s="171"/>
      <c r="G203" s="62"/>
      <c r="H203" s="62"/>
      <c r="I203" s="61">
        <v>1767002334.786455</v>
      </c>
      <c r="J203" s="62"/>
      <c r="K203" s="62"/>
      <c r="L203" s="62"/>
      <c r="M203" s="11">
        <v>1278747042.268547</v>
      </c>
      <c r="N203" s="11">
        <v>787211625.0427788</v>
      </c>
      <c r="O203" s="61">
        <v>350669339.4432429</v>
      </c>
      <c r="P203" s="62"/>
    </row>
    <row r="204" spans="2:16" ht="11.25" customHeight="1">
      <c r="B204" s="28">
        <v>44166</v>
      </c>
      <c r="C204" s="29">
        <v>50100</v>
      </c>
      <c r="D204" s="11">
        <v>195</v>
      </c>
      <c r="E204" s="30">
        <v>5934</v>
      </c>
      <c r="F204" s="171"/>
      <c r="G204" s="62"/>
      <c r="H204" s="62"/>
      <c r="I204" s="61">
        <v>1731223248.341747</v>
      </c>
      <c r="J204" s="62"/>
      <c r="K204" s="62"/>
      <c r="L204" s="62"/>
      <c r="M204" s="11">
        <v>1250934923.8456967</v>
      </c>
      <c r="N204" s="11">
        <v>768320976.2658198</v>
      </c>
      <c r="O204" s="61">
        <v>340944742.50871265</v>
      </c>
      <c r="P204" s="62"/>
    </row>
    <row r="205" spans="2:16" ht="11.25" customHeight="1">
      <c r="B205" s="28">
        <v>44166</v>
      </c>
      <c r="C205" s="29">
        <v>50131</v>
      </c>
      <c r="D205" s="11">
        <v>196</v>
      </c>
      <c r="E205" s="30">
        <v>5965</v>
      </c>
      <c r="F205" s="171"/>
      <c r="G205" s="62"/>
      <c r="H205" s="62"/>
      <c r="I205" s="61">
        <v>1695647849.54418</v>
      </c>
      <c r="J205" s="62"/>
      <c r="K205" s="62"/>
      <c r="L205" s="62"/>
      <c r="M205" s="11">
        <v>1223151027.1627853</v>
      </c>
      <c r="N205" s="11">
        <v>749345580.1196146</v>
      </c>
      <c r="O205" s="61">
        <v>331115931.58453</v>
      </c>
      <c r="P205" s="62"/>
    </row>
    <row r="206" spans="2:16" ht="11.25" customHeight="1">
      <c r="B206" s="28">
        <v>44166</v>
      </c>
      <c r="C206" s="29">
        <v>50161</v>
      </c>
      <c r="D206" s="11">
        <v>197</v>
      </c>
      <c r="E206" s="30">
        <v>5995</v>
      </c>
      <c r="F206" s="171"/>
      <c r="G206" s="62"/>
      <c r="H206" s="62"/>
      <c r="I206" s="61">
        <v>1660586138.712306</v>
      </c>
      <c r="J206" s="62"/>
      <c r="K206" s="62"/>
      <c r="L206" s="62"/>
      <c r="M206" s="11">
        <v>1195893181.5481257</v>
      </c>
      <c r="N206" s="11">
        <v>730843220.5784204</v>
      </c>
      <c r="O206" s="61">
        <v>321616434.82787395</v>
      </c>
      <c r="P206" s="62"/>
    </row>
    <row r="207" spans="2:16" ht="11.25" customHeight="1">
      <c r="B207" s="28">
        <v>44166</v>
      </c>
      <c r="C207" s="29">
        <v>50192</v>
      </c>
      <c r="D207" s="11">
        <v>198</v>
      </c>
      <c r="E207" s="30">
        <v>6026</v>
      </c>
      <c r="F207" s="171"/>
      <c r="G207" s="62"/>
      <c r="H207" s="62"/>
      <c r="I207" s="61">
        <v>1625636623.627061</v>
      </c>
      <c r="J207" s="62"/>
      <c r="K207" s="62"/>
      <c r="L207" s="62"/>
      <c r="M207" s="11">
        <v>1168738189.4435844</v>
      </c>
      <c r="N207" s="11">
        <v>712431578.1010244</v>
      </c>
      <c r="O207" s="61">
        <v>312186264.6025234</v>
      </c>
      <c r="P207" s="62"/>
    </row>
    <row r="208" spans="2:16" ht="11.25" customHeight="1">
      <c r="B208" s="28">
        <v>44166</v>
      </c>
      <c r="C208" s="29">
        <v>50222</v>
      </c>
      <c r="D208" s="11">
        <v>199</v>
      </c>
      <c r="E208" s="30">
        <v>6056</v>
      </c>
      <c r="F208" s="171"/>
      <c r="G208" s="62"/>
      <c r="H208" s="62"/>
      <c r="I208" s="61">
        <v>1591043876.024718</v>
      </c>
      <c r="J208" s="62"/>
      <c r="K208" s="62"/>
      <c r="L208" s="62"/>
      <c r="M208" s="11">
        <v>1141990462.93147</v>
      </c>
      <c r="N208" s="11">
        <v>694413523.7930852</v>
      </c>
      <c r="O208" s="61">
        <v>303043437.65560484</v>
      </c>
      <c r="P208" s="62"/>
    </row>
    <row r="209" spans="2:16" ht="11.25" customHeight="1">
      <c r="B209" s="28">
        <v>44166</v>
      </c>
      <c r="C209" s="29">
        <v>50253</v>
      </c>
      <c r="D209" s="11">
        <v>200</v>
      </c>
      <c r="E209" s="30">
        <v>6087</v>
      </c>
      <c r="F209" s="171"/>
      <c r="G209" s="62"/>
      <c r="H209" s="62"/>
      <c r="I209" s="61">
        <v>1556291425.417233</v>
      </c>
      <c r="J209" s="62"/>
      <c r="K209" s="62"/>
      <c r="L209" s="62"/>
      <c r="M209" s="11">
        <v>1115151889.0974245</v>
      </c>
      <c r="N209" s="11">
        <v>676369180.8298476</v>
      </c>
      <c r="O209" s="61">
        <v>293918649.69499946</v>
      </c>
      <c r="P209" s="62"/>
    </row>
    <row r="210" spans="2:16" ht="11.25" customHeight="1">
      <c r="B210" s="28">
        <v>44166</v>
      </c>
      <c r="C210" s="29">
        <v>50284</v>
      </c>
      <c r="D210" s="11">
        <v>201</v>
      </c>
      <c r="E210" s="30">
        <v>6118</v>
      </c>
      <c r="F210" s="171"/>
      <c r="G210" s="62"/>
      <c r="H210" s="62"/>
      <c r="I210" s="61">
        <v>1522363011.782656</v>
      </c>
      <c r="J210" s="62"/>
      <c r="K210" s="62"/>
      <c r="L210" s="62"/>
      <c r="M210" s="11">
        <v>1088990528.1590228</v>
      </c>
      <c r="N210" s="11">
        <v>658821830.3847901</v>
      </c>
      <c r="O210" s="61">
        <v>285080777.2111189</v>
      </c>
      <c r="P210" s="62"/>
    </row>
    <row r="211" spans="2:16" ht="11.25" customHeight="1">
      <c r="B211" s="28">
        <v>44166</v>
      </c>
      <c r="C211" s="29">
        <v>50314</v>
      </c>
      <c r="D211" s="11">
        <v>202</v>
      </c>
      <c r="E211" s="30">
        <v>6148</v>
      </c>
      <c r="F211" s="171"/>
      <c r="G211" s="62"/>
      <c r="H211" s="62"/>
      <c r="I211" s="61">
        <v>1488533022.227097</v>
      </c>
      <c r="J211" s="62"/>
      <c r="K211" s="62"/>
      <c r="L211" s="62"/>
      <c r="M211" s="11">
        <v>1063043197.7738465</v>
      </c>
      <c r="N211" s="11">
        <v>641541210.2601542</v>
      </c>
      <c r="O211" s="61">
        <v>276465278.32451636</v>
      </c>
      <c r="P211" s="62"/>
    </row>
    <row r="212" spans="2:16" ht="11.25" customHeight="1">
      <c r="B212" s="28">
        <v>44166</v>
      </c>
      <c r="C212" s="29">
        <v>50345</v>
      </c>
      <c r="D212" s="11">
        <v>203</v>
      </c>
      <c r="E212" s="30">
        <v>6179</v>
      </c>
      <c r="F212" s="171"/>
      <c r="G212" s="62"/>
      <c r="H212" s="62"/>
      <c r="I212" s="61">
        <v>1455235138.04405</v>
      </c>
      <c r="J212" s="62"/>
      <c r="K212" s="62"/>
      <c r="L212" s="62"/>
      <c r="M212" s="11">
        <v>1037500682.0444002</v>
      </c>
      <c r="N212" s="11">
        <v>624534062.4231651</v>
      </c>
      <c r="O212" s="61">
        <v>267996292.43878013</v>
      </c>
      <c r="P212" s="62"/>
    </row>
    <row r="213" spans="2:16" ht="11.25" customHeight="1">
      <c r="B213" s="28">
        <v>44166</v>
      </c>
      <c r="C213" s="29">
        <v>50375</v>
      </c>
      <c r="D213" s="11">
        <v>204</v>
      </c>
      <c r="E213" s="30">
        <v>6209</v>
      </c>
      <c r="F213" s="171"/>
      <c r="G213" s="62"/>
      <c r="H213" s="62"/>
      <c r="I213" s="61">
        <v>1422127392.386731</v>
      </c>
      <c r="J213" s="62"/>
      <c r="K213" s="62"/>
      <c r="L213" s="62"/>
      <c r="M213" s="11">
        <v>1012232507.2608311</v>
      </c>
      <c r="N213" s="11">
        <v>607823919.5134653</v>
      </c>
      <c r="O213" s="61">
        <v>259756561.1029492</v>
      </c>
      <c r="P213" s="62"/>
    </row>
    <row r="214" spans="2:16" ht="11.25" customHeight="1">
      <c r="B214" s="28">
        <v>44166</v>
      </c>
      <c r="C214" s="29">
        <v>50406</v>
      </c>
      <c r="D214" s="11">
        <v>205</v>
      </c>
      <c r="E214" s="30">
        <v>6240</v>
      </c>
      <c r="F214" s="171"/>
      <c r="G214" s="62"/>
      <c r="H214" s="62"/>
      <c r="I214" s="61">
        <v>1388907384.950359</v>
      </c>
      <c r="J214" s="62"/>
      <c r="K214" s="62"/>
      <c r="L214" s="62"/>
      <c r="M214" s="11">
        <v>986910670.898315</v>
      </c>
      <c r="N214" s="11">
        <v>591111548.3318669</v>
      </c>
      <c r="O214" s="61">
        <v>251544486.69470745</v>
      </c>
      <c r="P214" s="62"/>
    </row>
    <row r="215" spans="2:16" ht="11.25" customHeight="1">
      <c r="B215" s="28">
        <v>44166</v>
      </c>
      <c r="C215" s="29">
        <v>50437</v>
      </c>
      <c r="D215" s="11">
        <v>206</v>
      </c>
      <c r="E215" s="30">
        <v>6271</v>
      </c>
      <c r="F215" s="171"/>
      <c r="G215" s="62"/>
      <c r="H215" s="62"/>
      <c r="I215" s="61">
        <v>1356945736.837457</v>
      </c>
      <c r="J215" s="62"/>
      <c r="K215" s="62"/>
      <c r="L215" s="62"/>
      <c r="M215" s="11">
        <v>962564449.1843349</v>
      </c>
      <c r="N215" s="11">
        <v>575063111.4754208</v>
      </c>
      <c r="O215" s="61">
        <v>243678654.67680377</v>
      </c>
      <c r="P215" s="62"/>
    </row>
    <row r="216" spans="2:16" ht="11.25" customHeight="1">
      <c r="B216" s="28">
        <v>44166</v>
      </c>
      <c r="C216" s="29">
        <v>50465</v>
      </c>
      <c r="D216" s="11">
        <v>207</v>
      </c>
      <c r="E216" s="30">
        <v>6299</v>
      </c>
      <c r="F216" s="171"/>
      <c r="G216" s="62"/>
      <c r="H216" s="62"/>
      <c r="I216" s="61">
        <v>1325222454.074655</v>
      </c>
      <c r="J216" s="62"/>
      <c r="K216" s="62"/>
      <c r="L216" s="62"/>
      <c r="M216" s="11">
        <v>938620954.5589778</v>
      </c>
      <c r="N216" s="11">
        <v>559470322.3238947</v>
      </c>
      <c r="O216" s="61">
        <v>236164188.99621567</v>
      </c>
      <c r="P216" s="62"/>
    </row>
    <row r="217" spans="2:16" ht="11.25" customHeight="1">
      <c r="B217" s="28">
        <v>44166</v>
      </c>
      <c r="C217" s="29">
        <v>50496</v>
      </c>
      <c r="D217" s="11">
        <v>208</v>
      </c>
      <c r="E217" s="30">
        <v>6330</v>
      </c>
      <c r="F217" s="171"/>
      <c r="G217" s="62"/>
      <c r="H217" s="62"/>
      <c r="I217" s="61">
        <v>1294089100.253966</v>
      </c>
      <c r="J217" s="62"/>
      <c r="K217" s="62"/>
      <c r="L217" s="62"/>
      <c r="M217" s="11">
        <v>915015430.8332875</v>
      </c>
      <c r="N217" s="11">
        <v>544013051.815098</v>
      </c>
      <c r="O217" s="61">
        <v>228666702.24721792</v>
      </c>
      <c r="P217" s="62"/>
    </row>
    <row r="218" spans="2:16" ht="11.25" customHeight="1">
      <c r="B218" s="28">
        <v>44166</v>
      </c>
      <c r="C218" s="29">
        <v>50526</v>
      </c>
      <c r="D218" s="11">
        <v>209</v>
      </c>
      <c r="E218" s="30">
        <v>6360</v>
      </c>
      <c r="F218" s="171"/>
      <c r="G218" s="62"/>
      <c r="H218" s="62"/>
      <c r="I218" s="61">
        <v>1262325473.780156</v>
      </c>
      <c r="J218" s="62"/>
      <c r="K218" s="62"/>
      <c r="L218" s="62"/>
      <c r="M218" s="11">
        <v>891091181.0246481</v>
      </c>
      <c r="N218" s="11">
        <v>528485181.13254094</v>
      </c>
      <c r="O218" s="61">
        <v>221229229.51315093</v>
      </c>
      <c r="P218" s="62"/>
    </row>
    <row r="219" spans="2:16" ht="11.25" customHeight="1">
      <c r="B219" s="28">
        <v>44166</v>
      </c>
      <c r="C219" s="29">
        <v>50557</v>
      </c>
      <c r="D219" s="11">
        <v>210</v>
      </c>
      <c r="E219" s="30">
        <v>6391</v>
      </c>
      <c r="F219" s="171"/>
      <c r="G219" s="62"/>
      <c r="H219" s="62"/>
      <c r="I219" s="61">
        <v>1231716849.591943</v>
      </c>
      <c r="J219" s="62"/>
      <c r="K219" s="62"/>
      <c r="L219" s="62"/>
      <c r="M219" s="11">
        <v>868009464.7361925</v>
      </c>
      <c r="N219" s="11">
        <v>513486727.0451285</v>
      </c>
      <c r="O219" s="61">
        <v>214040291.82752106</v>
      </c>
      <c r="P219" s="62"/>
    </row>
    <row r="220" spans="2:16" ht="11.25" customHeight="1">
      <c r="B220" s="28">
        <v>44166</v>
      </c>
      <c r="C220" s="29">
        <v>50587</v>
      </c>
      <c r="D220" s="11">
        <v>211</v>
      </c>
      <c r="E220" s="30">
        <v>6421</v>
      </c>
      <c r="F220" s="171"/>
      <c r="G220" s="62"/>
      <c r="H220" s="62"/>
      <c r="I220" s="61">
        <v>1201871389.236686</v>
      </c>
      <c r="J220" s="62"/>
      <c r="K220" s="62"/>
      <c r="L220" s="62"/>
      <c r="M220" s="11">
        <v>845586684.3836044</v>
      </c>
      <c r="N220" s="11">
        <v>498990944.34554183</v>
      </c>
      <c r="O220" s="61">
        <v>207145288.56450966</v>
      </c>
      <c r="P220" s="62"/>
    </row>
    <row r="221" spans="2:16" ht="11.25" customHeight="1">
      <c r="B221" s="28">
        <v>44166</v>
      </c>
      <c r="C221" s="29">
        <v>50618</v>
      </c>
      <c r="D221" s="11">
        <v>212</v>
      </c>
      <c r="E221" s="30">
        <v>6452</v>
      </c>
      <c r="F221" s="171"/>
      <c r="G221" s="62"/>
      <c r="H221" s="62"/>
      <c r="I221" s="61">
        <v>1172493984.291507</v>
      </c>
      <c r="J221" s="62"/>
      <c r="K221" s="62"/>
      <c r="L221" s="62"/>
      <c r="M221" s="11">
        <v>823518843.1156912</v>
      </c>
      <c r="N221" s="11">
        <v>484732526.1564391</v>
      </c>
      <c r="O221" s="61">
        <v>200373912.23294196</v>
      </c>
      <c r="P221" s="62"/>
    </row>
    <row r="222" spans="2:16" ht="11.25" customHeight="1">
      <c r="B222" s="28">
        <v>44166</v>
      </c>
      <c r="C222" s="29">
        <v>50649</v>
      </c>
      <c r="D222" s="11">
        <v>213</v>
      </c>
      <c r="E222" s="30">
        <v>6483</v>
      </c>
      <c r="F222" s="171"/>
      <c r="G222" s="62"/>
      <c r="H222" s="62"/>
      <c r="I222" s="61">
        <v>1143274175.302065</v>
      </c>
      <c r="J222" s="62"/>
      <c r="K222" s="62"/>
      <c r="L222" s="62"/>
      <c r="M222" s="11">
        <v>801633928.9195757</v>
      </c>
      <c r="N222" s="11">
        <v>470650803.8433124</v>
      </c>
      <c r="O222" s="61">
        <v>193728912.10256135</v>
      </c>
      <c r="P222" s="62"/>
    </row>
    <row r="223" spans="2:16" ht="11.25" customHeight="1">
      <c r="B223" s="28">
        <v>44166</v>
      </c>
      <c r="C223" s="29">
        <v>50679</v>
      </c>
      <c r="D223" s="11">
        <v>214</v>
      </c>
      <c r="E223" s="30">
        <v>6513</v>
      </c>
      <c r="F223" s="171"/>
      <c r="G223" s="62"/>
      <c r="H223" s="62"/>
      <c r="I223" s="61">
        <v>1114767580.747248</v>
      </c>
      <c r="J223" s="62"/>
      <c r="K223" s="62"/>
      <c r="L223" s="62"/>
      <c r="M223" s="11">
        <v>780362852.0525521</v>
      </c>
      <c r="N223" s="11">
        <v>457034588.7649542</v>
      </c>
      <c r="O223" s="61">
        <v>187353058.57727093</v>
      </c>
      <c r="P223" s="62"/>
    </row>
    <row r="224" spans="2:16" ht="11.25" customHeight="1">
      <c r="B224" s="28">
        <v>44166</v>
      </c>
      <c r="C224" s="29">
        <v>50710</v>
      </c>
      <c r="D224" s="11">
        <v>215</v>
      </c>
      <c r="E224" s="30">
        <v>6544</v>
      </c>
      <c r="F224" s="171"/>
      <c r="G224" s="62"/>
      <c r="H224" s="62"/>
      <c r="I224" s="61">
        <v>1086390286.503315</v>
      </c>
      <c r="J224" s="62"/>
      <c r="K224" s="62"/>
      <c r="L224" s="62"/>
      <c r="M224" s="11">
        <v>759208234.7512608</v>
      </c>
      <c r="N224" s="11">
        <v>443514154.53284574</v>
      </c>
      <c r="O224" s="61">
        <v>181040534.27016333</v>
      </c>
      <c r="P224" s="62"/>
    </row>
    <row r="225" spans="2:16" ht="11.25" customHeight="1">
      <c r="B225" s="28">
        <v>44166</v>
      </c>
      <c r="C225" s="29">
        <v>50740</v>
      </c>
      <c r="D225" s="11">
        <v>216</v>
      </c>
      <c r="E225" s="30">
        <v>6574</v>
      </c>
      <c r="F225" s="171"/>
      <c r="G225" s="62"/>
      <c r="H225" s="62"/>
      <c r="I225" s="61">
        <v>1058136287.546655</v>
      </c>
      <c r="J225" s="62"/>
      <c r="K225" s="62"/>
      <c r="L225" s="62"/>
      <c r="M225" s="11">
        <v>738249573.5423286</v>
      </c>
      <c r="N225" s="11">
        <v>430209054.5944159</v>
      </c>
      <c r="O225" s="61">
        <v>174889593.41530842</v>
      </c>
      <c r="P225" s="62"/>
    </row>
    <row r="226" spans="2:16" ht="11.25" customHeight="1">
      <c r="B226" s="28">
        <v>44166</v>
      </c>
      <c r="C226" s="29">
        <v>50771</v>
      </c>
      <c r="D226" s="11">
        <v>217</v>
      </c>
      <c r="E226" s="30">
        <v>6605</v>
      </c>
      <c r="F226" s="171"/>
      <c r="G226" s="62"/>
      <c r="H226" s="62"/>
      <c r="I226" s="61">
        <v>1030268760.393942</v>
      </c>
      <c r="J226" s="62"/>
      <c r="K226" s="62"/>
      <c r="L226" s="62"/>
      <c r="M226" s="11">
        <v>717587569.5063616</v>
      </c>
      <c r="N226" s="11">
        <v>417104948.03886026</v>
      </c>
      <c r="O226" s="61">
        <v>168844291.78424406</v>
      </c>
      <c r="P226" s="62"/>
    </row>
    <row r="227" spans="2:16" ht="11.25" customHeight="1">
      <c r="B227" s="28">
        <v>44166</v>
      </c>
      <c r="C227" s="29">
        <v>50802</v>
      </c>
      <c r="D227" s="11">
        <v>218</v>
      </c>
      <c r="E227" s="30">
        <v>6636</v>
      </c>
      <c r="F227" s="171"/>
      <c r="G227" s="62"/>
      <c r="H227" s="62"/>
      <c r="I227" s="61">
        <v>1002996886.397814</v>
      </c>
      <c r="J227" s="62"/>
      <c r="K227" s="62"/>
      <c r="L227" s="62"/>
      <c r="M227" s="11">
        <v>697407702.2211413</v>
      </c>
      <c r="N227" s="11">
        <v>404344245.89637464</v>
      </c>
      <c r="O227" s="61">
        <v>162985484.4494822</v>
      </c>
      <c r="P227" s="62"/>
    </row>
    <row r="228" spans="2:16" ht="11.25" customHeight="1">
      <c r="B228" s="28">
        <v>44166</v>
      </c>
      <c r="C228" s="29">
        <v>50830</v>
      </c>
      <c r="D228" s="11">
        <v>219</v>
      </c>
      <c r="E228" s="30">
        <v>6664</v>
      </c>
      <c r="F228" s="171"/>
      <c r="G228" s="62"/>
      <c r="H228" s="62"/>
      <c r="I228" s="61">
        <v>975970399.319992</v>
      </c>
      <c r="J228" s="62"/>
      <c r="K228" s="62"/>
      <c r="L228" s="62"/>
      <c r="M228" s="11">
        <v>677575857.771057</v>
      </c>
      <c r="N228" s="11">
        <v>391943591.0989889</v>
      </c>
      <c r="O228" s="61">
        <v>157382427.31970325</v>
      </c>
      <c r="P228" s="62"/>
    </row>
    <row r="229" spans="2:16" ht="11.25" customHeight="1">
      <c r="B229" s="28">
        <v>44166</v>
      </c>
      <c r="C229" s="29">
        <v>50861</v>
      </c>
      <c r="D229" s="11">
        <v>220</v>
      </c>
      <c r="E229" s="30">
        <v>6695</v>
      </c>
      <c r="F229" s="171"/>
      <c r="G229" s="62"/>
      <c r="H229" s="62"/>
      <c r="I229" s="61">
        <v>949207511.753711</v>
      </c>
      <c r="J229" s="62"/>
      <c r="K229" s="62"/>
      <c r="L229" s="62"/>
      <c r="M229" s="11">
        <v>657877787.392061</v>
      </c>
      <c r="N229" s="11">
        <v>379581431.99695444</v>
      </c>
      <c r="O229" s="61">
        <v>151772906.53433812</v>
      </c>
      <c r="P229" s="62"/>
    </row>
    <row r="230" spans="2:16" ht="11.25" customHeight="1">
      <c r="B230" s="28">
        <v>44166</v>
      </c>
      <c r="C230" s="29">
        <v>50891</v>
      </c>
      <c r="D230" s="11">
        <v>221</v>
      </c>
      <c r="E230" s="30">
        <v>6725</v>
      </c>
      <c r="F230" s="171"/>
      <c r="G230" s="62"/>
      <c r="H230" s="62"/>
      <c r="I230" s="61">
        <v>922403985.090579</v>
      </c>
      <c r="J230" s="62"/>
      <c r="K230" s="62"/>
      <c r="L230" s="62"/>
      <c r="M230" s="11">
        <v>638251416.947893</v>
      </c>
      <c r="N230" s="11">
        <v>367351055.21798414</v>
      </c>
      <c r="O230" s="61">
        <v>146280577.58377457</v>
      </c>
      <c r="P230" s="62"/>
    </row>
    <row r="231" spans="2:16" ht="11.25" customHeight="1">
      <c r="B231" s="28">
        <v>44166</v>
      </c>
      <c r="C231" s="29">
        <v>50922</v>
      </c>
      <c r="D231" s="11">
        <v>222</v>
      </c>
      <c r="E231" s="30">
        <v>6756</v>
      </c>
      <c r="F231" s="171"/>
      <c r="G231" s="62"/>
      <c r="H231" s="62"/>
      <c r="I231" s="61">
        <v>896377341.159692</v>
      </c>
      <c r="J231" s="62"/>
      <c r="K231" s="62"/>
      <c r="L231" s="62"/>
      <c r="M231" s="11">
        <v>619190473.4606806</v>
      </c>
      <c r="N231" s="11">
        <v>355474017.7514854</v>
      </c>
      <c r="O231" s="61">
        <v>140951550.37411392</v>
      </c>
      <c r="P231" s="62"/>
    </row>
    <row r="232" spans="2:16" ht="11.25" customHeight="1">
      <c r="B232" s="28">
        <v>44166</v>
      </c>
      <c r="C232" s="29">
        <v>50952</v>
      </c>
      <c r="D232" s="11">
        <v>223</v>
      </c>
      <c r="E232" s="30">
        <v>6786</v>
      </c>
      <c r="F232" s="171"/>
      <c r="G232" s="62"/>
      <c r="H232" s="62"/>
      <c r="I232" s="61">
        <v>870037552.543853</v>
      </c>
      <c r="J232" s="62"/>
      <c r="K232" s="62"/>
      <c r="L232" s="62"/>
      <c r="M232" s="11">
        <v>600009262.155787</v>
      </c>
      <c r="N232" s="11">
        <v>343614370.7594627</v>
      </c>
      <c r="O232" s="61">
        <v>135690485.5560844</v>
      </c>
      <c r="P232" s="62"/>
    </row>
    <row r="233" spans="2:16" ht="11.25" customHeight="1">
      <c r="B233" s="28">
        <v>44166</v>
      </c>
      <c r="C233" s="29">
        <v>50983</v>
      </c>
      <c r="D233" s="11">
        <v>224</v>
      </c>
      <c r="E233" s="30">
        <v>6817</v>
      </c>
      <c r="F233" s="171"/>
      <c r="G233" s="62"/>
      <c r="H233" s="62"/>
      <c r="I233" s="61">
        <v>844813924.717463</v>
      </c>
      <c r="J233" s="62"/>
      <c r="K233" s="62"/>
      <c r="L233" s="62"/>
      <c r="M233" s="11">
        <v>581625982.3695531</v>
      </c>
      <c r="N233" s="11">
        <v>332239493.6373092</v>
      </c>
      <c r="O233" s="61">
        <v>130642942.50556503</v>
      </c>
      <c r="P233" s="62"/>
    </row>
    <row r="234" spans="2:16" ht="11.25" customHeight="1">
      <c r="B234" s="28">
        <v>44166</v>
      </c>
      <c r="C234" s="29">
        <v>51014</v>
      </c>
      <c r="D234" s="11">
        <v>225</v>
      </c>
      <c r="E234" s="30">
        <v>6848</v>
      </c>
      <c r="F234" s="171"/>
      <c r="G234" s="62"/>
      <c r="H234" s="62"/>
      <c r="I234" s="61">
        <v>819309720.979465</v>
      </c>
      <c r="J234" s="62"/>
      <c r="K234" s="62"/>
      <c r="L234" s="62"/>
      <c r="M234" s="11">
        <v>563110495.9064943</v>
      </c>
      <c r="N234" s="11">
        <v>320844923.62009</v>
      </c>
      <c r="O234" s="61">
        <v>125628012.5547479</v>
      </c>
      <c r="P234" s="62"/>
    </row>
    <row r="235" spans="2:16" ht="11.25" customHeight="1">
      <c r="B235" s="28">
        <v>44166</v>
      </c>
      <c r="C235" s="29">
        <v>51044</v>
      </c>
      <c r="D235" s="11">
        <v>226</v>
      </c>
      <c r="E235" s="30">
        <v>6878</v>
      </c>
      <c r="F235" s="171"/>
      <c r="G235" s="62"/>
      <c r="H235" s="62"/>
      <c r="I235" s="61">
        <v>795527119.529552</v>
      </c>
      <c r="J235" s="62"/>
      <c r="K235" s="62"/>
      <c r="L235" s="62"/>
      <c r="M235" s="11">
        <v>545867281.7379506</v>
      </c>
      <c r="N235" s="11">
        <v>310254708.80496246</v>
      </c>
      <c r="O235" s="61">
        <v>120983399.07208854</v>
      </c>
      <c r="P235" s="62"/>
    </row>
    <row r="236" spans="2:16" ht="11.25" customHeight="1">
      <c r="B236" s="28">
        <v>44166</v>
      </c>
      <c r="C236" s="29">
        <v>51075</v>
      </c>
      <c r="D236" s="11">
        <v>227</v>
      </c>
      <c r="E236" s="30">
        <v>6909</v>
      </c>
      <c r="F236" s="171"/>
      <c r="G236" s="62"/>
      <c r="H236" s="62"/>
      <c r="I236" s="61">
        <v>772799591.502985</v>
      </c>
      <c r="J236" s="62"/>
      <c r="K236" s="62"/>
      <c r="L236" s="62"/>
      <c r="M236" s="11">
        <v>529372940.2168336</v>
      </c>
      <c r="N236" s="11">
        <v>300114616.93655515</v>
      </c>
      <c r="O236" s="61">
        <v>116533601.33087693</v>
      </c>
      <c r="P236" s="62"/>
    </row>
    <row r="237" spans="2:16" ht="11.25" customHeight="1">
      <c r="B237" s="28">
        <v>44166</v>
      </c>
      <c r="C237" s="29">
        <v>51105</v>
      </c>
      <c r="D237" s="11">
        <v>228</v>
      </c>
      <c r="E237" s="30">
        <v>6939</v>
      </c>
      <c r="F237" s="171"/>
      <c r="G237" s="62"/>
      <c r="H237" s="62"/>
      <c r="I237" s="61">
        <v>750750195.884433</v>
      </c>
      <c r="J237" s="62"/>
      <c r="K237" s="62"/>
      <c r="L237" s="62"/>
      <c r="M237" s="11">
        <v>513424830.6873394</v>
      </c>
      <c r="N237" s="11">
        <v>290356829.8397958</v>
      </c>
      <c r="O237" s="61">
        <v>112282519.58061625</v>
      </c>
      <c r="P237" s="62"/>
    </row>
    <row r="238" spans="2:16" ht="11.25" customHeight="1">
      <c r="B238" s="28">
        <v>44166</v>
      </c>
      <c r="C238" s="29">
        <v>51136</v>
      </c>
      <c r="D238" s="11">
        <v>229</v>
      </c>
      <c r="E238" s="30">
        <v>6970</v>
      </c>
      <c r="F238" s="171"/>
      <c r="G238" s="62"/>
      <c r="H238" s="62"/>
      <c r="I238" s="61">
        <v>730607150.936566</v>
      </c>
      <c r="J238" s="62"/>
      <c r="K238" s="62"/>
      <c r="L238" s="62"/>
      <c r="M238" s="11">
        <v>498801914.88477355</v>
      </c>
      <c r="N238" s="11">
        <v>281369735.57283735</v>
      </c>
      <c r="O238" s="61">
        <v>108346305.13292682</v>
      </c>
      <c r="P238" s="62"/>
    </row>
    <row r="239" spans="2:16" ht="11.25" customHeight="1">
      <c r="B239" s="28">
        <v>44166</v>
      </c>
      <c r="C239" s="29">
        <v>51167</v>
      </c>
      <c r="D239" s="11">
        <v>230</v>
      </c>
      <c r="E239" s="30">
        <v>7001</v>
      </c>
      <c r="F239" s="171"/>
      <c r="G239" s="62"/>
      <c r="H239" s="62"/>
      <c r="I239" s="61">
        <v>710938582.993167</v>
      </c>
      <c r="J239" s="62"/>
      <c r="K239" s="62"/>
      <c r="L239" s="62"/>
      <c r="M239" s="11">
        <v>484550511.91494495</v>
      </c>
      <c r="N239" s="11">
        <v>272635509.48998153</v>
      </c>
      <c r="O239" s="61">
        <v>104538379.24834181</v>
      </c>
      <c r="P239" s="62"/>
    </row>
    <row r="240" spans="2:16" ht="11.25" customHeight="1">
      <c r="B240" s="28">
        <v>44166</v>
      </c>
      <c r="C240" s="29">
        <v>51196</v>
      </c>
      <c r="D240" s="11">
        <v>231</v>
      </c>
      <c r="E240" s="30">
        <v>7030</v>
      </c>
      <c r="F240" s="171"/>
      <c r="G240" s="62"/>
      <c r="H240" s="62"/>
      <c r="I240" s="61">
        <v>691441760.146176</v>
      </c>
      <c r="J240" s="62"/>
      <c r="K240" s="62"/>
      <c r="L240" s="62"/>
      <c r="M240" s="11">
        <v>470514400.27343863</v>
      </c>
      <c r="N240" s="11">
        <v>264108102.31459317</v>
      </c>
      <c r="O240" s="61">
        <v>100867350.80798301</v>
      </c>
      <c r="P240" s="62"/>
    </row>
    <row r="241" spans="2:16" ht="11.25" customHeight="1">
      <c r="B241" s="28">
        <v>44166</v>
      </c>
      <c r="C241" s="29">
        <v>51227</v>
      </c>
      <c r="D241" s="11">
        <v>232</v>
      </c>
      <c r="E241" s="30">
        <v>7061</v>
      </c>
      <c r="F241" s="171"/>
      <c r="G241" s="62"/>
      <c r="H241" s="62"/>
      <c r="I241" s="61">
        <v>672800490.057664</v>
      </c>
      <c r="J241" s="62"/>
      <c r="K241" s="62"/>
      <c r="L241" s="62"/>
      <c r="M241" s="11">
        <v>457052819.4550525</v>
      </c>
      <c r="N241" s="11">
        <v>255899413.32444933</v>
      </c>
      <c r="O241" s="61">
        <v>97318364.05010764</v>
      </c>
      <c r="P241" s="62"/>
    </row>
    <row r="242" spans="2:16" ht="11.25" customHeight="1">
      <c r="B242" s="28">
        <v>44166</v>
      </c>
      <c r="C242" s="29">
        <v>51257</v>
      </c>
      <c r="D242" s="11">
        <v>233</v>
      </c>
      <c r="E242" s="30">
        <v>7091</v>
      </c>
      <c r="F242" s="171"/>
      <c r="G242" s="62"/>
      <c r="H242" s="62"/>
      <c r="I242" s="61">
        <v>654583221.206295</v>
      </c>
      <c r="J242" s="62"/>
      <c r="K242" s="62"/>
      <c r="L242" s="62"/>
      <c r="M242" s="11">
        <v>443947405.79780656</v>
      </c>
      <c r="N242" s="11">
        <v>247950042.86901957</v>
      </c>
      <c r="O242" s="61">
        <v>93908689.64274582</v>
      </c>
      <c r="P242" s="62"/>
    </row>
    <row r="243" spans="2:16" ht="11.25" customHeight="1">
      <c r="B243" s="28">
        <v>44166</v>
      </c>
      <c r="C243" s="29">
        <v>51288</v>
      </c>
      <c r="D243" s="11">
        <v>234</v>
      </c>
      <c r="E243" s="30">
        <v>7122</v>
      </c>
      <c r="F243" s="171"/>
      <c r="G243" s="62"/>
      <c r="H243" s="62"/>
      <c r="I243" s="61">
        <v>636720310.53591</v>
      </c>
      <c r="J243" s="62"/>
      <c r="K243" s="62"/>
      <c r="L243" s="62"/>
      <c r="M243" s="11">
        <v>431100112.47033346</v>
      </c>
      <c r="N243" s="11">
        <v>240162333.24663475</v>
      </c>
      <c r="O243" s="61">
        <v>90573908.00768246</v>
      </c>
      <c r="P243" s="62"/>
    </row>
    <row r="244" spans="2:16" ht="11.25" customHeight="1">
      <c r="B244" s="28">
        <v>44166</v>
      </c>
      <c r="C244" s="29">
        <v>51318</v>
      </c>
      <c r="D244" s="11">
        <v>235</v>
      </c>
      <c r="E244" s="30">
        <v>7152</v>
      </c>
      <c r="F244" s="171"/>
      <c r="G244" s="62"/>
      <c r="H244" s="62"/>
      <c r="I244" s="61">
        <v>619372557.09408</v>
      </c>
      <c r="J244" s="62"/>
      <c r="K244" s="62"/>
      <c r="L244" s="62"/>
      <c r="M244" s="11">
        <v>418666249.48897785</v>
      </c>
      <c r="N244" s="11">
        <v>232661475.12813798</v>
      </c>
      <c r="O244" s="61">
        <v>87385378.81896003</v>
      </c>
      <c r="P244" s="62"/>
    </row>
    <row r="245" spans="2:16" ht="11.25" customHeight="1">
      <c r="B245" s="28">
        <v>44166</v>
      </c>
      <c r="C245" s="29">
        <v>51349</v>
      </c>
      <c r="D245" s="11">
        <v>236</v>
      </c>
      <c r="E245" s="30">
        <v>7183</v>
      </c>
      <c r="F245" s="171"/>
      <c r="G245" s="62"/>
      <c r="H245" s="62"/>
      <c r="I245" s="61">
        <v>602475458.264407</v>
      </c>
      <c r="J245" s="62"/>
      <c r="K245" s="62"/>
      <c r="L245" s="62"/>
      <c r="M245" s="11">
        <v>406553901.163856</v>
      </c>
      <c r="N245" s="11">
        <v>225355805.70607197</v>
      </c>
      <c r="O245" s="61">
        <v>84282938.07383882</v>
      </c>
      <c r="P245" s="62"/>
    </row>
    <row r="246" spans="2:16" ht="11.25" customHeight="1">
      <c r="B246" s="28">
        <v>44166</v>
      </c>
      <c r="C246" s="29">
        <v>51380</v>
      </c>
      <c r="D246" s="11">
        <v>237</v>
      </c>
      <c r="E246" s="30">
        <v>7214</v>
      </c>
      <c r="F246" s="171"/>
      <c r="G246" s="62"/>
      <c r="H246" s="62"/>
      <c r="I246" s="61">
        <v>586230554.033571</v>
      </c>
      <c r="J246" s="62"/>
      <c r="K246" s="62"/>
      <c r="L246" s="62"/>
      <c r="M246" s="11">
        <v>394920793.5663747</v>
      </c>
      <c r="N246" s="11">
        <v>218350762.14760908</v>
      </c>
      <c r="O246" s="61">
        <v>81317168.37986077</v>
      </c>
      <c r="P246" s="62"/>
    </row>
    <row r="247" spans="2:16" ht="11.25" customHeight="1">
      <c r="B247" s="28">
        <v>44166</v>
      </c>
      <c r="C247" s="29">
        <v>51410</v>
      </c>
      <c r="D247" s="11">
        <v>238</v>
      </c>
      <c r="E247" s="30">
        <v>7244</v>
      </c>
      <c r="F247" s="171"/>
      <c r="G247" s="62"/>
      <c r="H247" s="62"/>
      <c r="I247" s="61">
        <v>570078526.533627</v>
      </c>
      <c r="J247" s="62"/>
      <c r="K247" s="62"/>
      <c r="L247" s="62"/>
      <c r="M247" s="11">
        <v>383409433.36112905</v>
      </c>
      <c r="N247" s="11">
        <v>211464403.8858194</v>
      </c>
      <c r="O247" s="61">
        <v>78429760.89462334</v>
      </c>
      <c r="P247" s="62"/>
    </row>
    <row r="248" spans="2:16" ht="11.25" customHeight="1">
      <c r="B248" s="28">
        <v>44166</v>
      </c>
      <c r="C248" s="29">
        <v>51441</v>
      </c>
      <c r="D248" s="11">
        <v>239</v>
      </c>
      <c r="E248" s="30">
        <v>7275</v>
      </c>
      <c r="F248" s="171"/>
      <c r="G248" s="62"/>
      <c r="H248" s="62"/>
      <c r="I248" s="61">
        <v>554101193.760157</v>
      </c>
      <c r="J248" s="62"/>
      <c r="K248" s="62"/>
      <c r="L248" s="62"/>
      <c r="M248" s="11">
        <v>372031725.3849987</v>
      </c>
      <c r="N248" s="11">
        <v>204667341.1648198</v>
      </c>
      <c r="O248" s="61">
        <v>75587291.87493575</v>
      </c>
      <c r="P248" s="62"/>
    </row>
    <row r="249" spans="2:16" ht="11.25" customHeight="1">
      <c r="B249" s="28">
        <v>44166</v>
      </c>
      <c r="C249" s="29">
        <v>51471</v>
      </c>
      <c r="D249" s="11">
        <v>240</v>
      </c>
      <c r="E249" s="30">
        <v>7305</v>
      </c>
      <c r="F249" s="171"/>
      <c r="G249" s="62"/>
      <c r="H249" s="62"/>
      <c r="I249" s="61">
        <v>538296443.590996</v>
      </c>
      <c r="J249" s="62"/>
      <c r="K249" s="62"/>
      <c r="L249" s="62"/>
      <c r="M249" s="11">
        <v>360826945.1214889</v>
      </c>
      <c r="N249" s="11">
        <v>198014639.78849816</v>
      </c>
      <c r="O249" s="61">
        <v>72830555.36818323</v>
      </c>
      <c r="P249" s="62"/>
    </row>
    <row r="250" spans="2:16" ht="11.25" customHeight="1">
      <c r="B250" s="28">
        <v>44166</v>
      </c>
      <c r="C250" s="29">
        <v>51502</v>
      </c>
      <c r="D250" s="11">
        <v>241</v>
      </c>
      <c r="E250" s="30">
        <v>7336</v>
      </c>
      <c r="F250" s="171"/>
      <c r="G250" s="62"/>
      <c r="H250" s="62"/>
      <c r="I250" s="61">
        <v>522620132.067133</v>
      </c>
      <c r="J250" s="62"/>
      <c r="K250" s="62"/>
      <c r="L250" s="62"/>
      <c r="M250" s="11">
        <v>349724747.53866214</v>
      </c>
      <c r="N250" s="11">
        <v>191433877.8308553</v>
      </c>
      <c r="O250" s="61">
        <v>70111900.24920467</v>
      </c>
      <c r="P250" s="62"/>
    </row>
    <row r="251" spans="2:16" ht="11.25" customHeight="1">
      <c r="B251" s="28">
        <v>44166</v>
      </c>
      <c r="C251" s="29">
        <v>51533</v>
      </c>
      <c r="D251" s="11">
        <v>242</v>
      </c>
      <c r="E251" s="30">
        <v>7367</v>
      </c>
      <c r="F251" s="171"/>
      <c r="G251" s="62"/>
      <c r="H251" s="62"/>
      <c r="I251" s="61">
        <v>506998050.17559</v>
      </c>
      <c r="J251" s="62"/>
      <c r="K251" s="62"/>
      <c r="L251" s="62"/>
      <c r="M251" s="11">
        <v>338695399.8829918</v>
      </c>
      <c r="N251" s="11">
        <v>184925083.09904853</v>
      </c>
      <c r="O251" s="61">
        <v>67441214.60605182</v>
      </c>
      <c r="P251" s="62"/>
    </row>
    <row r="252" spans="2:16" ht="11.25" customHeight="1">
      <c r="B252" s="28">
        <v>44166</v>
      </c>
      <c r="C252" s="29">
        <v>51561</v>
      </c>
      <c r="D252" s="11">
        <v>243</v>
      </c>
      <c r="E252" s="30">
        <v>7395</v>
      </c>
      <c r="F252" s="171"/>
      <c r="G252" s="62"/>
      <c r="H252" s="62"/>
      <c r="I252" s="61">
        <v>491271627.502662</v>
      </c>
      <c r="J252" s="62"/>
      <c r="K252" s="62"/>
      <c r="L252" s="62"/>
      <c r="M252" s="11">
        <v>327686700.1756639</v>
      </c>
      <c r="N252" s="11">
        <v>178503384.7543216</v>
      </c>
      <c r="O252" s="61">
        <v>64850156.35478577</v>
      </c>
      <c r="P252" s="62"/>
    </row>
    <row r="253" spans="2:16" ht="11.25" customHeight="1">
      <c r="B253" s="28">
        <v>44166</v>
      </c>
      <c r="C253" s="29">
        <v>51592</v>
      </c>
      <c r="D253" s="11">
        <v>244</v>
      </c>
      <c r="E253" s="30">
        <v>7426</v>
      </c>
      <c r="F253" s="171"/>
      <c r="G253" s="62"/>
      <c r="H253" s="62"/>
      <c r="I253" s="61">
        <v>475839343.027602</v>
      </c>
      <c r="J253" s="62"/>
      <c r="K253" s="62"/>
      <c r="L253" s="62"/>
      <c r="M253" s="11">
        <v>316854776.46409047</v>
      </c>
      <c r="N253" s="11">
        <v>172163860.21708074</v>
      </c>
      <c r="O253" s="61">
        <v>62282090.79076481</v>
      </c>
      <c r="P253" s="62"/>
    </row>
    <row r="254" spans="2:16" ht="11.25" customHeight="1">
      <c r="B254" s="28">
        <v>44166</v>
      </c>
      <c r="C254" s="29">
        <v>51622</v>
      </c>
      <c r="D254" s="11">
        <v>245</v>
      </c>
      <c r="E254" s="30">
        <v>7456</v>
      </c>
      <c r="F254" s="171"/>
      <c r="G254" s="62"/>
      <c r="H254" s="62"/>
      <c r="I254" s="61">
        <v>460424904.641632</v>
      </c>
      <c r="J254" s="62"/>
      <c r="K254" s="62"/>
      <c r="L254" s="62"/>
      <c r="M254" s="11">
        <v>306087277.32764095</v>
      </c>
      <c r="N254" s="11">
        <v>165903970.15892717</v>
      </c>
      <c r="O254" s="61">
        <v>59771486.12221479</v>
      </c>
      <c r="P254" s="62"/>
    </row>
    <row r="255" spans="2:16" ht="11.25" customHeight="1">
      <c r="B255" s="28">
        <v>44166</v>
      </c>
      <c r="C255" s="29">
        <v>51653</v>
      </c>
      <c r="D255" s="11">
        <v>246</v>
      </c>
      <c r="E255" s="30">
        <v>7487</v>
      </c>
      <c r="F255" s="171"/>
      <c r="G255" s="62"/>
      <c r="H255" s="62"/>
      <c r="I255" s="61">
        <v>445323202.814816</v>
      </c>
      <c r="J255" s="62"/>
      <c r="K255" s="62"/>
      <c r="L255" s="62"/>
      <c r="M255" s="11">
        <v>295545651.9603342</v>
      </c>
      <c r="N255" s="11">
        <v>159782851.7485061</v>
      </c>
      <c r="O255" s="61">
        <v>57322360.039348386</v>
      </c>
      <c r="P255" s="62"/>
    </row>
    <row r="256" spans="2:16" ht="11.25" customHeight="1">
      <c r="B256" s="28">
        <v>44166</v>
      </c>
      <c r="C256" s="29">
        <v>51683</v>
      </c>
      <c r="D256" s="11">
        <v>247</v>
      </c>
      <c r="E256" s="30">
        <v>7517</v>
      </c>
      <c r="F256" s="171"/>
      <c r="G256" s="62"/>
      <c r="H256" s="62"/>
      <c r="I256" s="61">
        <v>430439716.60004</v>
      </c>
      <c r="J256" s="62"/>
      <c r="K256" s="62"/>
      <c r="L256" s="62"/>
      <c r="M256" s="11">
        <v>285199098.03383607</v>
      </c>
      <c r="N256" s="11">
        <v>153809623.3254246</v>
      </c>
      <c r="O256" s="61">
        <v>54953263.209816456</v>
      </c>
      <c r="P256" s="62"/>
    </row>
    <row r="257" spans="2:16" ht="11.25" customHeight="1">
      <c r="B257" s="28">
        <v>44166</v>
      </c>
      <c r="C257" s="29">
        <v>51714</v>
      </c>
      <c r="D257" s="11">
        <v>248</v>
      </c>
      <c r="E257" s="30">
        <v>7548</v>
      </c>
      <c r="F257" s="171"/>
      <c r="G257" s="62"/>
      <c r="H257" s="62"/>
      <c r="I257" s="61">
        <v>415985350.281096</v>
      </c>
      <c r="J257" s="62"/>
      <c r="K257" s="62"/>
      <c r="L257" s="62"/>
      <c r="M257" s="11">
        <v>275154504.11195654</v>
      </c>
      <c r="N257" s="11">
        <v>148015119.499304</v>
      </c>
      <c r="O257" s="61">
        <v>52659008.506926484</v>
      </c>
      <c r="P257" s="62"/>
    </row>
    <row r="258" spans="2:16" ht="11.25" customHeight="1">
      <c r="B258" s="28">
        <v>44166</v>
      </c>
      <c r="C258" s="29">
        <v>51745</v>
      </c>
      <c r="D258" s="11">
        <v>249</v>
      </c>
      <c r="E258" s="30">
        <v>7579</v>
      </c>
      <c r="F258" s="171"/>
      <c r="G258" s="62"/>
      <c r="H258" s="62"/>
      <c r="I258" s="61">
        <v>401680115.015596</v>
      </c>
      <c r="J258" s="62"/>
      <c r="K258" s="62"/>
      <c r="L258" s="62"/>
      <c r="M258" s="11">
        <v>265241638.30218634</v>
      </c>
      <c r="N258" s="11">
        <v>142319774.97090384</v>
      </c>
      <c r="O258" s="61">
        <v>50418331.05083082</v>
      </c>
      <c r="P258" s="62"/>
    </row>
    <row r="259" spans="2:16" ht="11.25" customHeight="1">
      <c r="B259" s="28">
        <v>44166</v>
      </c>
      <c r="C259" s="29">
        <v>51775</v>
      </c>
      <c r="D259" s="11">
        <v>250</v>
      </c>
      <c r="E259" s="30">
        <v>7609</v>
      </c>
      <c r="F259" s="171"/>
      <c r="G259" s="62"/>
      <c r="H259" s="62"/>
      <c r="I259" s="61">
        <v>387485097.775346</v>
      </c>
      <c r="J259" s="62"/>
      <c r="K259" s="62"/>
      <c r="L259" s="62"/>
      <c r="M259" s="11">
        <v>255448251.34127396</v>
      </c>
      <c r="N259" s="11">
        <v>136727618.07802466</v>
      </c>
      <c r="O259" s="61">
        <v>48238694.814698674</v>
      </c>
      <c r="P259" s="62"/>
    </row>
    <row r="260" spans="2:16" ht="11.25" customHeight="1">
      <c r="B260" s="28">
        <v>44166</v>
      </c>
      <c r="C260" s="29">
        <v>51806</v>
      </c>
      <c r="D260" s="11">
        <v>251</v>
      </c>
      <c r="E260" s="30">
        <v>7640</v>
      </c>
      <c r="F260" s="171"/>
      <c r="G260" s="62"/>
      <c r="H260" s="62"/>
      <c r="I260" s="61">
        <v>373729923.780154</v>
      </c>
      <c r="J260" s="62"/>
      <c r="K260" s="62"/>
      <c r="L260" s="62"/>
      <c r="M260" s="11">
        <v>245962319.96051317</v>
      </c>
      <c r="N260" s="11">
        <v>131315498.77231497</v>
      </c>
      <c r="O260" s="61">
        <v>46133022.343853325</v>
      </c>
      <c r="P260" s="62"/>
    </row>
    <row r="261" spans="2:16" ht="11.25" customHeight="1">
      <c r="B261" s="28">
        <v>44166</v>
      </c>
      <c r="C261" s="29">
        <v>51836</v>
      </c>
      <c r="D261" s="11">
        <v>252</v>
      </c>
      <c r="E261" s="30">
        <v>7670</v>
      </c>
      <c r="F261" s="171"/>
      <c r="G261" s="62"/>
      <c r="H261" s="62"/>
      <c r="I261" s="61">
        <v>360132944.32265</v>
      </c>
      <c r="J261" s="62"/>
      <c r="K261" s="62"/>
      <c r="L261" s="62"/>
      <c r="M261" s="11">
        <v>236624724.04116225</v>
      </c>
      <c r="N261" s="11">
        <v>126019367.24078506</v>
      </c>
      <c r="O261" s="61">
        <v>44090933.947267756</v>
      </c>
      <c r="P261" s="62"/>
    </row>
    <row r="262" spans="2:16" ht="11.25" customHeight="1">
      <c r="B262" s="28">
        <v>44166</v>
      </c>
      <c r="C262" s="29">
        <v>51867</v>
      </c>
      <c r="D262" s="11">
        <v>253</v>
      </c>
      <c r="E262" s="30">
        <v>7701</v>
      </c>
      <c r="F262" s="171"/>
      <c r="G262" s="62"/>
      <c r="H262" s="62"/>
      <c r="I262" s="61">
        <v>346811119.890757</v>
      </c>
      <c r="J262" s="62"/>
      <c r="K262" s="62"/>
      <c r="L262" s="62"/>
      <c r="M262" s="11">
        <v>227485155.32415622</v>
      </c>
      <c r="N262" s="11">
        <v>120843787.5806741</v>
      </c>
      <c r="O262" s="61">
        <v>42101052.39952405</v>
      </c>
      <c r="P262" s="62"/>
    </row>
    <row r="263" spans="2:16" ht="11.25" customHeight="1">
      <c r="B263" s="28">
        <v>44166</v>
      </c>
      <c r="C263" s="29">
        <v>51898</v>
      </c>
      <c r="D263" s="11">
        <v>254</v>
      </c>
      <c r="E263" s="30">
        <v>7732</v>
      </c>
      <c r="F263" s="171"/>
      <c r="G263" s="62"/>
      <c r="H263" s="62"/>
      <c r="I263" s="61">
        <v>333972216.127132</v>
      </c>
      <c r="J263" s="62"/>
      <c r="K263" s="62"/>
      <c r="L263" s="62"/>
      <c r="M263" s="11">
        <v>218692135.44746575</v>
      </c>
      <c r="N263" s="11">
        <v>115877342.1236937</v>
      </c>
      <c r="O263" s="61">
        <v>40199788.48663072</v>
      </c>
      <c r="P263" s="62"/>
    </row>
    <row r="264" spans="2:16" ht="11.25" customHeight="1">
      <c r="B264" s="28">
        <v>44166</v>
      </c>
      <c r="C264" s="29">
        <v>51926</v>
      </c>
      <c r="D264" s="11">
        <v>255</v>
      </c>
      <c r="E264" s="30">
        <v>7760</v>
      </c>
      <c r="F264" s="171"/>
      <c r="G264" s="62"/>
      <c r="H264" s="62"/>
      <c r="I264" s="61">
        <v>321420691.645814</v>
      </c>
      <c r="J264" s="62"/>
      <c r="K264" s="62"/>
      <c r="L264" s="62"/>
      <c r="M264" s="11">
        <v>210150671.09425303</v>
      </c>
      <c r="N264" s="11">
        <v>111095701.92999516</v>
      </c>
      <c r="O264" s="61">
        <v>38393482.897052854</v>
      </c>
      <c r="P264" s="62"/>
    </row>
    <row r="265" spans="2:16" ht="11.25" customHeight="1">
      <c r="B265" s="28">
        <v>44166</v>
      </c>
      <c r="C265" s="29">
        <v>51957</v>
      </c>
      <c r="D265" s="11">
        <v>256</v>
      </c>
      <c r="E265" s="30">
        <v>7791</v>
      </c>
      <c r="F265" s="171"/>
      <c r="G265" s="62"/>
      <c r="H265" s="62"/>
      <c r="I265" s="61">
        <v>308724030.006552</v>
      </c>
      <c r="J265" s="62"/>
      <c r="K265" s="62"/>
      <c r="L265" s="62"/>
      <c r="M265" s="11">
        <v>201507012.2421664</v>
      </c>
      <c r="N265" s="11">
        <v>106255332.02298248</v>
      </c>
      <c r="O265" s="61">
        <v>36565170.789727606</v>
      </c>
      <c r="P265" s="62"/>
    </row>
    <row r="266" spans="2:16" ht="11.25" customHeight="1">
      <c r="B266" s="28">
        <v>44166</v>
      </c>
      <c r="C266" s="29">
        <v>51987</v>
      </c>
      <c r="D266" s="11">
        <v>257</v>
      </c>
      <c r="E266" s="30">
        <v>7821</v>
      </c>
      <c r="F266" s="171"/>
      <c r="G266" s="62"/>
      <c r="H266" s="62"/>
      <c r="I266" s="61">
        <v>296336924.468024</v>
      </c>
      <c r="J266" s="62"/>
      <c r="K266" s="62"/>
      <c r="L266" s="62"/>
      <c r="M266" s="11">
        <v>193104350.665177</v>
      </c>
      <c r="N266" s="11">
        <v>101573962.45620666</v>
      </c>
      <c r="O266" s="61">
        <v>34810908.03321272</v>
      </c>
      <c r="P266" s="62"/>
    </row>
    <row r="267" spans="2:16" ht="11.25" customHeight="1">
      <c r="B267" s="28">
        <v>44166</v>
      </c>
      <c r="C267" s="29">
        <v>52018</v>
      </c>
      <c r="D267" s="11">
        <v>258</v>
      </c>
      <c r="E267" s="30">
        <v>7852</v>
      </c>
      <c r="F267" s="171"/>
      <c r="G267" s="62"/>
      <c r="H267" s="62"/>
      <c r="I267" s="61">
        <v>284274872.194985</v>
      </c>
      <c r="J267" s="62"/>
      <c r="K267" s="62"/>
      <c r="L267" s="62"/>
      <c r="M267" s="11">
        <v>184930073.110976</v>
      </c>
      <c r="N267" s="11">
        <v>97026858.56945676</v>
      </c>
      <c r="O267" s="61">
        <v>33111705.222895794</v>
      </c>
      <c r="P267" s="62"/>
    </row>
    <row r="268" spans="2:16" ht="11.25" customHeight="1">
      <c r="B268" s="28">
        <v>44166</v>
      </c>
      <c r="C268" s="29">
        <v>52048</v>
      </c>
      <c r="D268" s="11">
        <v>259</v>
      </c>
      <c r="E268" s="30">
        <v>7882</v>
      </c>
      <c r="F268" s="171"/>
      <c r="G268" s="62"/>
      <c r="H268" s="62"/>
      <c r="I268" s="61">
        <v>272521540.769195</v>
      </c>
      <c r="J268" s="62"/>
      <c r="K268" s="62"/>
      <c r="L268" s="62"/>
      <c r="M268" s="11">
        <v>176993152.38532868</v>
      </c>
      <c r="N268" s="11">
        <v>92634051.89373924</v>
      </c>
      <c r="O268" s="61">
        <v>31483015.3377359</v>
      </c>
      <c r="P268" s="62"/>
    </row>
    <row r="269" spans="2:16" ht="11.25" customHeight="1">
      <c r="B269" s="28">
        <v>44166</v>
      </c>
      <c r="C269" s="29">
        <v>52079</v>
      </c>
      <c r="D269" s="11">
        <v>260</v>
      </c>
      <c r="E269" s="30">
        <v>7913</v>
      </c>
      <c r="F269" s="171"/>
      <c r="G269" s="62"/>
      <c r="H269" s="62"/>
      <c r="I269" s="61">
        <v>260720234.606499</v>
      </c>
      <c r="J269" s="62"/>
      <c r="K269" s="62"/>
      <c r="L269" s="62"/>
      <c r="M269" s="11">
        <v>169041425.37860516</v>
      </c>
      <c r="N269" s="11">
        <v>88247301.77654897</v>
      </c>
      <c r="O269" s="61">
        <v>29865082.242128316</v>
      </c>
      <c r="P269" s="62"/>
    </row>
    <row r="270" spans="2:16" ht="11.25" customHeight="1">
      <c r="B270" s="28">
        <v>44166</v>
      </c>
      <c r="C270" s="29">
        <v>52110</v>
      </c>
      <c r="D270" s="11">
        <v>261</v>
      </c>
      <c r="E270" s="30">
        <v>7944</v>
      </c>
      <c r="F270" s="171"/>
      <c r="G270" s="62"/>
      <c r="H270" s="62"/>
      <c r="I270" s="61">
        <v>249249829.049698</v>
      </c>
      <c r="J270" s="62"/>
      <c r="K270" s="62"/>
      <c r="L270" s="62"/>
      <c r="M270" s="11">
        <v>161330342.57505205</v>
      </c>
      <c r="N270" s="11">
        <v>84007573.03678109</v>
      </c>
      <c r="O270" s="61">
        <v>28309834.952072557</v>
      </c>
      <c r="P270" s="62"/>
    </row>
    <row r="271" spans="2:16" ht="11.25" customHeight="1">
      <c r="B271" s="28">
        <v>44166</v>
      </c>
      <c r="C271" s="29">
        <v>52140</v>
      </c>
      <c r="D271" s="11">
        <v>262</v>
      </c>
      <c r="E271" s="30">
        <v>7974</v>
      </c>
      <c r="F271" s="171"/>
      <c r="G271" s="62"/>
      <c r="H271" s="62"/>
      <c r="I271" s="61">
        <v>237776186.110797</v>
      </c>
      <c r="J271" s="62"/>
      <c r="K271" s="62"/>
      <c r="L271" s="62"/>
      <c r="M271" s="11">
        <v>153651252.22819817</v>
      </c>
      <c r="N271" s="11">
        <v>79812010.9611411</v>
      </c>
      <c r="O271" s="61">
        <v>26785714.54115853</v>
      </c>
      <c r="P271" s="62"/>
    </row>
    <row r="272" spans="2:16" ht="11.25" customHeight="1">
      <c r="B272" s="28">
        <v>44166</v>
      </c>
      <c r="C272" s="29">
        <v>52171</v>
      </c>
      <c r="D272" s="11">
        <v>263</v>
      </c>
      <c r="E272" s="30">
        <v>8005</v>
      </c>
      <c r="F272" s="171"/>
      <c r="G272" s="62"/>
      <c r="H272" s="62"/>
      <c r="I272" s="61">
        <v>226662093.897401</v>
      </c>
      <c r="J272" s="62"/>
      <c r="K272" s="62"/>
      <c r="L272" s="62"/>
      <c r="M272" s="11">
        <v>146220889.92313153</v>
      </c>
      <c r="N272" s="11">
        <v>75759249.7467811</v>
      </c>
      <c r="O272" s="61">
        <v>25317875.93596383</v>
      </c>
      <c r="P272" s="62"/>
    </row>
    <row r="273" spans="2:16" ht="11.25" customHeight="1">
      <c r="B273" s="28">
        <v>44166</v>
      </c>
      <c r="C273" s="29">
        <v>52201</v>
      </c>
      <c r="D273" s="11">
        <v>264</v>
      </c>
      <c r="E273" s="30">
        <v>8035</v>
      </c>
      <c r="F273" s="171"/>
      <c r="G273" s="62"/>
      <c r="H273" s="62"/>
      <c r="I273" s="61">
        <v>215718998.031745</v>
      </c>
      <c r="J273" s="62"/>
      <c r="K273" s="62"/>
      <c r="L273" s="62"/>
      <c r="M273" s="11">
        <v>138933021.59486076</v>
      </c>
      <c r="N273" s="11">
        <v>71806125.00428623</v>
      </c>
      <c r="O273" s="61">
        <v>23898419.293674525</v>
      </c>
      <c r="P273" s="62"/>
    </row>
    <row r="274" spans="2:16" ht="11.25" customHeight="1">
      <c r="B274" s="28">
        <v>44166</v>
      </c>
      <c r="C274" s="29">
        <v>52232</v>
      </c>
      <c r="D274" s="11">
        <v>265</v>
      </c>
      <c r="E274" s="30">
        <v>8066</v>
      </c>
      <c r="F274" s="171"/>
      <c r="G274" s="62"/>
      <c r="H274" s="62"/>
      <c r="I274" s="61">
        <v>204880405.091529</v>
      </c>
      <c r="J274" s="62"/>
      <c r="K274" s="62"/>
      <c r="L274" s="62"/>
      <c r="M274" s="11">
        <v>131728664.81408894</v>
      </c>
      <c r="N274" s="11">
        <v>67909478.04263775</v>
      </c>
      <c r="O274" s="61">
        <v>22505812.570467446</v>
      </c>
      <c r="P274" s="62"/>
    </row>
    <row r="275" spans="2:16" ht="11.25" customHeight="1">
      <c r="B275" s="28">
        <v>44166</v>
      </c>
      <c r="C275" s="29">
        <v>52263</v>
      </c>
      <c r="D275" s="11">
        <v>266</v>
      </c>
      <c r="E275" s="30">
        <v>8097</v>
      </c>
      <c r="F275" s="171"/>
      <c r="G275" s="62"/>
      <c r="H275" s="62"/>
      <c r="I275" s="61">
        <v>194124753.843494</v>
      </c>
      <c r="J275" s="62"/>
      <c r="K275" s="62"/>
      <c r="L275" s="62"/>
      <c r="M275" s="11">
        <v>124601583.85427925</v>
      </c>
      <c r="N275" s="11">
        <v>64071922.93314612</v>
      </c>
      <c r="O275" s="61">
        <v>21144074.635052927</v>
      </c>
      <c r="P275" s="62"/>
    </row>
    <row r="276" spans="2:16" ht="11.25" customHeight="1">
      <c r="B276" s="28">
        <v>44166</v>
      </c>
      <c r="C276" s="29">
        <v>52291</v>
      </c>
      <c r="D276" s="11">
        <v>267</v>
      </c>
      <c r="E276" s="30">
        <v>8125</v>
      </c>
      <c r="F276" s="171"/>
      <c r="G276" s="62"/>
      <c r="H276" s="62"/>
      <c r="I276" s="61">
        <v>183704044.296523</v>
      </c>
      <c r="J276" s="62"/>
      <c r="K276" s="62"/>
      <c r="L276" s="62"/>
      <c r="M276" s="11">
        <v>117732261.21283497</v>
      </c>
      <c r="N276" s="11">
        <v>60400536.601594925</v>
      </c>
      <c r="O276" s="61">
        <v>19856227.177309647</v>
      </c>
      <c r="P276" s="62"/>
    </row>
    <row r="277" spans="2:16" ht="11.25" customHeight="1">
      <c r="B277" s="28">
        <v>44166</v>
      </c>
      <c r="C277" s="29">
        <v>52322</v>
      </c>
      <c r="D277" s="11">
        <v>268</v>
      </c>
      <c r="E277" s="30">
        <v>8156</v>
      </c>
      <c r="F277" s="171"/>
      <c r="G277" s="62"/>
      <c r="H277" s="62"/>
      <c r="I277" s="61">
        <v>173481216.887607</v>
      </c>
      <c r="J277" s="62"/>
      <c r="K277" s="62"/>
      <c r="L277" s="62"/>
      <c r="M277" s="11">
        <v>110992084.22446403</v>
      </c>
      <c r="N277" s="11">
        <v>56797786.53934095</v>
      </c>
      <c r="O277" s="61">
        <v>18592764.43008021</v>
      </c>
      <c r="P277" s="62"/>
    </row>
    <row r="278" spans="2:16" ht="11.25" customHeight="1">
      <c r="B278" s="28">
        <v>44166</v>
      </c>
      <c r="C278" s="29">
        <v>52352</v>
      </c>
      <c r="D278" s="11">
        <v>269</v>
      </c>
      <c r="E278" s="30">
        <v>8186</v>
      </c>
      <c r="F278" s="171"/>
      <c r="G278" s="62"/>
      <c r="H278" s="62"/>
      <c r="I278" s="61">
        <v>163420462.932007</v>
      </c>
      <c r="J278" s="62"/>
      <c r="K278" s="62"/>
      <c r="L278" s="62"/>
      <c r="M278" s="11">
        <v>104383665.57959916</v>
      </c>
      <c r="N278" s="11">
        <v>53284600.674735926</v>
      </c>
      <c r="O278" s="61">
        <v>17371221.361000847</v>
      </c>
      <c r="P278" s="62"/>
    </row>
    <row r="279" spans="2:16" ht="11.25" customHeight="1">
      <c r="B279" s="28">
        <v>44166</v>
      </c>
      <c r="C279" s="29">
        <v>52383</v>
      </c>
      <c r="D279" s="11">
        <v>270</v>
      </c>
      <c r="E279" s="30">
        <v>8217</v>
      </c>
      <c r="F279" s="171"/>
      <c r="G279" s="62"/>
      <c r="H279" s="62"/>
      <c r="I279" s="61">
        <v>153554388.185027</v>
      </c>
      <c r="J279" s="62"/>
      <c r="K279" s="62"/>
      <c r="L279" s="62"/>
      <c r="M279" s="11">
        <v>97915426.11490637</v>
      </c>
      <c r="N279" s="11">
        <v>49855650.01278729</v>
      </c>
      <c r="O279" s="61">
        <v>16184513.215240464</v>
      </c>
      <c r="P279" s="62"/>
    </row>
    <row r="280" spans="2:16" ht="11.25" customHeight="1">
      <c r="B280" s="28">
        <v>44166</v>
      </c>
      <c r="C280" s="29">
        <v>52413</v>
      </c>
      <c r="D280" s="11">
        <v>271</v>
      </c>
      <c r="E280" s="30">
        <v>8247</v>
      </c>
      <c r="F280" s="171"/>
      <c r="G280" s="62"/>
      <c r="H280" s="62"/>
      <c r="I280" s="61">
        <v>143915285.118667</v>
      </c>
      <c r="J280" s="62"/>
      <c r="K280" s="62"/>
      <c r="L280" s="62"/>
      <c r="M280" s="11">
        <v>91618329.53685214</v>
      </c>
      <c r="N280" s="11">
        <v>46534537.41201384</v>
      </c>
      <c r="O280" s="61">
        <v>15044464.822648482</v>
      </c>
      <c r="P280" s="62"/>
    </row>
    <row r="281" spans="2:16" ht="11.25" customHeight="1">
      <c r="B281" s="28">
        <v>44166</v>
      </c>
      <c r="C281" s="29">
        <v>52444</v>
      </c>
      <c r="D281" s="11">
        <v>272</v>
      </c>
      <c r="E281" s="30">
        <v>8278</v>
      </c>
      <c r="F281" s="171"/>
      <c r="G281" s="62"/>
      <c r="H281" s="62"/>
      <c r="I281" s="61">
        <v>134513899.504992</v>
      </c>
      <c r="J281" s="62"/>
      <c r="K281" s="62"/>
      <c r="L281" s="62"/>
      <c r="M281" s="11">
        <v>85488045.62238209</v>
      </c>
      <c r="N281" s="11">
        <v>43310431.78459473</v>
      </c>
      <c r="O281" s="61">
        <v>13942815.326597398</v>
      </c>
      <c r="P281" s="62"/>
    </row>
    <row r="282" spans="2:16" ht="11.25" customHeight="1">
      <c r="B282" s="28">
        <v>44166</v>
      </c>
      <c r="C282" s="29">
        <v>52475</v>
      </c>
      <c r="D282" s="11">
        <v>273</v>
      </c>
      <c r="E282" s="30">
        <v>8309</v>
      </c>
      <c r="F282" s="171"/>
      <c r="G282" s="62"/>
      <c r="H282" s="62"/>
      <c r="I282" s="61">
        <v>125383120.877817</v>
      </c>
      <c r="J282" s="62"/>
      <c r="K282" s="62"/>
      <c r="L282" s="62"/>
      <c r="M282" s="11">
        <v>79549981.00978518</v>
      </c>
      <c r="N282" s="11">
        <v>40199559.8571113</v>
      </c>
      <c r="O282" s="61">
        <v>12886526.740992134</v>
      </c>
      <c r="P282" s="62"/>
    </row>
    <row r="283" spans="2:16" ht="11.25" customHeight="1">
      <c r="B283" s="28">
        <v>44166</v>
      </c>
      <c r="C283" s="29">
        <v>52505</v>
      </c>
      <c r="D283" s="11">
        <v>274</v>
      </c>
      <c r="E283" s="30">
        <v>8339</v>
      </c>
      <c r="F283" s="171"/>
      <c r="G283" s="62"/>
      <c r="H283" s="62"/>
      <c r="I283" s="61">
        <v>116214908.947427</v>
      </c>
      <c r="J283" s="62"/>
      <c r="K283" s="62"/>
      <c r="L283" s="62"/>
      <c r="M283" s="11">
        <v>73612134.5764657</v>
      </c>
      <c r="N283" s="11">
        <v>37107388.95277036</v>
      </c>
      <c r="O283" s="61">
        <v>11846527.343257923</v>
      </c>
      <c r="P283" s="62"/>
    </row>
    <row r="284" spans="2:16" ht="11.25" customHeight="1">
      <c r="B284" s="28">
        <v>44166</v>
      </c>
      <c r="C284" s="29">
        <v>52536</v>
      </c>
      <c r="D284" s="11">
        <v>275</v>
      </c>
      <c r="E284" s="30">
        <v>8370</v>
      </c>
      <c r="F284" s="171"/>
      <c r="G284" s="62"/>
      <c r="H284" s="62"/>
      <c r="I284" s="61">
        <v>107708037.957779</v>
      </c>
      <c r="J284" s="62"/>
      <c r="K284" s="62"/>
      <c r="L284" s="62"/>
      <c r="M284" s="11">
        <v>68108051.99565588</v>
      </c>
      <c r="N284" s="11">
        <v>34245501.99820362</v>
      </c>
      <c r="O284" s="61">
        <v>10886563.776127826</v>
      </c>
      <c r="P284" s="62"/>
    </row>
    <row r="285" spans="2:16" ht="11.25" customHeight="1">
      <c r="B285" s="28">
        <v>44166</v>
      </c>
      <c r="C285" s="29">
        <v>52566</v>
      </c>
      <c r="D285" s="11">
        <v>276</v>
      </c>
      <c r="E285" s="30">
        <v>8400</v>
      </c>
      <c r="F285" s="171"/>
      <c r="G285" s="62"/>
      <c r="H285" s="62"/>
      <c r="I285" s="61">
        <v>99423439.882281</v>
      </c>
      <c r="J285" s="62"/>
      <c r="K285" s="62"/>
      <c r="L285" s="62"/>
      <c r="M285" s="11">
        <v>62766178.776088454</v>
      </c>
      <c r="N285" s="11">
        <v>31481870.976758104</v>
      </c>
      <c r="O285" s="61">
        <v>9966987.244098011</v>
      </c>
      <c r="P285" s="62"/>
    </row>
    <row r="286" spans="2:16" ht="11.25" customHeight="1">
      <c r="B286" s="28">
        <v>44166</v>
      </c>
      <c r="C286" s="29">
        <v>52597</v>
      </c>
      <c r="D286" s="11">
        <v>277</v>
      </c>
      <c r="E286" s="30">
        <v>8431</v>
      </c>
      <c r="F286" s="171"/>
      <c r="G286" s="62"/>
      <c r="H286" s="62"/>
      <c r="I286" s="61">
        <v>91335304.61942</v>
      </c>
      <c r="J286" s="62"/>
      <c r="K286" s="62"/>
      <c r="L286" s="62"/>
      <c r="M286" s="11">
        <v>57562330.03227881</v>
      </c>
      <c r="N286" s="11">
        <v>28798329.953648403</v>
      </c>
      <c r="O286" s="61">
        <v>9078775.784328876</v>
      </c>
      <c r="P286" s="62"/>
    </row>
    <row r="287" spans="2:16" ht="11.25" customHeight="1">
      <c r="B287" s="28">
        <v>44166</v>
      </c>
      <c r="C287" s="29">
        <v>52628</v>
      </c>
      <c r="D287" s="11">
        <v>278</v>
      </c>
      <c r="E287" s="30">
        <v>8462</v>
      </c>
      <c r="F287" s="171"/>
      <c r="G287" s="62"/>
      <c r="H287" s="62"/>
      <c r="I287" s="61">
        <v>83398297.937796</v>
      </c>
      <c r="J287" s="62"/>
      <c r="K287" s="62"/>
      <c r="L287" s="62"/>
      <c r="M287" s="11">
        <v>52471037.311890334</v>
      </c>
      <c r="N287" s="11">
        <v>26184403.266991217</v>
      </c>
      <c r="O287" s="61">
        <v>8219762.850345486</v>
      </c>
      <c r="P287" s="62"/>
    </row>
    <row r="288" spans="2:16" ht="11.25" customHeight="1">
      <c r="B288" s="28">
        <v>44166</v>
      </c>
      <c r="C288" s="29">
        <v>52657</v>
      </c>
      <c r="D288" s="11">
        <v>279</v>
      </c>
      <c r="E288" s="30">
        <v>8491</v>
      </c>
      <c r="F288" s="171"/>
      <c r="G288" s="62"/>
      <c r="H288" s="62"/>
      <c r="I288" s="61">
        <v>75621173.928758</v>
      </c>
      <c r="J288" s="62"/>
      <c r="K288" s="62"/>
      <c r="L288" s="62"/>
      <c r="M288" s="11">
        <v>47502472.95256958</v>
      </c>
      <c r="N288" s="11">
        <v>23648559.514910564</v>
      </c>
      <c r="O288" s="61">
        <v>7394296.24724965</v>
      </c>
      <c r="P288" s="62"/>
    </row>
    <row r="289" spans="2:16" ht="11.25" customHeight="1">
      <c r="B289" s="28">
        <v>44166</v>
      </c>
      <c r="C289" s="29">
        <v>52688</v>
      </c>
      <c r="D289" s="11">
        <v>280</v>
      </c>
      <c r="E289" s="30">
        <v>8522</v>
      </c>
      <c r="F289" s="171"/>
      <c r="G289" s="62"/>
      <c r="H289" s="62"/>
      <c r="I289" s="61">
        <v>68020915.526274</v>
      </c>
      <c r="J289" s="62"/>
      <c r="K289" s="62"/>
      <c r="L289" s="62"/>
      <c r="M289" s="11">
        <v>42655796.55877045</v>
      </c>
      <c r="N289" s="11">
        <v>21181690.697377965</v>
      </c>
      <c r="O289" s="61">
        <v>6594917.936900762</v>
      </c>
      <c r="P289" s="62"/>
    </row>
    <row r="290" spans="2:16" ht="11.25" customHeight="1">
      <c r="B290" s="28">
        <v>44166</v>
      </c>
      <c r="C290" s="29">
        <v>52718</v>
      </c>
      <c r="D290" s="11">
        <v>281</v>
      </c>
      <c r="E290" s="30">
        <v>8552</v>
      </c>
      <c r="F290" s="171"/>
      <c r="G290" s="62"/>
      <c r="H290" s="62"/>
      <c r="I290" s="61">
        <v>60535133.96372</v>
      </c>
      <c r="J290" s="62"/>
      <c r="K290" s="62"/>
      <c r="L290" s="62"/>
      <c r="M290" s="11">
        <v>37899165.872000255</v>
      </c>
      <c r="N290" s="11">
        <v>18773358.971921485</v>
      </c>
      <c r="O290" s="61">
        <v>5821123.881709167</v>
      </c>
      <c r="P290" s="62"/>
    </row>
    <row r="291" spans="2:16" ht="11.25" customHeight="1">
      <c r="B291" s="28">
        <v>44166</v>
      </c>
      <c r="C291" s="29">
        <v>52749</v>
      </c>
      <c r="D291" s="11">
        <v>282</v>
      </c>
      <c r="E291" s="30">
        <v>8583</v>
      </c>
      <c r="F291" s="171"/>
      <c r="G291" s="62"/>
      <c r="H291" s="62"/>
      <c r="I291" s="61">
        <v>53328508.163156</v>
      </c>
      <c r="J291" s="62"/>
      <c r="K291" s="62"/>
      <c r="L291" s="62"/>
      <c r="M291" s="11">
        <v>33330694.080713633</v>
      </c>
      <c r="N291" s="11">
        <v>16468376.349707054</v>
      </c>
      <c r="O291" s="61">
        <v>5084781.086798882</v>
      </c>
      <c r="P291" s="62"/>
    </row>
    <row r="292" spans="2:16" ht="11.25" customHeight="1">
      <c r="B292" s="28">
        <v>44166</v>
      </c>
      <c r="C292" s="29">
        <v>52779</v>
      </c>
      <c r="D292" s="11">
        <v>283</v>
      </c>
      <c r="E292" s="30">
        <v>8613</v>
      </c>
      <c r="F292" s="171"/>
      <c r="G292" s="62"/>
      <c r="H292" s="62"/>
      <c r="I292" s="61">
        <v>46443799.984907</v>
      </c>
      <c r="J292" s="62"/>
      <c r="K292" s="62"/>
      <c r="L292" s="62"/>
      <c r="M292" s="11">
        <v>28980056.59516718</v>
      </c>
      <c r="N292" s="11">
        <v>14283525.759739364</v>
      </c>
      <c r="O292" s="61">
        <v>4392107.716377063</v>
      </c>
      <c r="P292" s="62"/>
    </row>
    <row r="293" spans="2:16" ht="11.25" customHeight="1">
      <c r="B293" s="28">
        <v>44166</v>
      </c>
      <c r="C293" s="29">
        <v>52810</v>
      </c>
      <c r="D293" s="11">
        <v>284</v>
      </c>
      <c r="E293" s="30">
        <v>8644</v>
      </c>
      <c r="F293" s="171"/>
      <c r="G293" s="62"/>
      <c r="H293" s="62"/>
      <c r="I293" s="61">
        <v>39927746.891496</v>
      </c>
      <c r="J293" s="62"/>
      <c r="K293" s="62"/>
      <c r="L293" s="62"/>
      <c r="M293" s="11">
        <v>24871905.907651853</v>
      </c>
      <c r="N293" s="11">
        <v>12227547.315533267</v>
      </c>
      <c r="O293" s="61">
        <v>3743980.101544601</v>
      </c>
      <c r="P293" s="62"/>
    </row>
    <row r="294" spans="2:16" ht="11.25" customHeight="1">
      <c r="B294" s="28">
        <v>44166</v>
      </c>
      <c r="C294" s="29">
        <v>52841</v>
      </c>
      <c r="D294" s="11">
        <v>285</v>
      </c>
      <c r="E294" s="30">
        <v>8675</v>
      </c>
      <c r="F294" s="171"/>
      <c r="G294" s="62"/>
      <c r="H294" s="62"/>
      <c r="I294" s="61">
        <v>33793383.354732</v>
      </c>
      <c r="J294" s="62"/>
      <c r="K294" s="62"/>
      <c r="L294" s="62"/>
      <c r="M294" s="11">
        <v>21014967.192058202</v>
      </c>
      <c r="N294" s="11">
        <v>10305120.992100125</v>
      </c>
      <c r="O294" s="61">
        <v>3141983.460774872</v>
      </c>
      <c r="P294" s="62"/>
    </row>
    <row r="295" spans="2:16" ht="11.25" customHeight="1">
      <c r="B295" s="28">
        <v>44166</v>
      </c>
      <c r="C295" s="29">
        <v>52871</v>
      </c>
      <c r="D295" s="11">
        <v>286</v>
      </c>
      <c r="E295" s="30">
        <v>8705</v>
      </c>
      <c r="F295" s="171"/>
      <c r="G295" s="62"/>
      <c r="H295" s="62"/>
      <c r="I295" s="61">
        <v>28086660.379177</v>
      </c>
      <c r="J295" s="62"/>
      <c r="K295" s="62"/>
      <c r="L295" s="62"/>
      <c r="M295" s="11">
        <v>17437479.278856937</v>
      </c>
      <c r="N295" s="11">
        <v>8529780.406581344</v>
      </c>
      <c r="O295" s="61">
        <v>2590029.6367199095</v>
      </c>
      <c r="P295" s="62"/>
    </row>
    <row r="296" spans="2:16" ht="11.25" customHeight="1">
      <c r="B296" s="28">
        <v>44166</v>
      </c>
      <c r="C296" s="29">
        <v>52902</v>
      </c>
      <c r="D296" s="11">
        <v>287</v>
      </c>
      <c r="E296" s="30">
        <v>8736</v>
      </c>
      <c r="F296" s="171"/>
      <c r="G296" s="62"/>
      <c r="H296" s="62"/>
      <c r="I296" s="61">
        <v>22958016.00966</v>
      </c>
      <c r="J296" s="62"/>
      <c r="K296" s="62"/>
      <c r="L296" s="62"/>
      <c r="M296" s="11">
        <v>14229208.238818234</v>
      </c>
      <c r="N296" s="11">
        <v>6942709.18810421</v>
      </c>
      <c r="O296" s="61">
        <v>2099193.517865489</v>
      </c>
      <c r="P296" s="62"/>
    </row>
    <row r="297" spans="2:16" ht="11.25" customHeight="1">
      <c r="B297" s="28">
        <v>44166</v>
      </c>
      <c r="C297" s="29">
        <v>52932</v>
      </c>
      <c r="D297" s="11">
        <v>288</v>
      </c>
      <c r="E297" s="30">
        <v>8766</v>
      </c>
      <c r="F297" s="171"/>
      <c r="G297" s="62"/>
      <c r="H297" s="62"/>
      <c r="I297" s="61">
        <v>18583987.948007</v>
      </c>
      <c r="J297" s="62"/>
      <c r="K297" s="62"/>
      <c r="L297" s="62"/>
      <c r="M297" s="11">
        <v>11499311.968920382</v>
      </c>
      <c r="N297" s="11">
        <v>5596929.836584316</v>
      </c>
      <c r="O297" s="61">
        <v>1685347.4509299654</v>
      </c>
      <c r="P297" s="62"/>
    </row>
    <row r="298" spans="2:16" ht="11.25" customHeight="1">
      <c r="B298" s="28">
        <v>44166</v>
      </c>
      <c r="C298" s="29">
        <v>52963</v>
      </c>
      <c r="D298" s="11">
        <v>289</v>
      </c>
      <c r="E298" s="30">
        <v>8797</v>
      </c>
      <c r="F298" s="171"/>
      <c r="G298" s="62"/>
      <c r="H298" s="62"/>
      <c r="I298" s="61">
        <v>15875116.182519</v>
      </c>
      <c r="J298" s="62"/>
      <c r="K298" s="62"/>
      <c r="L298" s="62"/>
      <c r="M298" s="11">
        <v>9806468.384767845</v>
      </c>
      <c r="N298" s="11">
        <v>4760852.558368473</v>
      </c>
      <c r="O298" s="61">
        <v>1427515.8442085967</v>
      </c>
      <c r="P298" s="62"/>
    </row>
    <row r="299" spans="2:16" ht="11.25" customHeight="1">
      <c r="B299" s="28">
        <v>44166</v>
      </c>
      <c r="C299" s="29">
        <v>52994</v>
      </c>
      <c r="D299" s="11">
        <v>290</v>
      </c>
      <c r="E299" s="30">
        <v>8828</v>
      </c>
      <c r="F299" s="171"/>
      <c r="G299" s="62"/>
      <c r="H299" s="62"/>
      <c r="I299" s="61">
        <v>13387267.071445</v>
      </c>
      <c r="J299" s="62"/>
      <c r="K299" s="62"/>
      <c r="L299" s="62"/>
      <c r="M299" s="11">
        <v>8255633.919191369</v>
      </c>
      <c r="N299" s="11">
        <v>3997759.0843663355</v>
      </c>
      <c r="O299" s="61">
        <v>1193629.225788014</v>
      </c>
      <c r="P299" s="62"/>
    </row>
    <row r="300" spans="2:16" ht="11.25" customHeight="1">
      <c r="B300" s="28">
        <v>44166</v>
      </c>
      <c r="C300" s="29">
        <v>53022</v>
      </c>
      <c r="D300" s="11">
        <v>291</v>
      </c>
      <c r="E300" s="30">
        <v>8856</v>
      </c>
      <c r="F300" s="171"/>
      <c r="G300" s="62"/>
      <c r="H300" s="62"/>
      <c r="I300" s="61">
        <v>11155160.746563</v>
      </c>
      <c r="J300" s="62"/>
      <c r="K300" s="62"/>
      <c r="L300" s="62"/>
      <c r="M300" s="11">
        <v>6868603.631043732</v>
      </c>
      <c r="N300" s="11">
        <v>3318453.705680041</v>
      </c>
      <c r="O300" s="61">
        <v>987014.6518313661</v>
      </c>
      <c r="P300" s="62"/>
    </row>
    <row r="301" spans="2:16" ht="11.25" customHeight="1">
      <c r="B301" s="28">
        <v>44166</v>
      </c>
      <c r="C301" s="29">
        <v>53053</v>
      </c>
      <c r="D301" s="11">
        <v>292</v>
      </c>
      <c r="E301" s="30">
        <v>8887</v>
      </c>
      <c r="F301" s="171"/>
      <c r="G301" s="62"/>
      <c r="H301" s="62"/>
      <c r="I301" s="61">
        <v>9184711.511877</v>
      </c>
      <c r="J301" s="62"/>
      <c r="K301" s="62"/>
      <c r="L301" s="62"/>
      <c r="M301" s="11">
        <v>5645740.613215172</v>
      </c>
      <c r="N301" s="11">
        <v>2720710.434695446</v>
      </c>
      <c r="O301" s="61">
        <v>805799.1002307576</v>
      </c>
      <c r="P301" s="62"/>
    </row>
    <row r="302" spans="2:16" ht="11.25" customHeight="1">
      <c r="B302" s="28">
        <v>44166</v>
      </c>
      <c r="C302" s="29">
        <v>53083</v>
      </c>
      <c r="D302" s="11">
        <v>293</v>
      </c>
      <c r="E302" s="30">
        <v>8917</v>
      </c>
      <c r="F302" s="171"/>
      <c r="G302" s="62"/>
      <c r="H302" s="62"/>
      <c r="I302" s="61">
        <v>7382060.967724</v>
      </c>
      <c r="J302" s="62"/>
      <c r="K302" s="62"/>
      <c r="L302" s="62"/>
      <c r="M302" s="11">
        <v>4530223.09044766</v>
      </c>
      <c r="N302" s="11">
        <v>2177763.716381038</v>
      </c>
      <c r="O302" s="61">
        <v>642349.3619588605</v>
      </c>
      <c r="P302" s="62"/>
    </row>
    <row r="303" spans="2:16" ht="11.25" customHeight="1">
      <c r="B303" s="28">
        <v>44166</v>
      </c>
      <c r="C303" s="29">
        <v>53114</v>
      </c>
      <c r="D303" s="11">
        <v>294</v>
      </c>
      <c r="E303" s="30">
        <v>8948</v>
      </c>
      <c r="F303" s="171"/>
      <c r="G303" s="62"/>
      <c r="H303" s="62"/>
      <c r="I303" s="61">
        <v>5849995.732004</v>
      </c>
      <c r="J303" s="62"/>
      <c r="K303" s="62"/>
      <c r="L303" s="62"/>
      <c r="M303" s="11">
        <v>3583936.3654696005</v>
      </c>
      <c r="N303" s="11">
        <v>1718484.2306434372</v>
      </c>
      <c r="O303" s="61">
        <v>504734.1736168217</v>
      </c>
      <c r="P303" s="62"/>
    </row>
    <row r="304" spans="2:16" ht="11.25" customHeight="1">
      <c r="B304" s="28">
        <v>44166</v>
      </c>
      <c r="C304" s="29">
        <v>53144</v>
      </c>
      <c r="D304" s="11">
        <v>295</v>
      </c>
      <c r="E304" s="30">
        <v>8978</v>
      </c>
      <c r="F304" s="171"/>
      <c r="G304" s="62"/>
      <c r="H304" s="62"/>
      <c r="I304" s="61">
        <v>4971694.135657</v>
      </c>
      <c r="J304" s="62"/>
      <c r="K304" s="62"/>
      <c r="L304" s="62"/>
      <c r="M304" s="11">
        <v>3040854.9427708443</v>
      </c>
      <c r="N304" s="11">
        <v>1454489.9748909594</v>
      </c>
      <c r="O304" s="61">
        <v>425445.5393031146</v>
      </c>
      <c r="P304" s="62"/>
    </row>
    <row r="305" spans="2:16" ht="11.25" customHeight="1">
      <c r="B305" s="28">
        <v>44166</v>
      </c>
      <c r="C305" s="29">
        <v>53175</v>
      </c>
      <c r="D305" s="11">
        <v>296</v>
      </c>
      <c r="E305" s="30">
        <v>9009</v>
      </c>
      <c r="F305" s="171"/>
      <c r="G305" s="62"/>
      <c r="H305" s="62"/>
      <c r="I305" s="61">
        <v>4441973.412775</v>
      </c>
      <c r="J305" s="62"/>
      <c r="K305" s="62"/>
      <c r="L305" s="62"/>
      <c r="M305" s="11">
        <v>2712251.979988735</v>
      </c>
      <c r="N305" s="11">
        <v>1294014.5405129506</v>
      </c>
      <c r="O305" s="61">
        <v>376902.5001565451</v>
      </c>
      <c r="P305" s="62"/>
    </row>
    <row r="306" spans="2:16" ht="11.25" customHeight="1">
      <c r="B306" s="28">
        <v>44166</v>
      </c>
      <c r="C306" s="29">
        <v>53206</v>
      </c>
      <c r="D306" s="11">
        <v>297</v>
      </c>
      <c r="E306" s="30">
        <v>9040</v>
      </c>
      <c r="F306" s="171"/>
      <c r="G306" s="62"/>
      <c r="H306" s="62"/>
      <c r="I306" s="61">
        <v>4196357.951594</v>
      </c>
      <c r="J306" s="62"/>
      <c r="K306" s="62"/>
      <c r="L306" s="62"/>
      <c r="M306" s="11">
        <v>2557934.3019162538</v>
      </c>
      <c r="N306" s="11">
        <v>1217285.9243430248</v>
      </c>
      <c r="O306" s="61">
        <v>353052.3297607076</v>
      </c>
      <c r="P306" s="62"/>
    </row>
    <row r="307" spans="2:16" ht="11.25" customHeight="1">
      <c r="B307" s="28">
        <v>44166</v>
      </c>
      <c r="C307" s="29">
        <v>53236</v>
      </c>
      <c r="D307" s="11">
        <v>298</v>
      </c>
      <c r="E307" s="30">
        <v>9070</v>
      </c>
      <c r="F307" s="171"/>
      <c r="G307" s="62"/>
      <c r="H307" s="62"/>
      <c r="I307" s="61">
        <v>4007038.140182</v>
      </c>
      <c r="J307" s="62"/>
      <c r="K307" s="62"/>
      <c r="L307" s="62"/>
      <c r="M307" s="11">
        <v>2438523.2222309266</v>
      </c>
      <c r="N307" s="11">
        <v>1157603.6232976972</v>
      </c>
      <c r="O307" s="61">
        <v>334366.25607083377</v>
      </c>
      <c r="P307" s="62"/>
    </row>
    <row r="308" spans="2:16" ht="11.25" customHeight="1">
      <c r="B308" s="28">
        <v>44166</v>
      </c>
      <c r="C308" s="29">
        <v>53267</v>
      </c>
      <c r="D308" s="11">
        <v>299</v>
      </c>
      <c r="E308" s="30">
        <v>9101</v>
      </c>
      <c r="F308" s="171"/>
      <c r="G308" s="62"/>
      <c r="H308" s="62"/>
      <c r="I308" s="61">
        <v>3843578.23708</v>
      </c>
      <c r="J308" s="62"/>
      <c r="K308" s="62"/>
      <c r="L308" s="62"/>
      <c r="M308" s="11">
        <v>2335080.8612572476</v>
      </c>
      <c r="N308" s="11">
        <v>1105678.8413631725</v>
      </c>
      <c r="O308" s="61">
        <v>318015.4234513925</v>
      </c>
      <c r="P308" s="62"/>
    </row>
    <row r="309" spans="2:16" ht="11.25" customHeight="1">
      <c r="B309" s="28">
        <v>44166</v>
      </c>
      <c r="C309" s="29">
        <v>53297</v>
      </c>
      <c r="D309" s="11">
        <v>300</v>
      </c>
      <c r="E309" s="30">
        <v>9131</v>
      </c>
      <c r="F309" s="171"/>
      <c r="G309" s="62"/>
      <c r="H309" s="62"/>
      <c r="I309" s="61">
        <v>3683919.061971</v>
      </c>
      <c r="J309" s="62"/>
      <c r="K309" s="62"/>
      <c r="L309" s="62"/>
      <c r="M309" s="11">
        <v>2234409.8587059784</v>
      </c>
      <c r="N309" s="11">
        <v>1055406.2963717284</v>
      </c>
      <c r="O309" s="61">
        <v>302311.69531055</v>
      </c>
      <c r="P309" s="62"/>
    </row>
    <row r="310" spans="2:16" ht="11.25" customHeight="1">
      <c r="B310" s="28">
        <v>44166</v>
      </c>
      <c r="C310" s="29">
        <v>53328</v>
      </c>
      <c r="D310" s="11">
        <v>301</v>
      </c>
      <c r="E310" s="30">
        <v>9162</v>
      </c>
      <c r="F310" s="171"/>
      <c r="G310" s="62"/>
      <c r="H310" s="62"/>
      <c r="I310" s="61">
        <v>3471281.285373</v>
      </c>
      <c r="J310" s="62"/>
      <c r="K310" s="62"/>
      <c r="L310" s="62"/>
      <c r="M310" s="11">
        <v>2101867.548252643</v>
      </c>
      <c r="N310" s="11">
        <v>990276.059178978</v>
      </c>
      <c r="O310" s="61">
        <v>282454.28475077625</v>
      </c>
      <c r="P310" s="62"/>
    </row>
    <row r="311" spans="2:16" ht="11.25" customHeight="1">
      <c r="B311" s="28">
        <v>44166</v>
      </c>
      <c r="C311" s="29">
        <v>53359</v>
      </c>
      <c r="D311" s="11">
        <v>302</v>
      </c>
      <c r="E311" s="30">
        <v>9193</v>
      </c>
      <c r="F311" s="171"/>
      <c r="G311" s="62"/>
      <c r="H311" s="62"/>
      <c r="I311" s="61">
        <v>3321575.847926</v>
      </c>
      <c r="J311" s="62"/>
      <c r="K311" s="62"/>
      <c r="L311" s="62"/>
      <c r="M311" s="11">
        <v>2007809.436638219</v>
      </c>
      <c r="N311" s="11">
        <v>943555.6482253781</v>
      </c>
      <c r="O311" s="61">
        <v>267988.4185179878</v>
      </c>
      <c r="P311" s="62"/>
    </row>
    <row r="312" spans="2:16" ht="11.25" customHeight="1">
      <c r="B312" s="28">
        <v>44166</v>
      </c>
      <c r="C312" s="29">
        <v>53387</v>
      </c>
      <c r="D312" s="11">
        <v>303</v>
      </c>
      <c r="E312" s="30">
        <v>9221</v>
      </c>
      <c r="F312" s="171"/>
      <c r="G312" s="62"/>
      <c r="H312" s="62"/>
      <c r="I312" s="61">
        <v>3173738.058681</v>
      </c>
      <c r="J312" s="62"/>
      <c r="K312" s="62"/>
      <c r="L312" s="62"/>
      <c r="M312" s="11">
        <v>1915506.0144358326</v>
      </c>
      <c r="N312" s="11">
        <v>898110.272293508</v>
      </c>
      <c r="O312" s="61">
        <v>254104.98324245244</v>
      </c>
      <c r="P312" s="62"/>
    </row>
    <row r="313" spans="2:16" ht="11.25" customHeight="1">
      <c r="B313" s="28">
        <v>44166</v>
      </c>
      <c r="C313" s="29">
        <v>53418</v>
      </c>
      <c r="D313" s="11">
        <v>304</v>
      </c>
      <c r="E313" s="30">
        <v>9252</v>
      </c>
      <c r="F313" s="171"/>
      <c r="G313" s="62"/>
      <c r="H313" s="62"/>
      <c r="I313" s="61">
        <v>3026415.768849</v>
      </c>
      <c r="J313" s="62"/>
      <c r="K313" s="62"/>
      <c r="L313" s="62"/>
      <c r="M313" s="11">
        <v>1823491.7815992977</v>
      </c>
      <c r="N313" s="11">
        <v>852793.8249378875</v>
      </c>
      <c r="O313" s="61">
        <v>240261.50041163227</v>
      </c>
      <c r="P313" s="62"/>
    </row>
    <row r="314" spans="2:16" ht="11.25" customHeight="1">
      <c r="B314" s="28">
        <v>44166</v>
      </c>
      <c r="C314" s="29">
        <v>53448</v>
      </c>
      <c r="D314" s="11">
        <v>305</v>
      </c>
      <c r="E314" s="30">
        <v>9282</v>
      </c>
      <c r="F314" s="171"/>
      <c r="G314" s="62"/>
      <c r="H314" s="62"/>
      <c r="I314" s="61">
        <v>2882434.78804</v>
      </c>
      <c r="J314" s="62"/>
      <c r="K314" s="62"/>
      <c r="L314" s="62"/>
      <c r="M314" s="11">
        <v>1733888.915297744</v>
      </c>
      <c r="N314" s="11">
        <v>808893.3669522777</v>
      </c>
      <c r="O314" s="61">
        <v>226959.04507456257</v>
      </c>
      <c r="P314" s="62"/>
    </row>
    <row r="315" spans="2:16" ht="11.25" customHeight="1">
      <c r="B315" s="28">
        <v>44166</v>
      </c>
      <c r="C315" s="29">
        <v>53479</v>
      </c>
      <c r="D315" s="11">
        <v>306</v>
      </c>
      <c r="E315" s="30">
        <v>9313</v>
      </c>
      <c r="F315" s="171"/>
      <c r="G315" s="62"/>
      <c r="H315" s="62"/>
      <c r="I315" s="61">
        <v>2741850.865992</v>
      </c>
      <c r="J315" s="62"/>
      <c r="K315" s="62"/>
      <c r="L315" s="62"/>
      <c r="M315" s="11">
        <v>1646525.2216231122</v>
      </c>
      <c r="N315" s="11">
        <v>766182.9521010156</v>
      </c>
      <c r="O315" s="61">
        <v>214064.83253560014</v>
      </c>
      <c r="P315" s="62"/>
    </row>
    <row r="316" spans="2:16" ht="11.25" customHeight="1">
      <c r="B316" s="28">
        <v>44166</v>
      </c>
      <c r="C316" s="29">
        <v>53509</v>
      </c>
      <c r="D316" s="11">
        <v>307</v>
      </c>
      <c r="E316" s="30">
        <v>9343</v>
      </c>
      <c r="F316" s="171"/>
      <c r="G316" s="62"/>
      <c r="H316" s="62"/>
      <c r="I316" s="61">
        <v>2607916.083121</v>
      </c>
      <c r="J316" s="62"/>
      <c r="K316" s="62"/>
      <c r="L316" s="62"/>
      <c r="M316" s="11">
        <v>1563524.6466086272</v>
      </c>
      <c r="N316" s="11">
        <v>725769.3036242571</v>
      </c>
      <c r="O316" s="61">
        <v>201942.40316805601</v>
      </c>
      <c r="P316" s="62"/>
    </row>
    <row r="317" spans="2:16" ht="11.25" customHeight="1">
      <c r="B317" s="28">
        <v>44166</v>
      </c>
      <c r="C317" s="29">
        <v>53540</v>
      </c>
      <c r="D317" s="11">
        <v>308</v>
      </c>
      <c r="E317" s="30">
        <v>9374</v>
      </c>
      <c r="F317" s="171"/>
      <c r="G317" s="62"/>
      <c r="H317" s="62"/>
      <c r="I317" s="61">
        <v>2413191.519768</v>
      </c>
      <c r="J317" s="62"/>
      <c r="K317" s="62"/>
      <c r="L317" s="62"/>
      <c r="M317" s="11">
        <v>1444327.5273059395</v>
      </c>
      <c r="N317" s="11">
        <v>668734.3714621917</v>
      </c>
      <c r="O317" s="61">
        <v>185284.5425039715</v>
      </c>
      <c r="P317" s="62"/>
    </row>
    <row r="318" spans="2:16" ht="11.25" customHeight="1">
      <c r="B318" s="28">
        <v>44166</v>
      </c>
      <c r="C318" s="29">
        <v>53571</v>
      </c>
      <c r="D318" s="11">
        <v>309</v>
      </c>
      <c r="E318" s="30">
        <v>9405</v>
      </c>
      <c r="F318" s="171"/>
      <c r="G318" s="62"/>
      <c r="H318" s="62"/>
      <c r="I318" s="61">
        <v>2288142.415901</v>
      </c>
      <c r="J318" s="62"/>
      <c r="K318" s="62"/>
      <c r="L318" s="62"/>
      <c r="M318" s="11">
        <v>1367161.2134257883</v>
      </c>
      <c r="N318" s="11">
        <v>631395.9310465901</v>
      </c>
      <c r="O318" s="61">
        <v>174198.31200070248</v>
      </c>
      <c r="P318" s="62"/>
    </row>
    <row r="319" spans="2:16" ht="11.25" customHeight="1">
      <c r="B319" s="28">
        <v>44166</v>
      </c>
      <c r="C319" s="29">
        <v>53601</v>
      </c>
      <c r="D319" s="11">
        <v>310</v>
      </c>
      <c r="E319" s="30">
        <v>9435</v>
      </c>
      <c r="F319" s="171"/>
      <c r="G319" s="62"/>
      <c r="H319" s="62"/>
      <c r="I319" s="61">
        <v>2165476.541421</v>
      </c>
      <c r="J319" s="62"/>
      <c r="K319" s="62"/>
      <c r="L319" s="62"/>
      <c r="M319" s="11">
        <v>1291744.796693594</v>
      </c>
      <c r="N319" s="11">
        <v>595098.0648979774</v>
      </c>
      <c r="O319" s="61">
        <v>163510.9286296768</v>
      </c>
      <c r="P319" s="62"/>
    </row>
    <row r="320" spans="2:16" ht="11.25" customHeight="1">
      <c r="B320" s="28">
        <v>44166</v>
      </c>
      <c r="C320" s="29">
        <v>53632</v>
      </c>
      <c r="D320" s="11">
        <v>311</v>
      </c>
      <c r="E320" s="30">
        <v>9466</v>
      </c>
      <c r="F320" s="171"/>
      <c r="G320" s="62"/>
      <c r="H320" s="62"/>
      <c r="I320" s="61">
        <v>2046230.978141</v>
      </c>
      <c r="J320" s="62"/>
      <c r="K320" s="62"/>
      <c r="L320" s="62"/>
      <c r="M320" s="11">
        <v>1218542.4739691203</v>
      </c>
      <c r="N320" s="11">
        <v>559946.5611540241</v>
      </c>
      <c r="O320" s="61">
        <v>153200.9464753727</v>
      </c>
      <c r="P320" s="62"/>
    </row>
    <row r="321" spans="2:16" ht="11.25" customHeight="1">
      <c r="B321" s="28">
        <v>44166</v>
      </c>
      <c r="C321" s="29">
        <v>53662</v>
      </c>
      <c r="D321" s="11">
        <v>312</v>
      </c>
      <c r="E321" s="30">
        <v>9496</v>
      </c>
      <c r="F321" s="171"/>
      <c r="G321" s="62"/>
      <c r="H321" s="62"/>
      <c r="I321" s="61">
        <v>1931096.081703</v>
      </c>
      <c r="J321" s="62"/>
      <c r="K321" s="62"/>
      <c r="L321" s="62"/>
      <c r="M321" s="11">
        <v>1148091.3886958784</v>
      </c>
      <c r="N321" s="11">
        <v>526274.2692952746</v>
      </c>
      <c r="O321" s="61">
        <v>143397.99760685556</v>
      </c>
      <c r="P321" s="62"/>
    </row>
    <row r="322" spans="2:16" ht="11.25" customHeight="1">
      <c r="B322" s="28">
        <v>44166</v>
      </c>
      <c r="C322" s="29">
        <v>53693</v>
      </c>
      <c r="D322" s="11">
        <v>313</v>
      </c>
      <c r="E322" s="30">
        <v>9527</v>
      </c>
      <c r="F322" s="171"/>
      <c r="G322" s="62"/>
      <c r="H322" s="62"/>
      <c r="I322" s="61">
        <v>1822888.36163</v>
      </c>
      <c r="J322" s="62"/>
      <c r="K322" s="62"/>
      <c r="L322" s="62"/>
      <c r="M322" s="11">
        <v>1081920.6950398241</v>
      </c>
      <c r="N322" s="11">
        <v>494680.9639258247</v>
      </c>
      <c r="O322" s="61">
        <v>134218.61961480277</v>
      </c>
      <c r="P322" s="62"/>
    </row>
    <row r="323" spans="2:16" ht="11.25" customHeight="1">
      <c r="B323" s="28">
        <v>44166</v>
      </c>
      <c r="C323" s="29">
        <v>53724</v>
      </c>
      <c r="D323" s="11">
        <v>314</v>
      </c>
      <c r="E323" s="30">
        <v>9558</v>
      </c>
      <c r="F323" s="171"/>
      <c r="G323" s="62"/>
      <c r="H323" s="62"/>
      <c r="I323" s="61">
        <v>1719656.968264</v>
      </c>
      <c r="J323" s="62"/>
      <c r="K323" s="62"/>
      <c r="L323" s="62"/>
      <c r="M323" s="11">
        <v>1018919.6994676823</v>
      </c>
      <c r="N323" s="11">
        <v>464690.5299911632</v>
      </c>
      <c r="O323" s="61">
        <v>125547.48324361698</v>
      </c>
      <c r="P323" s="62"/>
    </row>
    <row r="324" spans="2:16" ht="11.25" customHeight="1">
      <c r="B324" s="28">
        <v>44166</v>
      </c>
      <c r="C324" s="29">
        <v>53752</v>
      </c>
      <c r="D324" s="11">
        <v>315</v>
      </c>
      <c r="E324" s="30">
        <v>9586</v>
      </c>
      <c r="F324" s="171"/>
      <c r="G324" s="62"/>
      <c r="H324" s="62"/>
      <c r="I324" s="61">
        <v>1617897.341577</v>
      </c>
      <c r="J324" s="62"/>
      <c r="K324" s="62"/>
      <c r="L324" s="62"/>
      <c r="M324" s="11">
        <v>957157.0872076255</v>
      </c>
      <c r="N324" s="11">
        <v>435520.09546553955</v>
      </c>
      <c r="O324" s="61">
        <v>117216.13552079289</v>
      </c>
      <c r="P324" s="62"/>
    </row>
    <row r="325" spans="2:16" ht="11.25" customHeight="1">
      <c r="B325" s="28">
        <v>44166</v>
      </c>
      <c r="C325" s="29">
        <v>53783</v>
      </c>
      <c r="D325" s="11">
        <v>316</v>
      </c>
      <c r="E325" s="30">
        <v>9617</v>
      </c>
      <c r="F325" s="171"/>
      <c r="G325" s="62"/>
      <c r="H325" s="62"/>
      <c r="I325" s="61">
        <v>1521930.651857</v>
      </c>
      <c r="J325" s="62"/>
      <c r="K325" s="62"/>
      <c r="L325" s="62"/>
      <c r="M325" s="11">
        <v>898855.5429269667</v>
      </c>
      <c r="N325" s="11">
        <v>407951.91217096144</v>
      </c>
      <c r="O325" s="61">
        <v>109331.370731986</v>
      </c>
      <c r="P325" s="62"/>
    </row>
    <row r="326" spans="2:16" ht="11.25" customHeight="1">
      <c r="B326" s="28">
        <v>44166</v>
      </c>
      <c r="C326" s="29">
        <v>53813</v>
      </c>
      <c r="D326" s="11">
        <v>317</v>
      </c>
      <c r="E326" s="30">
        <v>9647</v>
      </c>
      <c r="F326" s="171"/>
      <c r="G326" s="62"/>
      <c r="H326" s="62"/>
      <c r="I326" s="61">
        <v>1427509.16907</v>
      </c>
      <c r="J326" s="62"/>
      <c r="K326" s="62"/>
      <c r="L326" s="62"/>
      <c r="M326" s="11">
        <v>841706.1567319634</v>
      </c>
      <c r="N326" s="11">
        <v>381074.0217063691</v>
      </c>
      <c r="O326" s="61">
        <v>101709.43616941762</v>
      </c>
      <c r="P326" s="62"/>
    </row>
    <row r="327" spans="2:16" ht="11.25" customHeight="1">
      <c r="B327" s="28">
        <v>44166</v>
      </c>
      <c r="C327" s="29">
        <v>53844</v>
      </c>
      <c r="D327" s="11">
        <v>318</v>
      </c>
      <c r="E327" s="30">
        <v>9678</v>
      </c>
      <c r="F327" s="171"/>
      <c r="G327" s="62"/>
      <c r="H327" s="62"/>
      <c r="I327" s="61">
        <v>1336104.813403</v>
      </c>
      <c r="J327" s="62"/>
      <c r="K327" s="62"/>
      <c r="L327" s="62"/>
      <c r="M327" s="11">
        <v>786474.969137108</v>
      </c>
      <c r="N327" s="11">
        <v>355163.09951811173</v>
      </c>
      <c r="O327" s="61">
        <v>94392.25479235851</v>
      </c>
      <c r="P327" s="62"/>
    </row>
    <row r="328" spans="2:16" ht="11.25" customHeight="1">
      <c r="B328" s="28">
        <v>44166</v>
      </c>
      <c r="C328" s="29">
        <v>53874</v>
      </c>
      <c r="D328" s="11">
        <v>319</v>
      </c>
      <c r="E328" s="30">
        <v>9708</v>
      </c>
      <c r="F328" s="171"/>
      <c r="G328" s="62"/>
      <c r="H328" s="62"/>
      <c r="I328" s="61">
        <v>1254427.434518</v>
      </c>
      <c r="J328" s="62"/>
      <c r="K328" s="62"/>
      <c r="L328" s="62"/>
      <c r="M328" s="11">
        <v>737184.9840764544</v>
      </c>
      <c r="N328" s="11">
        <v>332084.9393968118</v>
      </c>
      <c r="O328" s="61">
        <v>87896.94616831267</v>
      </c>
      <c r="P328" s="62"/>
    </row>
    <row r="329" spans="2:16" ht="11.25" customHeight="1">
      <c r="B329" s="28">
        <v>44166</v>
      </c>
      <c r="C329" s="29">
        <v>53905</v>
      </c>
      <c r="D329" s="11">
        <v>320</v>
      </c>
      <c r="E329" s="30">
        <v>9739</v>
      </c>
      <c r="F329" s="171"/>
      <c r="G329" s="62"/>
      <c r="H329" s="62"/>
      <c r="I329" s="61">
        <v>1173676.46342</v>
      </c>
      <c r="J329" s="62"/>
      <c r="K329" s="62"/>
      <c r="L329" s="62"/>
      <c r="M329" s="11">
        <v>688560.5095503518</v>
      </c>
      <c r="N329" s="11">
        <v>309391.874644554</v>
      </c>
      <c r="O329" s="61">
        <v>81543.6467687346</v>
      </c>
      <c r="P329" s="62"/>
    </row>
    <row r="330" spans="2:16" ht="11.25" customHeight="1">
      <c r="B330" s="28">
        <v>44166</v>
      </c>
      <c r="C330" s="29">
        <v>53936</v>
      </c>
      <c r="D330" s="11">
        <v>321</v>
      </c>
      <c r="E330" s="30">
        <v>9770</v>
      </c>
      <c r="F330" s="171"/>
      <c r="G330" s="62"/>
      <c r="H330" s="62"/>
      <c r="I330" s="61">
        <v>1095972.969261</v>
      </c>
      <c r="J330" s="62"/>
      <c r="K330" s="62"/>
      <c r="L330" s="62"/>
      <c r="M330" s="11">
        <v>641883.6860728912</v>
      </c>
      <c r="N330" s="11">
        <v>287685.003426524</v>
      </c>
      <c r="O330" s="61">
        <v>75501.41117186351</v>
      </c>
      <c r="P330" s="62"/>
    </row>
    <row r="331" spans="2:16" ht="11.25" customHeight="1">
      <c r="B331" s="28">
        <v>44166</v>
      </c>
      <c r="C331" s="29">
        <v>53966</v>
      </c>
      <c r="D331" s="11">
        <v>322</v>
      </c>
      <c r="E331" s="30">
        <v>9800</v>
      </c>
      <c r="F331" s="171"/>
      <c r="G331" s="62"/>
      <c r="H331" s="62"/>
      <c r="I331" s="61">
        <v>1022470.872971</v>
      </c>
      <c r="J331" s="62"/>
      <c r="K331" s="62"/>
      <c r="L331" s="62"/>
      <c r="M331" s="11">
        <v>597852.4323090323</v>
      </c>
      <c r="N331" s="11">
        <v>267291.19536837394</v>
      </c>
      <c r="O331" s="61">
        <v>69861.60876001536</v>
      </c>
      <c r="P331" s="62"/>
    </row>
    <row r="332" spans="2:16" ht="11.25" customHeight="1">
      <c r="B332" s="28">
        <v>44166</v>
      </c>
      <c r="C332" s="29">
        <v>53997</v>
      </c>
      <c r="D332" s="11">
        <v>323</v>
      </c>
      <c r="E332" s="30">
        <v>9831</v>
      </c>
      <c r="F332" s="171"/>
      <c r="G332" s="62"/>
      <c r="H332" s="62"/>
      <c r="I332" s="61">
        <v>951013.774235</v>
      </c>
      <c r="J332" s="62"/>
      <c r="K332" s="62"/>
      <c r="L332" s="62"/>
      <c r="M332" s="11">
        <v>555127.371597769</v>
      </c>
      <c r="N332" s="11">
        <v>247558.24043713466</v>
      </c>
      <c r="O332" s="61">
        <v>64429.97099168102</v>
      </c>
      <c r="P332" s="62"/>
    </row>
    <row r="333" spans="2:16" ht="11.25" customHeight="1">
      <c r="B333" s="28">
        <v>44166</v>
      </c>
      <c r="C333" s="29">
        <v>54027</v>
      </c>
      <c r="D333" s="11">
        <v>324</v>
      </c>
      <c r="E333" s="30">
        <v>9861</v>
      </c>
      <c r="F333" s="171"/>
      <c r="G333" s="62"/>
      <c r="H333" s="62"/>
      <c r="I333" s="61">
        <v>882819.942774</v>
      </c>
      <c r="J333" s="62"/>
      <c r="K333" s="62"/>
      <c r="L333" s="62"/>
      <c r="M333" s="11">
        <v>514475.3010789721</v>
      </c>
      <c r="N333" s="11">
        <v>228864.82147594792</v>
      </c>
      <c r="O333" s="61">
        <v>59320.61911499044</v>
      </c>
      <c r="P333" s="62"/>
    </row>
    <row r="334" spans="2:16" ht="11.25" customHeight="1">
      <c r="B334" s="28">
        <v>44166</v>
      </c>
      <c r="C334" s="29">
        <v>54058</v>
      </c>
      <c r="D334" s="11">
        <v>325</v>
      </c>
      <c r="E334" s="30">
        <v>9892</v>
      </c>
      <c r="F334" s="171"/>
      <c r="G334" s="62"/>
      <c r="H334" s="62"/>
      <c r="I334" s="61">
        <v>817940.001276</v>
      </c>
      <c r="J334" s="62"/>
      <c r="K334" s="62"/>
      <c r="L334" s="62"/>
      <c r="M334" s="11">
        <v>475857.17459172214</v>
      </c>
      <c r="N334" s="11">
        <v>211147.15177139957</v>
      </c>
      <c r="O334" s="61">
        <v>54496.48346037825</v>
      </c>
      <c r="P334" s="62"/>
    </row>
    <row r="335" spans="2:16" ht="11.25" customHeight="1">
      <c r="B335" s="28">
        <v>44166</v>
      </c>
      <c r="C335" s="29">
        <v>54089</v>
      </c>
      <c r="D335" s="11">
        <v>326</v>
      </c>
      <c r="E335" s="30">
        <v>9923</v>
      </c>
      <c r="F335" s="171"/>
      <c r="G335" s="62"/>
      <c r="H335" s="62"/>
      <c r="I335" s="61">
        <v>754956.097931</v>
      </c>
      <c r="J335" s="62"/>
      <c r="K335" s="62"/>
      <c r="L335" s="62"/>
      <c r="M335" s="11">
        <v>438469.7635448511</v>
      </c>
      <c r="N335" s="11">
        <v>194062.82488229775</v>
      </c>
      <c r="O335" s="61">
        <v>49874.92092287778</v>
      </c>
      <c r="P335" s="62"/>
    </row>
    <row r="336" spans="2:16" ht="11.25" customHeight="1">
      <c r="B336" s="28">
        <v>44166</v>
      </c>
      <c r="C336" s="29">
        <v>54118</v>
      </c>
      <c r="D336" s="11">
        <v>327</v>
      </c>
      <c r="E336" s="30">
        <v>9952</v>
      </c>
      <c r="F336" s="171"/>
      <c r="G336" s="62"/>
      <c r="H336" s="62"/>
      <c r="I336" s="61">
        <v>693814.791894</v>
      </c>
      <c r="J336" s="62"/>
      <c r="K336" s="62"/>
      <c r="L336" s="62"/>
      <c r="M336" s="11">
        <v>402320.20986935555</v>
      </c>
      <c r="N336" s="11">
        <v>177639.68304123357</v>
      </c>
      <c r="O336" s="61">
        <v>45473.18859495901</v>
      </c>
      <c r="P336" s="62"/>
    </row>
    <row r="337" spans="2:16" ht="11.25" customHeight="1">
      <c r="B337" s="28">
        <v>44166</v>
      </c>
      <c r="C337" s="29">
        <v>54149</v>
      </c>
      <c r="D337" s="11">
        <v>328</v>
      </c>
      <c r="E337" s="30">
        <v>9983</v>
      </c>
      <c r="F337" s="171"/>
      <c r="G337" s="62"/>
      <c r="H337" s="62"/>
      <c r="I337" s="61">
        <v>635045.353226</v>
      </c>
      <c r="J337" s="62"/>
      <c r="K337" s="62"/>
      <c r="L337" s="62"/>
      <c r="M337" s="11">
        <v>367617.1943005017</v>
      </c>
      <c r="N337" s="11">
        <v>161904.17554835277</v>
      </c>
      <c r="O337" s="61">
        <v>41269.58365711178</v>
      </c>
      <c r="P337" s="62"/>
    </row>
    <row r="338" spans="2:16" ht="11.25" customHeight="1">
      <c r="B338" s="28">
        <v>44166</v>
      </c>
      <c r="C338" s="29">
        <v>54179</v>
      </c>
      <c r="D338" s="11">
        <v>329</v>
      </c>
      <c r="E338" s="30">
        <v>10013</v>
      </c>
      <c r="F338" s="171"/>
      <c r="G338" s="62"/>
      <c r="H338" s="62"/>
      <c r="I338" s="61">
        <v>577419.702361</v>
      </c>
      <c r="J338" s="62"/>
      <c r="K338" s="62"/>
      <c r="L338" s="62"/>
      <c r="M338" s="11">
        <v>333710.0088536775</v>
      </c>
      <c r="N338" s="11">
        <v>146609.20309815995</v>
      </c>
      <c r="O338" s="61">
        <v>37217.68490394271</v>
      </c>
      <c r="P338" s="62"/>
    </row>
    <row r="339" spans="2:16" ht="11.25" customHeight="1">
      <c r="B339" s="28">
        <v>44166</v>
      </c>
      <c r="C339" s="29">
        <v>54210</v>
      </c>
      <c r="D339" s="11">
        <v>330</v>
      </c>
      <c r="E339" s="30">
        <v>10044</v>
      </c>
      <c r="F339" s="171"/>
      <c r="G339" s="62"/>
      <c r="H339" s="62"/>
      <c r="I339" s="61">
        <v>525980.426213</v>
      </c>
      <c r="J339" s="62"/>
      <c r="K339" s="62"/>
      <c r="L339" s="62"/>
      <c r="M339" s="11">
        <v>303465.9688557509</v>
      </c>
      <c r="N339" s="11">
        <v>132982.98869980723</v>
      </c>
      <c r="O339" s="61">
        <v>33615.597137255</v>
      </c>
      <c r="P339" s="62"/>
    </row>
    <row r="340" spans="2:16" ht="11.25" customHeight="1">
      <c r="B340" s="28">
        <v>44166</v>
      </c>
      <c r="C340" s="29">
        <v>54240</v>
      </c>
      <c r="D340" s="11">
        <v>331</v>
      </c>
      <c r="E340" s="30">
        <v>10074</v>
      </c>
      <c r="F340" s="171"/>
      <c r="G340" s="62"/>
      <c r="H340" s="62"/>
      <c r="I340" s="61">
        <v>481588.744052</v>
      </c>
      <c r="J340" s="62"/>
      <c r="K340" s="62"/>
      <c r="L340" s="62"/>
      <c r="M340" s="11">
        <v>277397.98445244494</v>
      </c>
      <c r="N340" s="11">
        <v>121260.44621325239</v>
      </c>
      <c r="O340" s="61">
        <v>30526.708991533753</v>
      </c>
      <c r="P340" s="62"/>
    </row>
    <row r="341" spans="2:16" ht="11.25" customHeight="1">
      <c r="B341" s="28">
        <v>44166</v>
      </c>
      <c r="C341" s="29">
        <v>54271</v>
      </c>
      <c r="D341" s="11">
        <v>332</v>
      </c>
      <c r="E341" s="30">
        <v>10105</v>
      </c>
      <c r="F341" s="171"/>
      <c r="G341" s="62"/>
      <c r="H341" s="62"/>
      <c r="I341" s="61">
        <v>441234.175841</v>
      </c>
      <c r="J341" s="62"/>
      <c r="K341" s="62"/>
      <c r="L341" s="62"/>
      <c r="M341" s="11">
        <v>253722.4496843462</v>
      </c>
      <c r="N341" s="11">
        <v>110628.96505424842</v>
      </c>
      <c r="O341" s="61">
        <v>27732.32580338084</v>
      </c>
      <c r="P341" s="62"/>
    </row>
    <row r="342" spans="2:16" ht="11.25" customHeight="1">
      <c r="B342" s="28">
        <v>44166</v>
      </c>
      <c r="C342" s="29">
        <v>54302</v>
      </c>
      <c r="D342" s="11">
        <v>333</v>
      </c>
      <c r="E342" s="30">
        <v>10136</v>
      </c>
      <c r="F342" s="171"/>
      <c r="G342" s="62"/>
      <c r="H342" s="62"/>
      <c r="I342" s="61">
        <v>401850.529439</v>
      </c>
      <c r="J342" s="62"/>
      <c r="K342" s="62"/>
      <c r="L342" s="62"/>
      <c r="M342" s="11">
        <v>230683.78912362427</v>
      </c>
      <c r="N342" s="11">
        <v>100327.76161359412</v>
      </c>
      <c r="O342" s="61">
        <v>25043.509357279425</v>
      </c>
      <c r="P342" s="62"/>
    </row>
    <row r="343" spans="2:16" ht="11.25" customHeight="1">
      <c r="B343" s="28">
        <v>44166</v>
      </c>
      <c r="C343" s="29">
        <v>54332</v>
      </c>
      <c r="D343" s="11">
        <v>334</v>
      </c>
      <c r="E343" s="30">
        <v>10166</v>
      </c>
      <c r="F343" s="171"/>
      <c r="G343" s="62"/>
      <c r="H343" s="62"/>
      <c r="I343" s="61">
        <v>366645.005425</v>
      </c>
      <c r="J343" s="62"/>
      <c r="K343" s="62"/>
      <c r="L343" s="62"/>
      <c r="M343" s="11">
        <v>210128.4539411476</v>
      </c>
      <c r="N343" s="11">
        <v>91163.01479024881</v>
      </c>
      <c r="O343" s="61">
        <v>22662.55265726307</v>
      </c>
      <c r="P343" s="62"/>
    </row>
    <row r="344" spans="2:16" ht="11.25" customHeight="1">
      <c r="B344" s="28">
        <v>44166</v>
      </c>
      <c r="C344" s="29">
        <v>54363</v>
      </c>
      <c r="D344" s="11">
        <v>335</v>
      </c>
      <c r="E344" s="30">
        <v>10197</v>
      </c>
      <c r="F344" s="171"/>
      <c r="G344" s="62"/>
      <c r="H344" s="62"/>
      <c r="I344" s="61">
        <v>331892.785963</v>
      </c>
      <c r="J344" s="62"/>
      <c r="K344" s="62"/>
      <c r="L344" s="62"/>
      <c r="M344" s="11">
        <v>189888.94586716502</v>
      </c>
      <c r="N344" s="11">
        <v>82172.70629292334</v>
      </c>
      <c r="O344" s="61">
        <v>20341.096358602106</v>
      </c>
      <c r="P344" s="62"/>
    </row>
    <row r="345" spans="2:16" ht="11.25" customHeight="1">
      <c r="B345" s="28">
        <v>44166</v>
      </c>
      <c r="C345" s="29">
        <v>54393</v>
      </c>
      <c r="D345" s="11">
        <v>336</v>
      </c>
      <c r="E345" s="30">
        <v>10227</v>
      </c>
      <c r="F345" s="171"/>
      <c r="G345" s="62"/>
      <c r="H345" s="62"/>
      <c r="I345" s="61">
        <v>301439.146158</v>
      </c>
      <c r="J345" s="62"/>
      <c r="K345" s="62"/>
      <c r="L345" s="62"/>
      <c r="M345" s="11">
        <v>172182.13247735254</v>
      </c>
      <c r="N345" s="11">
        <v>74326.85491002322</v>
      </c>
      <c r="O345" s="61">
        <v>18323.50734260938</v>
      </c>
      <c r="P345" s="62"/>
    </row>
    <row r="346" spans="2:16" ht="11.25" customHeight="1">
      <c r="B346" s="28">
        <v>44166</v>
      </c>
      <c r="C346" s="29">
        <v>54424</v>
      </c>
      <c r="D346" s="11">
        <v>337</v>
      </c>
      <c r="E346" s="30">
        <v>10258</v>
      </c>
      <c r="F346" s="171"/>
      <c r="G346" s="62"/>
      <c r="H346" s="62"/>
      <c r="I346" s="61">
        <v>272631.257222</v>
      </c>
      <c r="J346" s="62"/>
      <c r="K346" s="62"/>
      <c r="L346" s="62"/>
      <c r="M346" s="11">
        <v>155462.93289289618</v>
      </c>
      <c r="N346" s="11">
        <v>66938.908049922</v>
      </c>
      <c r="O346" s="61">
        <v>16432.290096954162</v>
      </c>
      <c r="P346" s="62"/>
    </row>
    <row r="347" spans="2:16" ht="11.25" customHeight="1">
      <c r="B347" s="28">
        <v>44166</v>
      </c>
      <c r="C347" s="29">
        <v>54455</v>
      </c>
      <c r="D347" s="11">
        <v>338</v>
      </c>
      <c r="E347" s="30">
        <v>10289</v>
      </c>
      <c r="F347" s="171"/>
      <c r="G347" s="62"/>
      <c r="H347" s="62"/>
      <c r="I347" s="61">
        <v>244751.049336</v>
      </c>
      <c r="J347" s="62"/>
      <c r="K347" s="62"/>
      <c r="L347" s="62"/>
      <c r="M347" s="11">
        <v>139328.04775000652</v>
      </c>
      <c r="N347" s="11">
        <v>59839.011641135396</v>
      </c>
      <c r="O347" s="61">
        <v>14627.176472584599</v>
      </c>
      <c r="P347" s="62"/>
    </row>
    <row r="348" spans="2:16" ht="11.25" customHeight="1">
      <c r="B348" s="28">
        <v>44166</v>
      </c>
      <c r="C348" s="29">
        <v>54483</v>
      </c>
      <c r="D348" s="11">
        <v>339</v>
      </c>
      <c r="E348" s="30">
        <v>10317</v>
      </c>
      <c r="F348" s="171"/>
      <c r="G348" s="62"/>
      <c r="H348" s="62"/>
      <c r="I348" s="61">
        <v>217308.33</v>
      </c>
      <c r="J348" s="62"/>
      <c r="K348" s="62"/>
      <c r="L348" s="62"/>
      <c r="M348" s="11">
        <v>123516.36059619306</v>
      </c>
      <c r="N348" s="11">
        <v>52926.29128965919</v>
      </c>
      <c r="O348" s="61">
        <v>12887.912037707409</v>
      </c>
      <c r="P348" s="62"/>
    </row>
    <row r="349" spans="2:16" ht="11.25" customHeight="1">
      <c r="B349" s="28">
        <v>44166</v>
      </c>
      <c r="C349" s="29">
        <v>54514</v>
      </c>
      <c r="D349" s="11">
        <v>340</v>
      </c>
      <c r="E349" s="30">
        <v>10348</v>
      </c>
      <c r="F349" s="171"/>
      <c r="G349" s="62"/>
      <c r="H349" s="62"/>
      <c r="I349" s="61">
        <v>191448.76</v>
      </c>
      <c r="J349" s="62"/>
      <c r="K349" s="62"/>
      <c r="L349" s="62"/>
      <c r="M349" s="11">
        <v>108633.41926291566</v>
      </c>
      <c r="N349" s="11">
        <v>46430.62376110821</v>
      </c>
      <c r="O349" s="61">
        <v>11258.284994926678</v>
      </c>
      <c r="P349" s="62"/>
    </row>
    <row r="350" spans="2:16" ht="11.25" customHeight="1">
      <c r="B350" s="28">
        <v>44166</v>
      </c>
      <c r="C350" s="29">
        <v>54544</v>
      </c>
      <c r="D350" s="11">
        <v>341</v>
      </c>
      <c r="E350" s="30">
        <v>10378</v>
      </c>
      <c r="F350" s="171"/>
      <c r="G350" s="62"/>
      <c r="H350" s="62"/>
      <c r="I350" s="61">
        <v>165732.21</v>
      </c>
      <c r="J350" s="62"/>
      <c r="K350" s="62"/>
      <c r="L350" s="62"/>
      <c r="M350" s="11">
        <v>93886.76464718016</v>
      </c>
      <c r="N350" s="11">
        <v>40029.043216456965</v>
      </c>
      <c r="O350" s="61">
        <v>9666.272036115233</v>
      </c>
      <c r="P350" s="62"/>
    </row>
    <row r="351" spans="2:16" ht="11.25" customHeight="1">
      <c r="B351" s="28">
        <v>44166</v>
      </c>
      <c r="C351" s="29">
        <v>54575</v>
      </c>
      <c r="D351" s="11">
        <v>342</v>
      </c>
      <c r="E351" s="30">
        <v>10409</v>
      </c>
      <c r="F351" s="171"/>
      <c r="G351" s="62"/>
      <c r="H351" s="62"/>
      <c r="I351" s="61">
        <v>141780.43</v>
      </c>
      <c r="J351" s="62"/>
      <c r="K351" s="62"/>
      <c r="L351" s="62"/>
      <c r="M351" s="11">
        <v>80181.93266824972</v>
      </c>
      <c r="N351" s="11">
        <v>34098.984785082415</v>
      </c>
      <c r="O351" s="61">
        <v>8199.396200147128</v>
      </c>
      <c r="P351" s="62"/>
    </row>
    <row r="352" spans="2:16" ht="11.25" customHeight="1">
      <c r="B352" s="28">
        <v>44166</v>
      </c>
      <c r="C352" s="29">
        <v>54605</v>
      </c>
      <c r="D352" s="11">
        <v>343</v>
      </c>
      <c r="E352" s="30">
        <v>10439</v>
      </c>
      <c r="F352" s="171"/>
      <c r="G352" s="62"/>
      <c r="H352" s="62"/>
      <c r="I352" s="61">
        <v>118578.56</v>
      </c>
      <c r="J352" s="62"/>
      <c r="K352" s="62"/>
      <c r="L352" s="62"/>
      <c r="M352" s="11">
        <v>66950.36719976968</v>
      </c>
      <c r="N352" s="11">
        <v>28401.91737415997</v>
      </c>
      <c r="O352" s="61">
        <v>6801.491604325858</v>
      </c>
      <c r="P352" s="62"/>
    </row>
    <row r="353" spans="2:16" ht="11.25" customHeight="1">
      <c r="B353" s="28">
        <v>44166</v>
      </c>
      <c r="C353" s="29">
        <v>54636</v>
      </c>
      <c r="D353" s="11">
        <v>344</v>
      </c>
      <c r="E353" s="30">
        <v>10470</v>
      </c>
      <c r="F353" s="171"/>
      <c r="G353" s="62"/>
      <c r="H353" s="62"/>
      <c r="I353" s="61">
        <v>97107.95</v>
      </c>
      <c r="J353" s="62"/>
      <c r="K353" s="62"/>
      <c r="L353" s="62"/>
      <c r="M353" s="11">
        <v>54734.90345222286</v>
      </c>
      <c r="N353" s="11">
        <v>23160.778095163558</v>
      </c>
      <c r="O353" s="61">
        <v>5522.888453523653</v>
      </c>
      <c r="P353" s="62"/>
    </row>
    <row r="354" spans="2:16" ht="11.25" customHeight="1">
      <c r="B354" s="28">
        <v>44166</v>
      </c>
      <c r="C354" s="29">
        <v>54667</v>
      </c>
      <c r="D354" s="11">
        <v>345</v>
      </c>
      <c r="E354" s="30">
        <v>10501</v>
      </c>
      <c r="F354" s="171"/>
      <c r="G354" s="62"/>
      <c r="H354" s="62"/>
      <c r="I354" s="61">
        <v>78303.57</v>
      </c>
      <c r="J354" s="62"/>
      <c r="K354" s="62"/>
      <c r="L354" s="62"/>
      <c r="M354" s="11">
        <v>44060.95562016747</v>
      </c>
      <c r="N354" s="11">
        <v>18596.738929286996</v>
      </c>
      <c r="O354" s="61">
        <v>4415.770970282283</v>
      </c>
      <c r="P354" s="62"/>
    </row>
    <row r="355" spans="2:16" ht="11.25" customHeight="1">
      <c r="B355" s="28">
        <v>44166</v>
      </c>
      <c r="C355" s="29">
        <v>54697</v>
      </c>
      <c r="D355" s="11">
        <v>346</v>
      </c>
      <c r="E355" s="30">
        <v>10531</v>
      </c>
      <c r="F355" s="171"/>
      <c r="G355" s="62"/>
      <c r="H355" s="62"/>
      <c r="I355" s="61">
        <v>60865.15</v>
      </c>
      <c r="J355" s="62"/>
      <c r="K355" s="62"/>
      <c r="L355" s="62"/>
      <c r="M355" s="11">
        <v>34192.244189175486</v>
      </c>
      <c r="N355" s="11">
        <v>14395.947554756</v>
      </c>
      <c r="O355" s="61">
        <v>3404.2863628775353</v>
      </c>
      <c r="P355" s="62"/>
    </row>
    <row r="356" spans="2:16" ht="11.25" customHeight="1">
      <c r="B356" s="28">
        <v>44166</v>
      </c>
      <c r="C356" s="29">
        <v>54728</v>
      </c>
      <c r="D356" s="11">
        <v>347</v>
      </c>
      <c r="E356" s="30">
        <v>10562</v>
      </c>
      <c r="F356" s="171"/>
      <c r="G356" s="62"/>
      <c r="H356" s="62"/>
      <c r="I356" s="61">
        <v>44015.78</v>
      </c>
      <c r="J356" s="62"/>
      <c r="K356" s="62"/>
      <c r="L356" s="62"/>
      <c r="M356" s="11">
        <v>24684.827186837887</v>
      </c>
      <c r="N356" s="11">
        <v>10366.611745234286</v>
      </c>
      <c r="O356" s="61">
        <v>2441.064653961936</v>
      </c>
      <c r="P356" s="62"/>
    </row>
    <row r="357" spans="2:16" ht="11.25" customHeight="1">
      <c r="B357" s="28">
        <v>44166</v>
      </c>
      <c r="C357" s="29">
        <v>54758</v>
      </c>
      <c r="D357" s="11">
        <v>348</v>
      </c>
      <c r="E357" s="30">
        <v>10592</v>
      </c>
      <c r="F357" s="171"/>
      <c r="G357" s="62"/>
      <c r="H357" s="62"/>
      <c r="I357" s="61">
        <v>33283.92</v>
      </c>
      <c r="J357" s="62"/>
      <c r="K357" s="62"/>
      <c r="L357" s="62"/>
      <c r="M357" s="11">
        <v>18635.571619898164</v>
      </c>
      <c r="N357" s="11">
        <v>7806.910998118854</v>
      </c>
      <c r="O357" s="61">
        <v>1830.786749601783</v>
      </c>
      <c r="P357" s="62"/>
    </row>
    <row r="358" spans="2:16" ht="11.25" customHeight="1">
      <c r="B358" s="28">
        <v>44166</v>
      </c>
      <c r="C358" s="29">
        <v>54789</v>
      </c>
      <c r="D358" s="11">
        <v>349</v>
      </c>
      <c r="E358" s="30">
        <v>10623</v>
      </c>
      <c r="F358" s="171"/>
      <c r="G358" s="62"/>
      <c r="H358" s="62"/>
      <c r="I358" s="61">
        <v>27631.1</v>
      </c>
      <c r="J358" s="62"/>
      <c r="K358" s="62"/>
      <c r="L358" s="62"/>
      <c r="M358" s="11">
        <v>15444.334630166648</v>
      </c>
      <c r="N358" s="11">
        <v>6453.566734486352</v>
      </c>
      <c r="O358" s="61">
        <v>1507.005915882026</v>
      </c>
      <c r="P358" s="62"/>
    </row>
    <row r="359" spans="2:16" ht="11.25" customHeight="1">
      <c r="B359" s="28">
        <v>44166</v>
      </c>
      <c r="C359" s="29">
        <v>54820</v>
      </c>
      <c r="D359" s="11">
        <v>350</v>
      </c>
      <c r="E359" s="30">
        <v>10654</v>
      </c>
      <c r="F359" s="171"/>
      <c r="G359" s="62"/>
      <c r="H359" s="62"/>
      <c r="I359" s="61">
        <v>22476.62</v>
      </c>
      <c r="J359" s="62"/>
      <c r="K359" s="62"/>
      <c r="L359" s="62"/>
      <c r="M359" s="11">
        <v>12541.942649515111</v>
      </c>
      <c r="N359" s="11">
        <v>5227.4454065606715</v>
      </c>
      <c r="O359" s="61">
        <v>1215.5176721206906</v>
      </c>
      <c r="P359" s="62"/>
    </row>
    <row r="360" spans="2:16" ht="11.25" customHeight="1">
      <c r="B360" s="28">
        <v>44166</v>
      </c>
      <c r="C360" s="29">
        <v>54848</v>
      </c>
      <c r="D360" s="11">
        <v>351</v>
      </c>
      <c r="E360" s="30">
        <v>10682</v>
      </c>
      <c r="F360" s="171"/>
      <c r="G360" s="62"/>
      <c r="H360" s="62"/>
      <c r="I360" s="61">
        <v>18217.27</v>
      </c>
      <c r="J360" s="62"/>
      <c r="K360" s="62"/>
      <c r="L360" s="62"/>
      <c r="M360" s="11">
        <v>10149.653717743948</v>
      </c>
      <c r="N360" s="11">
        <v>4220.627622450751</v>
      </c>
      <c r="O360" s="61">
        <v>977.6509340957873</v>
      </c>
      <c r="P360" s="62"/>
    </row>
    <row r="361" spans="2:16" ht="11.25" customHeight="1">
      <c r="B361" s="28">
        <v>44166</v>
      </c>
      <c r="C361" s="29">
        <v>54879</v>
      </c>
      <c r="D361" s="11">
        <v>352</v>
      </c>
      <c r="E361" s="30">
        <v>10713</v>
      </c>
      <c r="F361" s="171"/>
      <c r="G361" s="62"/>
      <c r="H361" s="62"/>
      <c r="I361" s="61">
        <v>13950.6</v>
      </c>
      <c r="J361" s="62"/>
      <c r="K361" s="62"/>
      <c r="L361" s="62"/>
      <c r="M361" s="11">
        <v>7759.31880358707</v>
      </c>
      <c r="N361" s="11">
        <v>3218.425794487706</v>
      </c>
      <c r="O361" s="61">
        <v>742.3469055101199</v>
      </c>
      <c r="P361" s="62"/>
    </row>
    <row r="362" spans="2:16" ht="11.25" customHeight="1">
      <c r="B362" s="28">
        <v>44166</v>
      </c>
      <c r="C362" s="29">
        <v>54909</v>
      </c>
      <c r="D362" s="11">
        <v>353</v>
      </c>
      <c r="E362" s="30">
        <v>10743</v>
      </c>
      <c r="F362" s="171"/>
      <c r="G362" s="62"/>
      <c r="H362" s="62"/>
      <c r="I362" s="61">
        <v>9671.55</v>
      </c>
      <c r="J362" s="62"/>
      <c r="K362" s="62"/>
      <c r="L362" s="62"/>
      <c r="M362" s="11">
        <v>5370.483060796378</v>
      </c>
      <c r="N362" s="11">
        <v>2222.0970499188275</v>
      </c>
      <c r="O362" s="61">
        <v>510.4374242374324</v>
      </c>
      <c r="P362" s="62"/>
    </row>
    <row r="363" spans="2:16" ht="11.25" customHeight="1">
      <c r="B363" s="28">
        <v>44166</v>
      </c>
      <c r="C363" s="29">
        <v>54940</v>
      </c>
      <c r="D363" s="11">
        <v>354</v>
      </c>
      <c r="E363" s="30">
        <v>10774</v>
      </c>
      <c r="F363" s="171"/>
      <c r="G363" s="62"/>
      <c r="H363" s="62"/>
      <c r="I363" s="61">
        <v>7416.93</v>
      </c>
      <c r="J363" s="62"/>
      <c r="K363" s="62"/>
      <c r="L363" s="62"/>
      <c r="M363" s="11">
        <v>4111.537247456847</v>
      </c>
      <c r="N363" s="11">
        <v>1696.8677416344842</v>
      </c>
      <c r="O363" s="61">
        <v>388.13615458359317</v>
      </c>
      <c r="P363" s="62"/>
    </row>
    <row r="364" spans="2:16" ht="11.25" customHeight="1">
      <c r="B364" s="28">
        <v>44166</v>
      </c>
      <c r="C364" s="29">
        <v>54970</v>
      </c>
      <c r="D364" s="11">
        <v>355</v>
      </c>
      <c r="E364" s="30">
        <v>10804</v>
      </c>
      <c r="F364" s="171"/>
      <c r="G364" s="62"/>
      <c r="H364" s="62"/>
      <c r="I364" s="61">
        <v>5158.11</v>
      </c>
      <c r="J364" s="62"/>
      <c r="K364" s="62"/>
      <c r="L364" s="62"/>
      <c r="M364" s="11">
        <v>2854.6785295730706</v>
      </c>
      <c r="N364" s="11">
        <v>1175.2513007845503</v>
      </c>
      <c r="O364" s="61">
        <v>267.7213025050962</v>
      </c>
      <c r="P364" s="62"/>
    </row>
    <row r="365" spans="2:16" ht="11.25" customHeight="1">
      <c r="B365" s="28">
        <v>44166</v>
      </c>
      <c r="C365" s="29">
        <v>55001</v>
      </c>
      <c r="D365" s="11">
        <v>356</v>
      </c>
      <c r="E365" s="30">
        <v>10835</v>
      </c>
      <c r="F365" s="171"/>
      <c r="G365" s="62"/>
      <c r="H365" s="62"/>
      <c r="I365" s="61">
        <v>2894.54</v>
      </c>
      <c r="J365" s="62"/>
      <c r="K365" s="62"/>
      <c r="L365" s="62"/>
      <c r="M365" s="11">
        <v>1599.22269269443</v>
      </c>
      <c r="N365" s="11">
        <v>656.714444103827</v>
      </c>
      <c r="O365" s="61">
        <v>148.96538958796327</v>
      </c>
      <c r="P365" s="62"/>
    </row>
    <row r="366" spans="2:16" ht="11.25" customHeight="1">
      <c r="B366" s="28">
        <v>44166</v>
      </c>
      <c r="C366" s="29">
        <v>55032</v>
      </c>
      <c r="D366" s="11">
        <v>357</v>
      </c>
      <c r="E366" s="30">
        <v>10866</v>
      </c>
      <c r="F366" s="171"/>
      <c r="G366" s="62"/>
      <c r="H366" s="62"/>
      <c r="I366" s="61">
        <v>2174.5</v>
      </c>
      <c r="J366" s="62"/>
      <c r="K366" s="62"/>
      <c r="L366" s="62"/>
      <c r="M366" s="11">
        <v>1199.3655749769157</v>
      </c>
      <c r="N366" s="11">
        <v>491.26214131717154</v>
      </c>
      <c r="O366" s="61">
        <v>110.96313667363304</v>
      </c>
      <c r="P366" s="62"/>
    </row>
    <row r="367" spans="2:16" ht="11.25" customHeight="1">
      <c r="B367" s="28">
        <v>44166</v>
      </c>
      <c r="C367" s="29">
        <v>55062</v>
      </c>
      <c r="D367" s="11">
        <v>358</v>
      </c>
      <c r="E367" s="30">
        <v>10896</v>
      </c>
      <c r="F367" s="171"/>
      <c r="G367" s="62"/>
      <c r="H367" s="62"/>
      <c r="I367" s="61">
        <v>1452.07</v>
      </c>
      <c r="J367" s="62"/>
      <c r="K367" s="62"/>
      <c r="L367" s="62"/>
      <c r="M367" s="11">
        <v>799.5880236238069</v>
      </c>
      <c r="N367" s="11">
        <v>326.70649279317104</v>
      </c>
      <c r="O367" s="61">
        <v>73.49186638932187</v>
      </c>
      <c r="P367" s="62"/>
    </row>
    <row r="368" spans="2:16" ht="11.25" customHeight="1">
      <c r="B368" s="28">
        <v>44166</v>
      </c>
      <c r="C368" s="29">
        <v>55093</v>
      </c>
      <c r="D368" s="11">
        <v>359</v>
      </c>
      <c r="E368" s="30">
        <v>10927</v>
      </c>
      <c r="F368" s="171"/>
      <c r="G368" s="62"/>
      <c r="H368" s="62"/>
      <c r="I368" s="61">
        <v>727.24</v>
      </c>
      <c r="J368" s="62"/>
      <c r="K368" s="62"/>
      <c r="L368" s="62"/>
      <c r="M368" s="11">
        <v>399.77834413485044</v>
      </c>
      <c r="N368" s="11">
        <v>162.9314200415537</v>
      </c>
      <c r="O368" s="61">
        <v>36.49580718995693</v>
      </c>
      <c r="P368" s="62"/>
    </row>
    <row r="369" spans="2:16" ht="11.25" customHeight="1">
      <c r="B369" s="28">
        <v>44166</v>
      </c>
      <c r="C369" s="29">
        <v>55123</v>
      </c>
      <c r="D369" s="11">
        <v>360</v>
      </c>
      <c r="E369" s="30">
        <v>10957</v>
      </c>
      <c r="F369" s="171"/>
      <c r="G369" s="62"/>
      <c r="H369" s="62"/>
      <c r="I369" s="61">
        <v>0</v>
      </c>
      <c r="J369" s="62"/>
      <c r="K369" s="62"/>
      <c r="L369" s="62"/>
      <c r="M369" s="11">
        <v>0</v>
      </c>
      <c r="N369" s="11">
        <v>0</v>
      </c>
      <c r="O369" s="61">
        <v>0</v>
      </c>
      <c r="P369" s="62"/>
    </row>
    <row r="370" spans="2:16" ht="15" customHeight="1">
      <c r="B370" s="31"/>
      <c r="C370" s="32"/>
      <c r="D370" s="32"/>
      <c r="E370" s="31"/>
      <c r="F370" s="172"/>
      <c r="G370" s="173"/>
      <c r="H370" s="173"/>
      <c r="I370" s="174">
        <v>1557323048957.0144</v>
      </c>
      <c r="J370" s="173"/>
      <c r="K370" s="173"/>
      <c r="L370" s="173"/>
      <c r="M370" s="33">
        <v>1384756125374.5398</v>
      </c>
      <c r="N370" s="33">
        <v>1178769926007.9636</v>
      </c>
      <c r="O370" s="174">
        <v>932960055525.6106</v>
      </c>
      <c r="P370" s="173"/>
    </row>
  </sheetData>
  <sheetProtection/>
  <mergeCells count="1093">
    <mergeCell ref="F369:H369"/>
    <mergeCell ref="I369:L369"/>
    <mergeCell ref="O369:P369"/>
    <mergeCell ref="F370:H370"/>
    <mergeCell ref="I370:L370"/>
    <mergeCell ref="O370:P370"/>
    <mergeCell ref="F367:H367"/>
    <mergeCell ref="I367:L367"/>
    <mergeCell ref="O367:P367"/>
    <mergeCell ref="F368:H368"/>
    <mergeCell ref="I368:L368"/>
    <mergeCell ref="O368:P368"/>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2.75" outlineLevelRow="1"/>
  <cols>
    <col min="1" max="1" width="13.28125" style="221" customWidth="1"/>
    <col min="2" max="2" width="60.57421875" style="221" bestFit="1" customWidth="1"/>
    <col min="3" max="7" width="41.00390625" style="221" customWidth="1"/>
    <col min="8" max="8" width="7.28125" style="221" customWidth="1"/>
    <col min="9" max="9" width="92.00390625" style="221" customWidth="1"/>
    <col min="10" max="11" width="47.7109375" style="221" customWidth="1"/>
    <col min="12" max="12" width="7.28125" style="221" customWidth="1"/>
    <col min="13" max="13" width="25.7109375" style="221" customWidth="1"/>
    <col min="14" max="14" width="25.7109375" style="218" customWidth="1"/>
    <col min="15" max="16384" width="8.8515625" style="259" customWidth="1"/>
  </cols>
  <sheetData>
    <row r="1" spans="1:2" ht="45" customHeight="1">
      <c r="A1" s="338" t="s">
        <v>2049</v>
      </c>
      <c r="B1" s="338"/>
    </row>
    <row r="2" spans="1:13" ht="31.5">
      <c r="A2" s="217" t="s">
        <v>2050</v>
      </c>
      <c r="B2" s="217"/>
      <c r="C2" s="218"/>
      <c r="D2" s="218"/>
      <c r="E2" s="218"/>
      <c r="F2" s="219" t="s">
        <v>1867</v>
      </c>
      <c r="G2" s="263"/>
      <c r="H2" s="218"/>
      <c r="I2" s="175"/>
      <c r="J2" s="218"/>
      <c r="K2" s="218"/>
      <c r="L2" s="218"/>
      <c r="M2" s="218"/>
    </row>
    <row r="3" spans="1:13" ht="15.75" thickBot="1">
      <c r="A3" s="218"/>
      <c r="B3" s="220"/>
      <c r="C3" s="220"/>
      <c r="D3" s="218"/>
      <c r="E3" s="218"/>
      <c r="F3" s="218"/>
      <c r="G3" s="218"/>
      <c r="H3" s="218"/>
      <c r="L3" s="218"/>
      <c r="M3" s="218"/>
    </row>
    <row r="4" spans="1:13" ht="19.5" thickBot="1">
      <c r="A4" s="222"/>
      <c r="B4" s="223" t="s">
        <v>0</v>
      </c>
      <c r="C4" s="224" t="s">
        <v>2051</v>
      </c>
      <c r="D4" s="222"/>
      <c r="E4" s="222"/>
      <c r="F4" s="218"/>
      <c r="G4" s="218"/>
      <c r="H4" s="218"/>
      <c r="I4" s="232" t="s">
        <v>2052</v>
      </c>
      <c r="J4" s="333" t="s">
        <v>2029</v>
      </c>
      <c r="L4" s="218"/>
      <c r="M4" s="218"/>
    </row>
    <row r="5" spans="8:13" ht="15.75" thickBot="1">
      <c r="H5" s="218"/>
      <c r="I5" s="339" t="s">
        <v>2031</v>
      </c>
      <c r="J5" s="221" t="s">
        <v>45</v>
      </c>
      <c r="L5" s="218"/>
      <c r="M5" s="218"/>
    </row>
    <row r="6" spans="1:13" ht="18.75">
      <c r="A6" s="225"/>
      <c r="B6" s="226" t="s">
        <v>2053</v>
      </c>
      <c r="C6" s="225"/>
      <c r="E6" s="227"/>
      <c r="F6" s="227"/>
      <c r="G6" s="227"/>
      <c r="H6" s="218"/>
      <c r="I6" s="339" t="s">
        <v>2033</v>
      </c>
      <c r="J6" s="221" t="s">
        <v>2034</v>
      </c>
      <c r="L6" s="218"/>
      <c r="M6" s="218"/>
    </row>
    <row r="7" spans="2:13" ht="15">
      <c r="B7" s="228" t="s">
        <v>2054</v>
      </c>
      <c r="H7" s="218"/>
      <c r="I7" s="339" t="s">
        <v>2036</v>
      </c>
      <c r="J7" s="221" t="s">
        <v>2037</v>
      </c>
      <c r="L7" s="218"/>
      <c r="M7" s="218"/>
    </row>
    <row r="8" spans="2:13" ht="15">
      <c r="B8" s="228" t="s">
        <v>880</v>
      </c>
      <c r="H8" s="218"/>
      <c r="I8" s="339" t="s">
        <v>2055</v>
      </c>
      <c r="J8" s="221" t="s">
        <v>2056</v>
      </c>
      <c r="L8" s="218"/>
      <c r="M8" s="218"/>
    </row>
    <row r="9" spans="2:13" ht="15.75" thickBot="1">
      <c r="B9" s="230" t="s">
        <v>881</v>
      </c>
      <c r="H9" s="218"/>
      <c r="L9" s="218"/>
      <c r="M9" s="218"/>
    </row>
    <row r="10" spans="2:13" ht="15">
      <c r="B10" s="231"/>
      <c r="H10" s="218"/>
      <c r="I10" s="340" t="s">
        <v>2057</v>
      </c>
      <c r="L10" s="218"/>
      <c r="M10" s="218"/>
    </row>
    <row r="11" spans="2:13" ht="15">
      <c r="B11" s="231"/>
      <c r="H11" s="218"/>
      <c r="I11" s="340" t="s">
        <v>2058</v>
      </c>
      <c r="L11" s="218"/>
      <c r="M11" s="218"/>
    </row>
    <row r="12" spans="1:13" ht="37.5">
      <c r="A12" s="232" t="s">
        <v>5</v>
      </c>
      <c r="B12" s="232" t="s">
        <v>879</v>
      </c>
      <c r="C12" s="233"/>
      <c r="D12" s="233"/>
      <c r="E12" s="233"/>
      <c r="F12" s="233"/>
      <c r="G12" s="233"/>
      <c r="H12" s="218"/>
      <c r="L12" s="218"/>
      <c r="M12" s="218"/>
    </row>
    <row r="13" spans="1:13" ht="15" customHeight="1">
      <c r="A13" s="242"/>
      <c r="B13" s="243" t="s">
        <v>882</v>
      </c>
      <c r="C13" s="242" t="s">
        <v>883</v>
      </c>
      <c r="D13" s="242" t="s">
        <v>884</v>
      </c>
      <c r="E13" s="244"/>
      <c r="F13" s="245"/>
      <c r="G13" s="245"/>
      <c r="H13" s="218"/>
      <c r="L13" s="218"/>
      <c r="M13" s="218"/>
    </row>
    <row r="14" spans="1:13" ht="15">
      <c r="A14" s="221" t="s">
        <v>885</v>
      </c>
      <c r="B14" s="240" t="s">
        <v>886</v>
      </c>
      <c r="C14" s="341"/>
      <c r="D14" s="341"/>
      <c r="E14" s="227"/>
      <c r="F14" s="227"/>
      <c r="G14" s="227"/>
      <c r="H14" s="218"/>
      <c r="L14" s="218"/>
      <c r="M14" s="218"/>
    </row>
    <row r="15" spans="1:13" ht="15">
      <c r="A15" s="221" t="s">
        <v>887</v>
      </c>
      <c r="B15" s="240" t="s">
        <v>888</v>
      </c>
      <c r="C15" s="273" t="s">
        <v>889</v>
      </c>
      <c r="D15" s="273" t="s">
        <v>890</v>
      </c>
      <c r="E15" s="227"/>
      <c r="F15" s="227"/>
      <c r="G15" s="227"/>
      <c r="H15" s="218"/>
      <c r="L15" s="218"/>
      <c r="M15" s="218"/>
    </row>
    <row r="16" spans="1:13" ht="15">
      <c r="A16" s="221" t="s">
        <v>891</v>
      </c>
      <c r="B16" s="240" t="s">
        <v>892</v>
      </c>
      <c r="C16" s="273"/>
      <c r="D16" s="273"/>
      <c r="E16" s="227"/>
      <c r="F16" s="227"/>
      <c r="G16" s="227"/>
      <c r="H16" s="218"/>
      <c r="L16" s="218"/>
      <c r="M16" s="218"/>
    </row>
    <row r="17" spans="1:13" ht="15">
      <c r="A17" s="221" t="s">
        <v>893</v>
      </c>
      <c r="B17" s="240" t="s">
        <v>894</v>
      </c>
      <c r="C17" s="273"/>
      <c r="D17" s="273"/>
      <c r="E17" s="227"/>
      <c r="F17" s="227"/>
      <c r="G17" s="227"/>
      <c r="H17" s="218"/>
      <c r="L17" s="218"/>
      <c r="M17" s="218"/>
    </row>
    <row r="18" spans="1:13" ht="15">
      <c r="A18" s="221" t="s">
        <v>895</v>
      </c>
      <c r="B18" s="240" t="s">
        <v>896</v>
      </c>
      <c r="C18" s="273"/>
      <c r="D18" s="273"/>
      <c r="E18" s="227"/>
      <c r="F18" s="227"/>
      <c r="G18" s="227"/>
      <c r="H18" s="218"/>
      <c r="L18" s="218"/>
      <c r="M18" s="218"/>
    </row>
    <row r="19" spans="1:13" ht="15">
      <c r="A19" s="221" t="s">
        <v>897</v>
      </c>
      <c r="B19" s="240" t="s">
        <v>898</v>
      </c>
      <c r="C19" s="273"/>
      <c r="D19" s="273"/>
      <c r="E19" s="227"/>
      <c r="F19" s="227"/>
      <c r="G19" s="227"/>
      <c r="H19" s="218"/>
      <c r="L19" s="218"/>
      <c r="M19" s="218"/>
    </row>
    <row r="20" spans="1:13" ht="15">
      <c r="A20" s="221" t="s">
        <v>899</v>
      </c>
      <c r="B20" s="240" t="s">
        <v>900</v>
      </c>
      <c r="C20" s="273"/>
      <c r="D20" s="273"/>
      <c r="E20" s="227"/>
      <c r="F20" s="227"/>
      <c r="G20" s="227"/>
      <c r="H20" s="218"/>
      <c r="L20" s="218"/>
      <c r="M20" s="218"/>
    </row>
    <row r="21" spans="1:13" ht="15">
      <c r="A21" s="221" t="s">
        <v>901</v>
      </c>
      <c r="B21" s="240" t="s">
        <v>902</v>
      </c>
      <c r="C21" s="273"/>
      <c r="D21" s="273"/>
      <c r="E21" s="227"/>
      <c r="F21" s="227"/>
      <c r="G21" s="227"/>
      <c r="H21" s="218"/>
      <c r="L21" s="218"/>
      <c r="M21" s="218"/>
    </row>
    <row r="22" spans="1:13" ht="15">
      <c r="A22" s="221" t="s">
        <v>903</v>
      </c>
      <c r="B22" s="240" t="s">
        <v>904</v>
      </c>
      <c r="C22" s="273"/>
      <c r="D22" s="273"/>
      <c r="E22" s="227"/>
      <c r="F22" s="227"/>
      <c r="G22" s="227"/>
      <c r="H22" s="218"/>
      <c r="L22" s="218"/>
      <c r="M22" s="218"/>
    </row>
    <row r="23" spans="1:13" ht="30">
      <c r="A23" s="221" t="s">
        <v>905</v>
      </c>
      <c r="B23" s="240" t="s">
        <v>906</v>
      </c>
      <c r="C23" s="273" t="s">
        <v>907</v>
      </c>
      <c r="D23" s="273"/>
      <c r="E23" s="227"/>
      <c r="F23" s="227"/>
      <c r="G23" s="227"/>
      <c r="H23" s="218"/>
      <c r="L23" s="218"/>
      <c r="M23" s="218"/>
    </row>
    <row r="24" spans="1:13" ht="15">
      <c r="A24" s="221" t="s">
        <v>908</v>
      </c>
      <c r="B24" s="240" t="s">
        <v>909</v>
      </c>
      <c r="C24" s="273" t="s">
        <v>910</v>
      </c>
      <c r="D24" s="273"/>
      <c r="E24" s="227"/>
      <c r="F24" s="227"/>
      <c r="G24" s="227"/>
      <c r="H24" s="218"/>
      <c r="L24" s="218"/>
      <c r="M24" s="218"/>
    </row>
    <row r="25" spans="1:13" ht="15" outlineLevel="1">
      <c r="A25" s="221" t="s">
        <v>911</v>
      </c>
      <c r="B25" s="237"/>
      <c r="E25" s="227"/>
      <c r="F25" s="227"/>
      <c r="G25" s="227"/>
      <c r="H25" s="218"/>
      <c r="L25" s="218"/>
      <c r="M25" s="218"/>
    </row>
    <row r="26" spans="1:13" ht="15" outlineLevel="1">
      <c r="A26" s="221" t="s">
        <v>912</v>
      </c>
      <c r="B26" s="237"/>
      <c r="E26" s="227"/>
      <c r="F26" s="227"/>
      <c r="G26" s="227"/>
      <c r="H26" s="218"/>
      <c r="L26" s="218"/>
      <c r="M26" s="218"/>
    </row>
    <row r="27" spans="1:13" ht="15" outlineLevel="1">
      <c r="A27" s="221" t="s">
        <v>913</v>
      </c>
      <c r="B27" s="237"/>
      <c r="E27" s="227"/>
      <c r="F27" s="227"/>
      <c r="G27" s="227"/>
      <c r="H27" s="218"/>
      <c r="L27" s="218"/>
      <c r="M27" s="218"/>
    </row>
    <row r="28" spans="1:13" ht="15" outlineLevel="1">
      <c r="A28" s="221" t="s">
        <v>914</v>
      </c>
      <c r="B28" s="237"/>
      <c r="E28" s="227"/>
      <c r="F28" s="227"/>
      <c r="G28" s="227"/>
      <c r="H28" s="218"/>
      <c r="L28" s="218"/>
      <c r="M28" s="218"/>
    </row>
    <row r="29" spans="1:13" ht="15" outlineLevel="1">
      <c r="A29" s="221" t="s">
        <v>915</v>
      </c>
      <c r="B29" s="237"/>
      <c r="E29" s="227"/>
      <c r="F29" s="227"/>
      <c r="G29" s="227"/>
      <c r="H29" s="218"/>
      <c r="L29" s="218"/>
      <c r="M29" s="218"/>
    </row>
    <row r="30" spans="1:13" ht="15" outlineLevel="1">
      <c r="A30" s="221" t="s">
        <v>916</v>
      </c>
      <c r="B30" s="237"/>
      <c r="E30" s="227"/>
      <c r="F30" s="227"/>
      <c r="G30" s="227"/>
      <c r="H30" s="218"/>
      <c r="L30" s="218"/>
      <c r="M30" s="218"/>
    </row>
    <row r="31" spans="1:13" ht="15" outlineLevel="1">
      <c r="A31" s="221" t="s">
        <v>917</v>
      </c>
      <c r="B31" s="237"/>
      <c r="E31" s="227"/>
      <c r="F31" s="227"/>
      <c r="G31" s="227"/>
      <c r="H31" s="218"/>
      <c r="L31" s="218"/>
      <c r="M31" s="218"/>
    </row>
    <row r="32" spans="1:13" ht="15" outlineLevel="1">
      <c r="A32" s="221" t="s">
        <v>918</v>
      </c>
      <c r="B32" s="237"/>
      <c r="E32" s="227"/>
      <c r="F32" s="227"/>
      <c r="G32" s="227"/>
      <c r="H32" s="218"/>
      <c r="L32" s="218"/>
      <c r="M32" s="218"/>
    </row>
    <row r="33" spans="1:13" ht="18.75">
      <c r="A33" s="233"/>
      <c r="B33" s="232" t="s">
        <v>880</v>
      </c>
      <c r="C33" s="233"/>
      <c r="D33" s="233"/>
      <c r="E33" s="233"/>
      <c r="F33" s="233"/>
      <c r="G33" s="233"/>
      <c r="H33" s="218"/>
      <c r="L33" s="218"/>
      <c r="M33" s="218"/>
    </row>
    <row r="34" spans="1:13" ht="15" customHeight="1">
      <c r="A34" s="242"/>
      <c r="B34" s="243" t="s">
        <v>919</v>
      </c>
      <c r="C34" s="242" t="s">
        <v>920</v>
      </c>
      <c r="D34" s="242" t="s">
        <v>884</v>
      </c>
      <c r="E34" s="242" t="s">
        <v>921</v>
      </c>
      <c r="F34" s="245"/>
      <c r="G34" s="245"/>
      <c r="H34" s="218"/>
      <c r="L34" s="218"/>
      <c r="M34" s="218"/>
    </row>
    <row r="35" spans="1:13" ht="15">
      <c r="A35" s="221" t="s">
        <v>922</v>
      </c>
      <c r="B35" s="341" t="s">
        <v>2059</v>
      </c>
      <c r="C35" s="341" t="s">
        <v>2060</v>
      </c>
      <c r="D35" s="341" t="s">
        <v>2061</v>
      </c>
      <c r="E35" s="341" t="s">
        <v>2062</v>
      </c>
      <c r="F35" s="342"/>
      <c r="G35" s="342"/>
      <c r="H35" s="218"/>
      <c r="L35" s="218"/>
      <c r="M35" s="218"/>
    </row>
    <row r="36" spans="1:13" ht="15">
      <c r="A36" s="221" t="s">
        <v>923</v>
      </c>
      <c r="B36" s="240"/>
      <c r="H36" s="218"/>
      <c r="L36" s="218"/>
      <c r="M36" s="218"/>
    </row>
    <row r="37" spans="1:13" ht="15">
      <c r="A37" s="221" t="s">
        <v>924</v>
      </c>
      <c r="B37" s="240"/>
      <c r="H37" s="218"/>
      <c r="L37" s="218"/>
      <c r="M37" s="218"/>
    </row>
    <row r="38" spans="1:13" ht="15">
      <c r="A38" s="221" t="s">
        <v>925</v>
      </c>
      <c r="B38" s="240"/>
      <c r="H38" s="218"/>
      <c r="L38" s="218"/>
      <c r="M38" s="218"/>
    </row>
    <row r="39" spans="1:13" ht="15">
      <c r="A39" s="221" t="s">
        <v>926</v>
      </c>
      <c r="B39" s="240"/>
      <c r="H39" s="218"/>
      <c r="L39" s="218"/>
      <c r="M39" s="218"/>
    </row>
    <row r="40" spans="1:13" ht="15">
      <c r="A40" s="221" t="s">
        <v>927</v>
      </c>
      <c r="B40" s="240"/>
      <c r="H40" s="218"/>
      <c r="L40" s="218"/>
      <c r="M40" s="218"/>
    </row>
    <row r="41" spans="1:13" ht="15">
      <c r="A41" s="221" t="s">
        <v>928</v>
      </c>
      <c r="B41" s="240"/>
      <c r="H41" s="218"/>
      <c r="L41" s="218"/>
      <c r="M41" s="218"/>
    </row>
    <row r="42" spans="1:13" ht="15">
      <c r="A42" s="221" t="s">
        <v>929</v>
      </c>
      <c r="B42" s="240"/>
      <c r="H42" s="218"/>
      <c r="L42" s="218"/>
      <c r="M42" s="218"/>
    </row>
    <row r="43" spans="1:13" ht="15">
      <c r="A43" s="221" t="s">
        <v>930</v>
      </c>
      <c r="B43" s="240"/>
      <c r="H43" s="218"/>
      <c r="L43" s="218"/>
      <c r="M43" s="218"/>
    </row>
    <row r="44" spans="1:13" ht="15">
      <c r="A44" s="221" t="s">
        <v>931</v>
      </c>
      <c r="B44" s="240"/>
      <c r="H44" s="218"/>
      <c r="L44" s="218"/>
      <c r="M44" s="218"/>
    </row>
    <row r="45" spans="1:13" ht="15">
      <c r="A45" s="221" t="s">
        <v>932</v>
      </c>
      <c r="B45" s="240"/>
      <c r="H45" s="218"/>
      <c r="L45" s="218"/>
      <c r="M45" s="218"/>
    </row>
    <row r="46" spans="1:13" ht="15">
      <c r="A46" s="221" t="s">
        <v>933</v>
      </c>
      <c r="B46" s="240"/>
      <c r="H46" s="218"/>
      <c r="L46" s="218"/>
      <c r="M46" s="218"/>
    </row>
    <row r="47" spans="1:13" ht="15">
      <c r="A47" s="221" t="s">
        <v>934</v>
      </c>
      <c r="B47" s="240"/>
      <c r="H47" s="218"/>
      <c r="L47" s="218"/>
      <c r="M47" s="218"/>
    </row>
    <row r="48" spans="1:13" ht="15">
      <c r="A48" s="221" t="s">
        <v>935</v>
      </c>
      <c r="B48" s="240"/>
      <c r="H48" s="218"/>
      <c r="L48" s="218"/>
      <c r="M48" s="218"/>
    </row>
    <row r="49" spans="1:13" ht="15">
      <c r="A49" s="221" t="s">
        <v>936</v>
      </c>
      <c r="B49" s="240"/>
      <c r="H49" s="218"/>
      <c r="L49" s="218"/>
      <c r="M49" s="218"/>
    </row>
    <row r="50" spans="1:13" ht="15">
      <c r="A50" s="221" t="s">
        <v>937</v>
      </c>
      <c r="B50" s="240"/>
      <c r="H50" s="218"/>
      <c r="L50" s="218"/>
      <c r="M50" s="218"/>
    </row>
    <row r="51" spans="1:13" ht="15">
      <c r="A51" s="221" t="s">
        <v>938</v>
      </c>
      <c r="B51" s="240"/>
      <c r="H51" s="218"/>
      <c r="L51" s="218"/>
      <c r="M51" s="218"/>
    </row>
    <row r="52" spans="1:13" ht="15">
      <c r="A52" s="221" t="s">
        <v>939</v>
      </c>
      <c r="B52" s="240"/>
      <c r="H52" s="218"/>
      <c r="L52" s="218"/>
      <c r="M52" s="218"/>
    </row>
    <row r="53" spans="1:13" ht="15">
      <c r="A53" s="221" t="s">
        <v>940</v>
      </c>
      <c r="B53" s="240"/>
      <c r="H53" s="218"/>
      <c r="L53" s="218"/>
      <c r="M53" s="218"/>
    </row>
    <row r="54" spans="1:13" ht="15">
      <c r="A54" s="221" t="s">
        <v>941</v>
      </c>
      <c r="B54" s="240"/>
      <c r="H54" s="218"/>
      <c r="L54" s="218"/>
      <c r="M54" s="218"/>
    </row>
    <row r="55" spans="1:13" ht="15">
      <c r="A55" s="221" t="s">
        <v>942</v>
      </c>
      <c r="B55" s="240"/>
      <c r="H55" s="218"/>
      <c r="L55" s="218"/>
      <c r="M55" s="218"/>
    </row>
    <row r="56" spans="1:13" ht="15">
      <c r="A56" s="221" t="s">
        <v>943</v>
      </c>
      <c r="B56" s="240"/>
      <c r="H56" s="218"/>
      <c r="L56" s="218"/>
      <c r="M56" s="218"/>
    </row>
    <row r="57" spans="1:13" ht="15">
      <c r="A57" s="221" t="s">
        <v>944</v>
      </c>
      <c r="B57" s="240"/>
      <c r="H57" s="218"/>
      <c r="L57" s="218"/>
      <c r="M57" s="218"/>
    </row>
    <row r="58" spans="1:13" ht="15">
      <c r="A58" s="221" t="s">
        <v>945</v>
      </c>
      <c r="B58" s="240"/>
      <c r="H58" s="218"/>
      <c r="L58" s="218"/>
      <c r="M58" s="218"/>
    </row>
    <row r="59" spans="1:13" ht="15">
      <c r="A59" s="221" t="s">
        <v>946</v>
      </c>
      <c r="B59" s="240"/>
      <c r="H59" s="218"/>
      <c r="L59" s="218"/>
      <c r="M59" s="218"/>
    </row>
    <row r="60" spans="1:13" ht="15" outlineLevel="1">
      <c r="A60" s="221" t="s">
        <v>947</v>
      </c>
      <c r="B60" s="240"/>
      <c r="E60" s="240"/>
      <c r="F60" s="240"/>
      <c r="G60" s="240"/>
      <c r="H60" s="218"/>
      <c r="L60" s="218"/>
      <c r="M60" s="218"/>
    </row>
    <row r="61" spans="1:13" ht="15" outlineLevel="1">
      <c r="A61" s="221" t="s">
        <v>948</v>
      </c>
      <c r="B61" s="240"/>
      <c r="E61" s="240"/>
      <c r="F61" s="240"/>
      <c r="G61" s="240"/>
      <c r="H61" s="218"/>
      <c r="L61" s="218"/>
      <c r="M61" s="218"/>
    </row>
    <row r="62" spans="1:13" ht="15" outlineLevel="1">
      <c r="A62" s="221" t="s">
        <v>949</v>
      </c>
      <c r="B62" s="240"/>
      <c r="E62" s="240"/>
      <c r="F62" s="240"/>
      <c r="G62" s="240"/>
      <c r="H62" s="218"/>
      <c r="L62" s="218"/>
      <c r="M62" s="218"/>
    </row>
    <row r="63" spans="1:13" ht="15" outlineLevel="1">
      <c r="A63" s="221" t="s">
        <v>950</v>
      </c>
      <c r="B63" s="240"/>
      <c r="E63" s="240"/>
      <c r="F63" s="240"/>
      <c r="G63" s="240"/>
      <c r="H63" s="218"/>
      <c r="L63" s="218"/>
      <c r="M63" s="218"/>
    </row>
    <row r="64" spans="1:13" ht="15" outlineLevel="1">
      <c r="A64" s="221" t="s">
        <v>951</v>
      </c>
      <c r="B64" s="240"/>
      <c r="E64" s="240"/>
      <c r="F64" s="240"/>
      <c r="G64" s="240"/>
      <c r="H64" s="218"/>
      <c r="L64" s="218"/>
      <c r="M64" s="218"/>
    </row>
    <row r="65" spans="1:13" ht="15" outlineLevel="1">
      <c r="A65" s="221" t="s">
        <v>952</v>
      </c>
      <c r="B65" s="240"/>
      <c r="E65" s="240"/>
      <c r="F65" s="240"/>
      <c r="G65" s="240"/>
      <c r="H65" s="218"/>
      <c r="L65" s="218"/>
      <c r="M65" s="218"/>
    </row>
    <row r="66" spans="1:13" ht="15" outlineLevel="1">
      <c r="A66" s="221" t="s">
        <v>953</v>
      </c>
      <c r="B66" s="240"/>
      <c r="E66" s="240"/>
      <c r="F66" s="240"/>
      <c r="G66" s="240"/>
      <c r="H66" s="218"/>
      <c r="L66" s="218"/>
      <c r="M66" s="218"/>
    </row>
    <row r="67" spans="1:13" ht="15" outlineLevel="1">
      <c r="A67" s="221" t="s">
        <v>954</v>
      </c>
      <c r="B67" s="240"/>
      <c r="E67" s="240"/>
      <c r="F67" s="240"/>
      <c r="G67" s="240"/>
      <c r="H67" s="218"/>
      <c r="L67" s="218"/>
      <c r="M67" s="218"/>
    </row>
    <row r="68" spans="1:13" ht="15" outlineLevel="1">
      <c r="A68" s="221" t="s">
        <v>955</v>
      </c>
      <c r="B68" s="240"/>
      <c r="E68" s="240"/>
      <c r="F68" s="240"/>
      <c r="G68" s="240"/>
      <c r="H68" s="218"/>
      <c r="L68" s="218"/>
      <c r="M68" s="218"/>
    </row>
    <row r="69" spans="1:13" ht="15" outlineLevel="1">
      <c r="A69" s="221" t="s">
        <v>956</v>
      </c>
      <c r="B69" s="240"/>
      <c r="E69" s="240"/>
      <c r="F69" s="240"/>
      <c r="G69" s="240"/>
      <c r="H69" s="218"/>
      <c r="L69" s="218"/>
      <c r="M69" s="218"/>
    </row>
    <row r="70" spans="1:13" ht="15" outlineLevel="1">
      <c r="A70" s="221" t="s">
        <v>957</v>
      </c>
      <c r="B70" s="240"/>
      <c r="E70" s="240"/>
      <c r="F70" s="240"/>
      <c r="G70" s="240"/>
      <c r="H70" s="218"/>
      <c r="L70" s="218"/>
      <c r="M70" s="218"/>
    </row>
    <row r="71" spans="1:13" ht="15" outlineLevel="1">
      <c r="A71" s="221" t="s">
        <v>958</v>
      </c>
      <c r="B71" s="240"/>
      <c r="E71" s="240"/>
      <c r="F71" s="240"/>
      <c r="G71" s="240"/>
      <c r="H71" s="218"/>
      <c r="L71" s="218"/>
      <c r="M71" s="218"/>
    </row>
    <row r="72" spans="1:13" ht="15" outlineLevel="1">
      <c r="A72" s="221" t="s">
        <v>959</v>
      </c>
      <c r="B72" s="240"/>
      <c r="E72" s="240"/>
      <c r="F72" s="240"/>
      <c r="G72" s="240"/>
      <c r="H72" s="218"/>
      <c r="L72" s="218"/>
      <c r="M72" s="218"/>
    </row>
    <row r="73" spans="1:8" ht="37.5">
      <c r="A73" s="233"/>
      <c r="B73" s="232" t="s">
        <v>881</v>
      </c>
      <c r="C73" s="233"/>
      <c r="D73" s="233"/>
      <c r="E73" s="233"/>
      <c r="F73" s="233"/>
      <c r="G73" s="233"/>
      <c r="H73" s="218"/>
    </row>
    <row r="74" spans="1:14" ht="15" customHeight="1">
      <c r="A74" s="242"/>
      <c r="B74" s="243" t="s">
        <v>960</v>
      </c>
      <c r="C74" s="242" t="s">
        <v>961</v>
      </c>
      <c r="D74" s="242"/>
      <c r="E74" s="245"/>
      <c r="F74" s="245"/>
      <c r="G74" s="245"/>
      <c r="H74" s="259"/>
      <c r="I74" s="259"/>
      <c r="J74" s="259"/>
      <c r="K74" s="259"/>
      <c r="L74" s="259"/>
      <c r="M74" s="259"/>
      <c r="N74" s="259"/>
    </row>
    <row r="75" spans="1:8" ht="15">
      <c r="A75" s="221" t="s">
        <v>962</v>
      </c>
      <c r="B75" s="221" t="s">
        <v>963</v>
      </c>
      <c r="C75" s="271">
        <v>37.173748096671275</v>
      </c>
      <c r="H75" s="218"/>
    </row>
    <row r="76" spans="1:8" ht="15">
      <c r="A76" s="221" t="s">
        <v>964</v>
      </c>
      <c r="B76" s="221" t="s">
        <v>2063</v>
      </c>
      <c r="C76" s="271">
        <v>182.01955918243277</v>
      </c>
      <c r="H76" s="218"/>
    </row>
    <row r="77" spans="1:8" ht="15" outlineLevel="1">
      <c r="A77" s="221" t="s">
        <v>965</v>
      </c>
      <c r="H77" s="218"/>
    </row>
    <row r="78" spans="1:8" ht="15" outlineLevel="1">
      <c r="A78" s="221" t="s">
        <v>966</v>
      </c>
      <c r="H78" s="218"/>
    </row>
    <row r="79" spans="1:8" ht="15" outlineLevel="1">
      <c r="A79" s="221" t="s">
        <v>967</v>
      </c>
      <c r="H79" s="218"/>
    </row>
    <row r="80" spans="1:8" ht="15" outlineLevel="1">
      <c r="A80" s="221" t="s">
        <v>968</v>
      </c>
      <c r="H80" s="218"/>
    </row>
    <row r="81" spans="1:8" ht="15">
      <c r="A81" s="242"/>
      <c r="B81" s="243" t="s">
        <v>969</v>
      </c>
      <c r="C81" s="242" t="s">
        <v>485</v>
      </c>
      <c r="D81" s="242" t="s">
        <v>486</v>
      </c>
      <c r="E81" s="245" t="s">
        <v>970</v>
      </c>
      <c r="F81" s="245" t="s">
        <v>971</v>
      </c>
      <c r="G81" s="245" t="s">
        <v>972</v>
      </c>
      <c r="H81" s="218"/>
    </row>
    <row r="82" spans="1:8" ht="15">
      <c r="A82" s="221" t="s">
        <v>973</v>
      </c>
      <c r="B82" s="221" t="s">
        <v>974</v>
      </c>
      <c r="C82" s="310">
        <v>0.0002271516613993466</v>
      </c>
      <c r="D82" s="343"/>
      <c r="E82" s="343"/>
      <c r="F82" s="343"/>
      <c r="G82" s="343">
        <f>C82</f>
        <v>0.0002271516613993466</v>
      </c>
      <c r="H82" s="218"/>
    </row>
    <row r="83" spans="1:8" ht="15">
      <c r="A83" s="221" t="s">
        <v>975</v>
      </c>
      <c r="B83" s="221" t="s">
        <v>976</v>
      </c>
      <c r="C83" s="310">
        <v>0.0009735530097166471</v>
      </c>
      <c r="G83" s="344">
        <f>C83</f>
        <v>0.0009735530097166471</v>
      </c>
      <c r="H83" s="218"/>
    </row>
    <row r="84" spans="1:8" ht="15">
      <c r="A84" s="221" t="s">
        <v>977</v>
      </c>
      <c r="B84" s="221" t="s">
        <v>978</v>
      </c>
      <c r="C84" s="310">
        <v>2.2660690032200748E-05</v>
      </c>
      <c r="G84" s="344">
        <f>C84</f>
        <v>2.2660690032200748E-05</v>
      </c>
      <c r="H84" s="218"/>
    </row>
    <row r="85" spans="1:8" ht="15">
      <c r="A85" s="221" t="s">
        <v>979</v>
      </c>
      <c r="B85" s="221" t="s">
        <v>980</v>
      </c>
      <c r="C85" s="310">
        <v>0.00010020211705467982</v>
      </c>
      <c r="G85" s="344">
        <f>C85</f>
        <v>0.00010020211705467982</v>
      </c>
      <c r="H85" s="218"/>
    </row>
    <row r="86" spans="1:8" ht="15">
      <c r="A86" s="221" t="s">
        <v>981</v>
      </c>
      <c r="B86" s="221" t="s">
        <v>982</v>
      </c>
      <c r="C86" s="310">
        <v>0</v>
      </c>
      <c r="G86" s="344">
        <f>C86</f>
        <v>0</v>
      </c>
      <c r="H86" s="218"/>
    </row>
    <row r="87" spans="1:8" ht="15" outlineLevel="1">
      <c r="A87" s="221" t="s">
        <v>983</v>
      </c>
      <c r="H87" s="218"/>
    </row>
    <row r="88" spans="1:8" ht="15" outlineLevel="1">
      <c r="A88" s="221" t="s">
        <v>984</v>
      </c>
      <c r="H88" s="218"/>
    </row>
    <row r="89" spans="1:8" ht="15" outlineLevel="1">
      <c r="A89" s="221" t="s">
        <v>985</v>
      </c>
      <c r="H89" s="218"/>
    </row>
    <row r="90" spans="1:8" ht="15" outlineLevel="1">
      <c r="A90" s="221" t="s">
        <v>986</v>
      </c>
      <c r="H90" s="218"/>
    </row>
    <row r="91" ht="15">
      <c r="H91" s="218"/>
    </row>
    <row r="92" ht="15">
      <c r="H92" s="218"/>
    </row>
    <row r="93" ht="15">
      <c r="H93" s="218"/>
    </row>
    <row r="94" ht="15">
      <c r="H94" s="218"/>
    </row>
    <row r="95" ht="15">
      <c r="H95" s="218"/>
    </row>
    <row r="96" ht="15">
      <c r="H96" s="218"/>
    </row>
    <row r="97" ht="15">
      <c r="H97" s="218"/>
    </row>
    <row r="98" ht="15">
      <c r="H98" s="218"/>
    </row>
    <row r="99" ht="15">
      <c r="H99" s="218"/>
    </row>
    <row r="100" ht="15">
      <c r="H100" s="218"/>
    </row>
    <row r="101" ht="15">
      <c r="H101" s="218"/>
    </row>
    <row r="102" ht="15">
      <c r="H102" s="218"/>
    </row>
    <row r="103" ht="15">
      <c r="H103" s="218"/>
    </row>
    <row r="104" ht="15">
      <c r="H104" s="218"/>
    </row>
    <row r="105" ht="15">
      <c r="H105" s="218"/>
    </row>
    <row r="106" ht="15">
      <c r="H106" s="218"/>
    </row>
    <row r="107" ht="15">
      <c r="H107" s="218"/>
    </row>
    <row r="108" ht="15">
      <c r="H108" s="218"/>
    </row>
    <row r="109" ht="15">
      <c r="H109" s="218"/>
    </row>
    <row r="110" ht="15">
      <c r="H110" s="218"/>
    </row>
    <row r="111" ht="15">
      <c r="H111" s="218"/>
    </row>
    <row r="112" ht="15">
      <c r="H112" s="218"/>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4"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61"/>
  <sheetViews>
    <sheetView showGridLines="0" zoomScalePageLayoutView="0" workbookViewId="0" topLeftCell="A1">
      <selection activeCell="A1" sqref="A1"/>
    </sheetView>
  </sheetViews>
  <sheetFormatPr defaultColWidth="9.140625" defaultRowHeight="12.75"/>
  <sheetData>
    <row r="1" spans="2:6" ht="12.75">
      <c r="B1" t="s">
        <v>1679</v>
      </c>
      <c r="C1" t="s">
        <v>1680</v>
      </c>
      <c r="D1" t="s">
        <v>1681</v>
      </c>
      <c r="E1" t="s">
        <v>1682</v>
      </c>
      <c r="F1" t="s">
        <v>1683</v>
      </c>
    </row>
    <row r="2" spans="1:6" ht="12.75">
      <c r="A2" t="s">
        <v>1319</v>
      </c>
      <c r="B2">
        <v>15974217511.674807</v>
      </c>
      <c r="C2">
        <v>15947124056.652283</v>
      </c>
      <c r="D2">
        <v>15906567238.184937</v>
      </c>
      <c r="E2">
        <v>15839194257.394669</v>
      </c>
      <c r="F2">
        <v>11500000000</v>
      </c>
    </row>
    <row r="3" spans="1:6" ht="12.75">
      <c r="A3" t="s">
        <v>1320</v>
      </c>
      <c r="B3">
        <v>15875692889.12144</v>
      </c>
      <c r="C3">
        <v>15821885858.260271</v>
      </c>
      <c r="D3">
        <v>15741511568.660322</v>
      </c>
      <c r="E3">
        <v>15608446208.717205</v>
      </c>
      <c r="F3">
        <v>11500000000</v>
      </c>
    </row>
    <row r="4" spans="1:6" ht="12.75">
      <c r="A4" t="s">
        <v>1321</v>
      </c>
      <c r="B4">
        <v>15772884006.635666</v>
      </c>
      <c r="C4">
        <v>15695342263.321383</v>
      </c>
      <c r="D4">
        <v>15579735940.200336</v>
      </c>
      <c r="E4">
        <v>15388927121.800074</v>
      </c>
      <c r="F4">
        <v>11500000000</v>
      </c>
    </row>
    <row r="5" spans="1:6" ht="12.75">
      <c r="A5" t="s">
        <v>1322</v>
      </c>
      <c r="B5">
        <v>15674472887.303642</v>
      </c>
      <c r="C5">
        <v>15570960577.073658</v>
      </c>
      <c r="D5">
        <v>15416961928.716475</v>
      </c>
      <c r="E5">
        <v>15163647143.40182</v>
      </c>
      <c r="F5">
        <v>11500000000</v>
      </c>
    </row>
    <row r="6" spans="1:6" ht="12.75">
      <c r="A6" t="s">
        <v>1323</v>
      </c>
      <c r="B6">
        <v>15576538964.416555</v>
      </c>
      <c r="C6">
        <v>15448274804.150005</v>
      </c>
      <c r="D6">
        <v>15257843234.455349</v>
      </c>
      <c r="E6">
        <v>14945625710.96574</v>
      </c>
      <c r="F6">
        <v>11500000000</v>
      </c>
    </row>
    <row r="7" spans="1:6" ht="12.75">
      <c r="A7" t="s">
        <v>1324</v>
      </c>
      <c r="B7">
        <v>15475946910.493378</v>
      </c>
      <c r="C7">
        <v>15322478859.412706</v>
      </c>
      <c r="D7">
        <v>15095110127.684557</v>
      </c>
      <c r="E7">
        <v>14723594861.475502</v>
      </c>
      <c r="F7">
        <v>11500000000</v>
      </c>
    </row>
    <row r="8" spans="1:6" ht="12.75">
      <c r="A8" t="s">
        <v>1325</v>
      </c>
      <c r="B8">
        <v>15374884176.235695</v>
      </c>
      <c r="C8">
        <v>15197432137.210667</v>
      </c>
      <c r="D8">
        <v>14935069056.97322</v>
      </c>
      <c r="E8">
        <v>14507777670.611889</v>
      </c>
      <c r="F8">
        <v>11500000000</v>
      </c>
    </row>
    <row r="9" spans="1:6" ht="12.75">
      <c r="A9" t="s">
        <v>1326</v>
      </c>
      <c r="B9">
        <v>15275732254.29109</v>
      </c>
      <c r="C9">
        <v>15073814853.816034</v>
      </c>
      <c r="D9">
        <v>14775911860.989014</v>
      </c>
      <c r="E9">
        <v>14292380438.31751</v>
      </c>
      <c r="F9">
        <v>11500000000</v>
      </c>
    </row>
    <row r="10" spans="1:6" ht="12.75">
      <c r="A10" t="s">
        <v>1327</v>
      </c>
      <c r="B10">
        <v>15177538860.370918</v>
      </c>
      <c r="C10">
        <v>14951517434.372578</v>
      </c>
      <c r="D10">
        <v>14618758094.747429</v>
      </c>
      <c r="E10">
        <v>14080477249.09102</v>
      </c>
      <c r="F10">
        <v>11500000000</v>
      </c>
    </row>
    <row r="11" spans="1:6" ht="12.75">
      <c r="A11" t="s">
        <v>1328</v>
      </c>
      <c r="B11">
        <v>15078223914.558002</v>
      </c>
      <c r="C11">
        <v>14829300535.75501</v>
      </c>
      <c r="D11">
        <v>14463574675.06157</v>
      </c>
      <c r="E11">
        <v>13873901959.245102</v>
      </c>
      <c r="F11">
        <v>11500000000</v>
      </c>
    </row>
    <row r="12" spans="1:6" ht="12.75">
      <c r="A12" t="s">
        <v>1329</v>
      </c>
      <c r="B12">
        <v>14977208416.291424</v>
      </c>
      <c r="C12">
        <v>14704969592.324749</v>
      </c>
      <c r="D12">
        <v>14305834582.619696</v>
      </c>
      <c r="E12">
        <v>13664470192.518896</v>
      </c>
      <c r="F12">
        <v>11500000000</v>
      </c>
    </row>
    <row r="13" spans="1:6" ht="12.75">
      <c r="A13" t="s">
        <v>1330</v>
      </c>
      <c r="B13">
        <v>14878031944.688421</v>
      </c>
      <c r="C13">
        <v>14583618830.821217</v>
      </c>
      <c r="D13">
        <v>14152857706.111727</v>
      </c>
      <c r="E13">
        <v>13462937272.890945</v>
      </c>
      <c r="F13">
        <v>11500000000</v>
      </c>
    </row>
    <row r="14" spans="1:6" ht="12.75">
      <c r="A14" t="s">
        <v>1331</v>
      </c>
      <c r="B14">
        <v>14780946533.439352</v>
      </c>
      <c r="C14">
        <v>14463881097.71737</v>
      </c>
      <c r="D14">
        <v>14000958598.827074</v>
      </c>
      <c r="E14">
        <v>13262032046.471012</v>
      </c>
      <c r="F14">
        <v>11500000000</v>
      </c>
    </row>
    <row r="15" spans="1:6" ht="12.75">
      <c r="A15" t="s">
        <v>1332</v>
      </c>
      <c r="B15">
        <v>14682171157.980473</v>
      </c>
      <c r="C15">
        <v>14342856672.468246</v>
      </c>
      <c r="D15">
        <v>13848498230.276806</v>
      </c>
      <c r="E15">
        <v>13062057795.457779</v>
      </c>
      <c r="F15">
        <v>11500000000</v>
      </c>
    </row>
    <row r="16" spans="1:6" ht="12.75">
      <c r="A16" t="s">
        <v>1333</v>
      </c>
      <c r="B16">
        <v>14582779321.12682</v>
      </c>
      <c r="C16">
        <v>14223936432.03128</v>
      </c>
      <c r="D16">
        <v>13702125474.951838</v>
      </c>
      <c r="E16">
        <v>12874544497.274</v>
      </c>
      <c r="F16">
        <v>11500000000</v>
      </c>
    </row>
    <row r="17" spans="1:6" ht="12.75">
      <c r="A17" t="s">
        <v>1334</v>
      </c>
      <c r="B17">
        <v>14482178175.410671</v>
      </c>
      <c r="C17">
        <v>14101852388.856522</v>
      </c>
      <c r="D17">
        <v>13549971904.64339</v>
      </c>
      <c r="E17">
        <v>12677655515.806374</v>
      </c>
      <c r="F17">
        <v>11500000000</v>
      </c>
    </row>
    <row r="18" spans="1:6" ht="12.75">
      <c r="A18" t="s">
        <v>1335</v>
      </c>
      <c r="B18">
        <v>14386095217.403942</v>
      </c>
      <c r="C18">
        <v>13985299419.302595</v>
      </c>
      <c r="D18">
        <v>13404905802.488749</v>
      </c>
      <c r="E18">
        <v>12490516630.31159</v>
      </c>
      <c r="F18">
        <v>11500000000</v>
      </c>
    </row>
    <row r="19" spans="1:6" ht="12.75">
      <c r="A19" t="s">
        <v>1336</v>
      </c>
      <c r="B19">
        <v>14288601419.808523</v>
      </c>
      <c r="C19">
        <v>13866962440.500477</v>
      </c>
      <c r="D19">
        <v>13257676870.858213</v>
      </c>
      <c r="E19">
        <v>12301007542.088654</v>
      </c>
      <c r="F19">
        <v>11500000000</v>
      </c>
    </row>
    <row r="20" spans="1:6" ht="12.75">
      <c r="A20" t="s">
        <v>1337</v>
      </c>
      <c r="B20">
        <v>14190551337.451649</v>
      </c>
      <c r="C20">
        <v>13749200558.55997</v>
      </c>
      <c r="D20">
        <v>13112735614.99646</v>
      </c>
      <c r="E20">
        <v>12116652238.422121</v>
      </c>
      <c r="F20">
        <v>11500000000</v>
      </c>
    </row>
    <row r="21" spans="1:6" ht="12.75">
      <c r="A21" t="s">
        <v>1338</v>
      </c>
      <c r="B21">
        <v>14091457850.946527</v>
      </c>
      <c r="C21">
        <v>13630032232.500492</v>
      </c>
      <c r="D21">
        <v>12966024370.829283</v>
      </c>
      <c r="E21">
        <v>11930339200.751846</v>
      </c>
      <c r="F21">
        <v>11500000000</v>
      </c>
    </row>
    <row r="22" spans="1:6" ht="12.75">
      <c r="A22" t="s">
        <v>1339</v>
      </c>
      <c r="B22">
        <v>13992794309.83274</v>
      </c>
      <c r="C22">
        <v>13511643752.63184</v>
      </c>
      <c r="D22">
        <v>12820714516.73227</v>
      </c>
      <c r="E22">
        <v>11746671056.680246</v>
      </c>
      <c r="F22">
        <v>11500000000</v>
      </c>
    </row>
    <row r="23" spans="1:6" ht="12.75">
      <c r="A23" t="s">
        <v>1340</v>
      </c>
      <c r="B23">
        <v>13895528119.097338</v>
      </c>
      <c r="C23">
        <v>13395698176.539413</v>
      </c>
      <c r="D23">
        <v>12679413481.496836</v>
      </c>
      <c r="E23">
        <v>11569586187.14961</v>
      </c>
      <c r="F23">
        <v>11500000000</v>
      </c>
    </row>
    <row r="24" spans="1:6" ht="12.75">
      <c r="A24" t="s">
        <v>1341</v>
      </c>
      <c r="B24">
        <v>13797554095.0782</v>
      </c>
      <c r="C24">
        <v>13278688431.641893</v>
      </c>
      <c r="D24">
        <v>12536695703.58068</v>
      </c>
      <c r="E24">
        <v>11390908550.75863</v>
      </c>
      <c r="F24">
        <v>11500000000</v>
      </c>
    </row>
    <row r="25" spans="1:6" ht="12.75">
      <c r="A25" t="s">
        <v>1342</v>
      </c>
      <c r="B25">
        <v>13699594459.49232</v>
      </c>
      <c r="C25">
        <v>13162771644.109026</v>
      </c>
      <c r="D25">
        <v>12396669360.87808</v>
      </c>
      <c r="E25">
        <v>11217507850.090569</v>
      </c>
      <c r="F25">
        <v>11500000000</v>
      </c>
    </row>
    <row r="26" spans="1:6" ht="12.75">
      <c r="A26" t="s">
        <v>1343</v>
      </c>
      <c r="B26">
        <v>13602910395.481365</v>
      </c>
      <c r="C26">
        <v>13047708697.644964</v>
      </c>
      <c r="D26">
        <v>12257051646.811373</v>
      </c>
      <c r="E26">
        <v>11044193312.75349</v>
      </c>
      <c r="F26">
        <v>11500000000</v>
      </c>
    </row>
    <row r="27" spans="1:6" ht="12.75">
      <c r="A27" t="s">
        <v>1344</v>
      </c>
      <c r="B27">
        <v>13504999237.24383</v>
      </c>
      <c r="C27">
        <v>12931823182.636805</v>
      </c>
      <c r="D27">
        <v>12117293147.694948</v>
      </c>
      <c r="E27">
        <v>10872019381.331898</v>
      </c>
      <c r="F27">
        <v>11500000000</v>
      </c>
    </row>
    <row r="28" spans="1:6" ht="12.75">
      <c r="A28" t="s">
        <v>1345</v>
      </c>
      <c r="B28">
        <v>13406226995.57221</v>
      </c>
      <c r="C28">
        <v>12817575536.744781</v>
      </c>
      <c r="D28">
        <v>11982649565.67086</v>
      </c>
      <c r="E28">
        <v>10710074034.986637</v>
      </c>
      <c r="F28">
        <v>11500000000</v>
      </c>
    </row>
    <row r="29" spans="1:6" ht="12.75">
      <c r="A29" t="s">
        <v>1346</v>
      </c>
      <c r="B29">
        <v>13310812153.900162</v>
      </c>
      <c r="C29">
        <v>12704765415.325718</v>
      </c>
      <c r="D29">
        <v>11846981666.679068</v>
      </c>
      <c r="E29">
        <v>10543964873.340584</v>
      </c>
      <c r="F29">
        <v>11500000000</v>
      </c>
    </row>
    <row r="30" spans="1:6" ht="12.75">
      <c r="A30" t="s">
        <v>1347</v>
      </c>
      <c r="B30">
        <v>13210368754.280445</v>
      </c>
      <c r="C30">
        <v>12588198917.689495</v>
      </c>
      <c r="D30">
        <v>11709394287.950396</v>
      </c>
      <c r="E30">
        <v>10378790548.208376</v>
      </c>
      <c r="F30">
        <v>11500000000</v>
      </c>
    </row>
    <row r="31" spans="1:6" ht="12.75">
      <c r="A31" t="s">
        <v>1348</v>
      </c>
      <c r="B31">
        <v>13111275569.25401</v>
      </c>
      <c r="C31">
        <v>12472582369.527111</v>
      </c>
      <c r="D31">
        <v>11572343247.259783</v>
      </c>
      <c r="E31">
        <v>10213868069.122808</v>
      </c>
      <c r="F31">
        <v>11500000000</v>
      </c>
    </row>
    <row r="32" spans="1:6" ht="12.75">
      <c r="A32" t="s">
        <v>1349</v>
      </c>
      <c r="B32">
        <v>13012501491.223478</v>
      </c>
      <c r="C32">
        <v>12358301548.847937</v>
      </c>
      <c r="D32">
        <v>11438089260.573923</v>
      </c>
      <c r="E32">
        <v>10053991226.198902</v>
      </c>
      <c r="F32">
        <v>11500000000</v>
      </c>
    </row>
    <row r="33" spans="1:6" ht="12.75">
      <c r="A33" t="s">
        <v>1350</v>
      </c>
      <c r="B33">
        <v>12915364437.77835</v>
      </c>
      <c r="C33">
        <v>12245243908.937418</v>
      </c>
      <c r="D33">
        <v>11304626717.018</v>
      </c>
      <c r="E33">
        <v>9894591442.206587</v>
      </c>
      <c r="F33">
        <v>11500000000</v>
      </c>
    </row>
    <row r="34" spans="1:6" ht="12.75">
      <c r="A34" t="s">
        <v>1351</v>
      </c>
      <c r="B34">
        <v>12815744404.528542</v>
      </c>
      <c r="C34">
        <v>12130184070.285437</v>
      </c>
      <c r="D34">
        <v>11169925339.341204</v>
      </c>
      <c r="E34">
        <v>9735281860.43737</v>
      </c>
      <c r="F34">
        <v>11500000000</v>
      </c>
    </row>
    <row r="35" spans="1:6" ht="12.75">
      <c r="A35" t="s">
        <v>1352</v>
      </c>
      <c r="B35">
        <v>12719818122.316936</v>
      </c>
      <c r="C35">
        <v>12019627694.333872</v>
      </c>
      <c r="D35">
        <v>11040879298.874447</v>
      </c>
      <c r="E35">
        <v>9583364467.572842</v>
      </c>
      <c r="F35">
        <v>11500000000</v>
      </c>
    </row>
    <row r="36" spans="1:6" ht="12.75">
      <c r="A36" t="s">
        <v>1353</v>
      </c>
      <c r="B36">
        <v>12620662075.87738</v>
      </c>
      <c r="C36">
        <v>11905702651.378363</v>
      </c>
      <c r="D36">
        <v>10908417992.089785</v>
      </c>
      <c r="E36">
        <v>9428285688.746185</v>
      </c>
      <c r="F36">
        <v>11500000000</v>
      </c>
    </row>
    <row r="37" spans="1:6" ht="12.75">
      <c r="A37" t="s">
        <v>1354</v>
      </c>
      <c r="B37">
        <v>12519780152.036507</v>
      </c>
      <c r="C37">
        <v>11791149785.532507</v>
      </c>
      <c r="D37">
        <v>10776870468.961357</v>
      </c>
      <c r="E37">
        <v>9276405166.415348</v>
      </c>
      <c r="F37">
        <v>11500000000</v>
      </c>
    </row>
    <row r="38" spans="1:6" ht="12.75">
      <c r="A38" t="s">
        <v>1355</v>
      </c>
      <c r="B38">
        <v>12422714036.064447</v>
      </c>
      <c r="C38">
        <v>11679889143.393156</v>
      </c>
      <c r="D38">
        <v>10648031329.737576</v>
      </c>
      <c r="E38">
        <v>9126683414.316147</v>
      </c>
      <c r="F38">
        <v>11500000000</v>
      </c>
    </row>
    <row r="39" spans="1:6" ht="12.75">
      <c r="A39" t="s">
        <v>1356</v>
      </c>
      <c r="B39">
        <v>12325219926.046076</v>
      </c>
      <c r="C39">
        <v>11568570275.268192</v>
      </c>
      <c r="D39">
        <v>10519724868.71005</v>
      </c>
      <c r="E39">
        <v>8978518188.857084</v>
      </c>
      <c r="F39">
        <v>11500000000</v>
      </c>
    </row>
    <row r="40" spans="1:6" ht="12.75">
      <c r="A40" t="s">
        <v>1357</v>
      </c>
      <c r="B40">
        <v>12227953481.853357</v>
      </c>
      <c r="C40">
        <v>11459063638.872128</v>
      </c>
      <c r="D40">
        <v>10395353573.486906</v>
      </c>
      <c r="E40">
        <v>8837208427.797073</v>
      </c>
      <c r="F40">
        <v>11500000000</v>
      </c>
    </row>
    <row r="41" spans="1:6" ht="12.75">
      <c r="A41" t="s">
        <v>1358</v>
      </c>
      <c r="B41">
        <v>12131712265.00743</v>
      </c>
      <c r="C41">
        <v>11349591587.577805</v>
      </c>
      <c r="D41">
        <v>10269858522.599218</v>
      </c>
      <c r="E41">
        <v>8693545130.707792</v>
      </c>
      <c r="F41">
        <v>11500000000</v>
      </c>
    </row>
    <row r="42" spans="1:6" ht="12.75">
      <c r="A42" t="s">
        <v>1359</v>
      </c>
      <c r="B42">
        <v>12034148349.73923</v>
      </c>
      <c r="C42">
        <v>11239838051.29336</v>
      </c>
      <c r="D42">
        <v>10145513849.45459</v>
      </c>
      <c r="E42">
        <v>8553080975.95502</v>
      </c>
      <c r="F42">
        <v>11500000000</v>
      </c>
    </row>
    <row r="43" spans="1:6" ht="12.75">
      <c r="A43" t="s">
        <v>1360</v>
      </c>
      <c r="B43">
        <v>11930906748.80716</v>
      </c>
      <c r="C43">
        <v>11124510831.314878</v>
      </c>
      <c r="D43">
        <v>10015877641.85814</v>
      </c>
      <c r="E43">
        <v>8408028316.009714</v>
      </c>
      <c r="F43">
        <v>11500000000</v>
      </c>
    </row>
    <row r="44" spans="1:6" ht="12.75">
      <c r="A44" t="s">
        <v>1361</v>
      </c>
      <c r="B44">
        <v>11829311746.794462</v>
      </c>
      <c r="C44">
        <v>11011678154.943575</v>
      </c>
      <c r="D44">
        <v>9889887786.304821</v>
      </c>
      <c r="E44">
        <v>8268231021.338566</v>
      </c>
      <c r="F44">
        <v>11500000000</v>
      </c>
    </row>
    <row r="45" spans="1:6" ht="12.75">
      <c r="A45" t="s">
        <v>1362</v>
      </c>
      <c r="B45">
        <v>11734075639.685814</v>
      </c>
      <c r="C45">
        <v>10904498441.425175</v>
      </c>
      <c r="D45">
        <v>9768719560.712805</v>
      </c>
      <c r="E45">
        <v>8132339492.019967</v>
      </c>
      <c r="F45">
        <v>11500000000</v>
      </c>
    </row>
    <row r="46" spans="1:6" ht="12.75">
      <c r="A46" t="s">
        <v>1363</v>
      </c>
      <c r="B46">
        <v>11634814782.415476</v>
      </c>
      <c r="C46">
        <v>10793916756.242102</v>
      </c>
      <c r="D46">
        <v>9645063797.781641</v>
      </c>
      <c r="E46">
        <v>7995388708.07634</v>
      </c>
      <c r="F46">
        <v>11500000000</v>
      </c>
    </row>
    <row r="47" spans="1:6" ht="12.75">
      <c r="A47" t="s">
        <v>1364</v>
      </c>
      <c r="B47">
        <v>11530710284.941748</v>
      </c>
      <c r="C47">
        <v>10679777656.543879</v>
      </c>
      <c r="D47">
        <v>9519585058.810415</v>
      </c>
      <c r="E47">
        <v>7859023365.9210615</v>
      </c>
      <c r="F47">
        <v>11500000000</v>
      </c>
    </row>
    <row r="48" spans="1:6" ht="12.75">
      <c r="A48" t="s">
        <v>1365</v>
      </c>
      <c r="B48">
        <v>11429334385.476068</v>
      </c>
      <c r="C48">
        <v>10567928560.431734</v>
      </c>
      <c r="D48">
        <v>9395929926.014757</v>
      </c>
      <c r="E48">
        <v>7724083322.95758</v>
      </c>
      <c r="F48">
        <v>11500000000</v>
      </c>
    </row>
    <row r="49" spans="1:6" ht="12.75">
      <c r="A49" t="s">
        <v>1366</v>
      </c>
      <c r="B49">
        <v>11326661714.540092</v>
      </c>
      <c r="C49">
        <v>10455803676.678204</v>
      </c>
      <c r="D49">
        <v>9273359317.57955</v>
      </c>
      <c r="E49">
        <v>7592072595.401589</v>
      </c>
      <c r="F49">
        <v>11500000000</v>
      </c>
    </row>
    <row r="50" spans="1:6" ht="12.75">
      <c r="A50" t="s">
        <v>1367</v>
      </c>
      <c r="B50">
        <v>11227577021.621658</v>
      </c>
      <c r="C50">
        <v>10346758494.479786</v>
      </c>
      <c r="D50">
        <v>9153307929.737177</v>
      </c>
      <c r="E50">
        <v>7462046598.292028</v>
      </c>
      <c r="F50">
        <v>11500000000</v>
      </c>
    </row>
    <row r="51" spans="1:6" ht="12.75">
      <c r="A51" t="s">
        <v>1368</v>
      </c>
      <c r="B51">
        <v>11128324026.798004</v>
      </c>
      <c r="C51">
        <v>10237898296.476982</v>
      </c>
      <c r="D51">
        <v>9033970424.485157</v>
      </c>
      <c r="E51">
        <v>7333565375.669832</v>
      </c>
      <c r="F51">
        <v>11500000000</v>
      </c>
    </row>
    <row r="52" spans="1:6" ht="12.75">
      <c r="A52" t="s">
        <v>1369</v>
      </c>
      <c r="B52">
        <v>11032301607.50389</v>
      </c>
      <c r="C52">
        <v>10134009279.583572</v>
      </c>
      <c r="D52">
        <v>8921754472.969372</v>
      </c>
      <c r="E52">
        <v>7214758224.988877</v>
      </c>
      <c r="F52">
        <v>11500000000</v>
      </c>
    </row>
    <row r="53" spans="1:6" ht="12.75">
      <c r="A53" t="s">
        <v>1370</v>
      </c>
      <c r="B53">
        <v>10938152618.686256</v>
      </c>
      <c r="C53">
        <v>10030484914.608238</v>
      </c>
      <c r="D53">
        <v>8808155875.363665</v>
      </c>
      <c r="E53">
        <v>7092725068.860773</v>
      </c>
      <c r="F53">
        <v>11500000000</v>
      </c>
    </row>
    <row r="54" spans="1:6" ht="12.75">
      <c r="A54" t="s">
        <v>1371</v>
      </c>
      <c r="B54">
        <v>10840657399.462065</v>
      </c>
      <c r="C54">
        <v>9924762668.160992</v>
      </c>
      <c r="D54">
        <v>8693866360.338879</v>
      </c>
      <c r="E54">
        <v>6971996778.526897</v>
      </c>
      <c r="F54">
        <v>11500000000</v>
      </c>
    </row>
    <row r="55" spans="1:6" ht="12.75">
      <c r="A55" t="s">
        <v>1372</v>
      </c>
      <c r="B55">
        <v>10742486921.182446</v>
      </c>
      <c r="C55">
        <v>9818205625.072943</v>
      </c>
      <c r="D55">
        <v>8578651909.584826</v>
      </c>
      <c r="E55">
        <v>6850462343.492685</v>
      </c>
      <c r="F55">
        <v>11500000000</v>
      </c>
    </row>
    <row r="56" spans="1:6" ht="12.75">
      <c r="A56" t="s">
        <v>1373</v>
      </c>
      <c r="B56">
        <v>10646682037.04528</v>
      </c>
      <c r="C56">
        <v>9714671827.358908</v>
      </c>
      <c r="D56">
        <v>8467297600.934058</v>
      </c>
      <c r="E56">
        <v>6733823748.827369</v>
      </c>
      <c r="F56">
        <v>11500000000</v>
      </c>
    </row>
    <row r="57" spans="1:6" ht="12.75">
      <c r="A57" t="s">
        <v>1374</v>
      </c>
      <c r="B57">
        <v>10554481536.203653</v>
      </c>
      <c r="C57">
        <v>9614208442.599943</v>
      </c>
      <c r="D57">
        <v>8358422434.257458</v>
      </c>
      <c r="E57">
        <v>6619083456.300274</v>
      </c>
      <c r="F57">
        <v>11500000000</v>
      </c>
    </row>
    <row r="58" spans="1:6" ht="12.75">
      <c r="A58" t="s">
        <v>1375</v>
      </c>
      <c r="B58">
        <v>10459163099.027412</v>
      </c>
      <c r="C58">
        <v>9511222548.799566</v>
      </c>
      <c r="D58">
        <v>8247858838.551358</v>
      </c>
      <c r="E58">
        <v>6503862921.838205</v>
      </c>
      <c r="F58">
        <v>11500000000</v>
      </c>
    </row>
    <row r="59" spans="1:6" ht="12.75">
      <c r="A59" t="s">
        <v>1376</v>
      </c>
      <c r="B59">
        <v>10371398059.244364</v>
      </c>
      <c r="C59">
        <v>9415931093.566069</v>
      </c>
      <c r="D59">
        <v>8145128021.09477</v>
      </c>
      <c r="E59">
        <v>6396525831.498447</v>
      </c>
      <c r="F59">
        <v>11500000000</v>
      </c>
    </row>
    <row r="60" spans="1:6" ht="12.75">
      <c r="A60" t="s">
        <v>1377</v>
      </c>
      <c r="B60">
        <v>10284178274.905394</v>
      </c>
      <c r="C60">
        <v>9320910635.088444</v>
      </c>
      <c r="D60">
        <v>8042426121.469834</v>
      </c>
      <c r="E60">
        <v>6289120892.597972</v>
      </c>
      <c r="F60">
        <v>11500000000</v>
      </c>
    </row>
    <row r="61" spans="1:6" ht="12.75">
      <c r="A61" t="s">
        <v>1378</v>
      </c>
      <c r="B61">
        <v>10184407784.689571</v>
      </c>
      <c r="C61">
        <v>9215334166.943644</v>
      </c>
      <c r="D61">
        <v>7931760487.722092</v>
      </c>
      <c r="E61">
        <v>6177155553.131879</v>
      </c>
      <c r="F61">
        <v>11500000000</v>
      </c>
    </row>
    <row r="62" spans="1:6" ht="12.75">
      <c r="A62" t="s">
        <v>1379</v>
      </c>
      <c r="B62">
        <v>10096002868.134424</v>
      </c>
      <c r="C62">
        <v>9119846999.72146</v>
      </c>
      <c r="D62">
        <v>7829610334.249459</v>
      </c>
      <c r="E62">
        <v>6071775626.51427</v>
      </c>
      <c r="F62">
        <v>11500000000</v>
      </c>
    </row>
    <row r="63" spans="1:6" ht="12.75">
      <c r="A63" t="s">
        <v>1380</v>
      </c>
      <c r="B63">
        <v>10008124135.028025</v>
      </c>
      <c r="C63">
        <v>9025131731.657248</v>
      </c>
      <c r="D63">
        <v>7728589465.525975</v>
      </c>
      <c r="E63">
        <v>5968049604.021307</v>
      </c>
      <c r="F63">
        <v>9000000000</v>
      </c>
    </row>
    <row r="64" spans="1:6" ht="12.75">
      <c r="A64" t="s">
        <v>1381</v>
      </c>
      <c r="B64">
        <v>9920273896.356615</v>
      </c>
      <c r="C64">
        <v>8932204391.408756</v>
      </c>
      <c r="D64">
        <v>7631439356.611549</v>
      </c>
      <c r="E64">
        <v>5870480559.290538</v>
      </c>
      <c r="F64">
        <v>9000000000</v>
      </c>
    </row>
    <row r="65" spans="1:6" ht="12.75">
      <c r="A65" t="s">
        <v>1382</v>
      </c>
      <c r="B65">
        <v>9833352178.538425</v>
      </c>
      <c r="C65">
        <v>8838923228.545313</v>
      </c>
      <c r="D65">
        <v>7532536761.355989</v>
      </c>
      <c r="E65">
        <v>5769857351.0094385</v>
      </c>
      <c r="F65">
        <v>9000000000</v>
      </c>
    </row>
    <row r="66" spans="1:6" ht="12.75">
      <c r="A66" t="s">
        <v>1383</v>
      </c>
      <c r="B66">
        <v>9746603442.248447</v>
      </c>
      <c r="C66">
        <v>8746566954.621508</v>
      </c>
      <c r="D66">
        <v>7435484803.425969</v>
      </c>
      <c r="E66">
        <v>5672169367.296237</v>
      </c>
      <c r="F66">
        <v>9000000000</v>
      </c>
    </row>
    <row r="67" spans="1:6" ht="12.75">
      <c r="A67" t="s">
        <v>1384</v>
      </c>
      <c r="B67">
        <v>9658419800.666689</v>
      </c>
      <c r="C67">
        <v>8652730666.259548</v>
      </c>
      <c r="D67">
        <v>7337007176.538229</v>
      </c>
      <c r="E67">
        <v>5573339041.799284</v>
      </c>
      <c r="F67">
        <v>9000000000</v>
      </c>
    </row>
    <row r="68" spans="1:6" ht="12.75">
      <c r="A68" t="s">
        <v>1385</v>
      </c>
      <c r="B68">
        <v>9571696004.197435</v>
      </c>
      <c r="C68">
        <v>8560961915.859025</v>
      </c>
      <c r="D68">
        <v>7241325850.195605</v>
      </c>
      <c r="E68">
        <v>5478109303.641014</v>
      </c>
      <c r="F68">
        <v>9000000000</v>
      </c>
    </row>
    <row r="69" spans="1:6" ht="12.75">
      <c r="A69" t="s">
        <v>1386</v>
      </c>
      <c r="B69">
        <v>9484943191.364368</v>
      </c>
      <c r="C69">
        <v>8468981441.548614</v>
      </c>
      <c r="D69">
        <v>7145305461.663425</v>
      </c>
      <c r="E69">
        <v>5382574157.665719</v>
      </c>
      <c r="F69">
        <v>9000000000</v>
      </c>
    </row>
    <row r="70" spans="1:6" ht="12.75">
      <c r="A70" t="s">
        <v>1387</v>
      </c>
      <c r="B70">
        <v>9399030775.92324</v>
      </c>
      <c r="C70">
        <v>8378037458.698884</v>
      </c>
      <c r="D70">
        <v>7050598903.204131</v>
      </c>
      <c r="E70">
        <v>5288735541.180957</v>
      </c>
      <c r="F70">
        <v>9000000000</v>
      </c>
    </row>
    <row r="71" spans="1:6" ht="12.75">
      <c r="A71" t="s">
        <v>1388</v>
      </c>
      <c r="B71">
        <v>9313430366.351149</v>
      </c>
      <c r="C71">
        <v>8288109082.726088</v>
      </c>
      <c r="D71">
        <v>6957751873.843672</v>
      </c>
      <c r="E71">
        <v>5197695846.981706</v>
      </c>
      <c r="F71">
        <v>9000000000</v>
      </c>
    </row>
    <row r="72" spans="1:6" ht="12.75">
      <c r="A72" t="s">
        <v>1389</v>
      </c>
      <c r="B72">
        <v>9225075170.345991</v>
      </c>
      <c r="C72">
        <v>8195557077.419033</v>
      </c>
      <c r="D72">
        <v>6862558359.666254</v>
      </c>
      <c r="E72">
        <v>5104868928.400223</v>
      </c>
      <c r="F72">
        <v>9000000000</v>
      </c>
    </row>
    <row r="73" spans="1:6" ht="12.75">
      <c r="A73" t="s">
        <v>1390</v>
      </c>
      <c r="B73">
        <v>9137619396.482944</v>
      </c>
      <c r="C73">
        <v>8104536651.740654</v>
      </c>
      <c r="D73">
        <v>6769639303.419741</v>
      </c>
      <c r="E73">
        <v>5015106474.530819</v>
      </c>
      <c r="F73">
        <v>9000000000</v>
      </c>
    </row>
    <row r="74" spans="1:6" ht="12.75">
      <c r="A74" t="s">
        <v>1391</v>
      </c>
      <c r="B74">
        <v>9052386862.869768</v>
      </c>
      <c r="C74">
        <v>8015322677.434028</v>
      </c>
      <c r="D74">
        <v>6678092685.67624</v>
      </c>
      <c r="E74">
        <v>4926332152.914525</v>
      </c>
      <c r="F74">
        <v>9000000000</v>
      </c>
    </row>
    <row r="75" spans="1:6" ht="12.75">
      <c r="A75" t="s">
        <v>1392</v>
      </c>
      <c r="B75">
        <v>8967936762.456753</v>
      </c>
      <c r="C75">
        <v>7927079636.732898</v>
      </c>
      <c r="D75">
        <v>6587774817.736384</v>
      </c>
      <c r="E75">
        <v>4839122468.033137</v>
      </c>
      <c r="F75">
        <v>9000000000</v>
      </c>
    </row>
    <row r="76" spans="1:6" ht="12.75">
      <c r="A76" t="s">
        <v>1393</v>
      </c>
      <c r="B76">
        <v>8884393603.266445</v>
      </c>
      <c r="C76">
        <v>7841201201.912122</v>
      </c>
      <c r="D76">
        <v>6501435203.624123</v>
      </c>
      <c r="E76">
        <v>4757426828.021946</v>
      </c>
      <c r="F76">
        <v>9000000000</v>
      </c>
    </row>
    <row r="77" spans="1:6" ht="12.75">
      <c r="A77" t="s">
        <v>1394</v>
      </c>
      <c r="B77">
        <v>8800895521.214981</v>
      </c>
      <c r="C77">
        <v>7754333074.317729</v>
      </c>
      <c r="D77">
        <v>6413058255.987918</v>
      </c>
      <c r="E77">
        <v>4672880591.418176</v>
      </c>
      <c r="F77">
        <v>9000000000</v>
      </c>
    </row>
    <row r="78" spans="1:6" ht="12.75">
      <c r="A78" t="s">
        <v>1395</v>
      </c>
      <c r="B78">
        <v>8717114781.782377</v>
      </c>
      <c r="C78">
        <v>7667908308.86727</v>
      </c>
      <c r="D78">
        <v>6325974135.750175</v>
      </c>
      <c r="E78">
        <v>4590531731.55278</v>
      </c>
      <c r="F78">
        <v>6500000000</v>
      </c>
    </row>
    <row r="79" spans="1:6" ht="12.75">
      <c r="A79" t="s">
        <v>1396</v>
      </c>
      <c r="B79">
        <v>8634369456.13356</v>
      </c>
      <c r="C79">
        <v>7582240459.053414</v>
      </c>
      <c r="D79">
        <v>6239390208.698153</v>
      </c>
      <c r="E79">
        <v>4508523611.49448</v>
      </c>
      <c r="F79">
        <v>6500000000</v>
      </c>
    </row>
    <row r="80" spans="1:6" ht="12.75">
      <c r="A80" t="s">
        <v>1397</v>
      </c>
      <c r="B80">
        <v>8552520819.582931</v>
      </c>
      <c r="C80">
        <v>7498037808.194764</v>
      </c>
      <c r="D80">
        <v>6154913971.171626</v>
      </c>
      <c r="E80">
        <v>4429250796.135835</v>
      </c>
      <c r="F80">
        <v>6500000000</v>
      </c>
    </row>
    <row r="81" spans="1:6" ht="12.75">
      <c r="A81" t="s">
        <v>1398</v>
      </c>
      <c r="B81">
        <v>8470035350.911382</v>
      </c>
      <c r="C81">
        <v>7413127810.285157</v>
      </c>
      <c r="D81">
        <v>6069737953.536638</v>
      </c>
      <c r="E81">
        <v>4349455043.345267</v>
      </c>
      <c r="F81">
        <v>6500000000</v>
      </c>
    </row>
    <row r="82" spans="1:6" ht="12.75">
      <c r="A82" t="s">
        <v>1399</v>
      </c>
      <c r="B82">
        <v>8388045084.643247</v>
      </c>
      <c r="C82">
        <v>7328916945.282929</v>
      </c>
      <c r="D82">
        <v>5985526348.678525</v>
      </c>
      <c r="E82">
        <v>4270943939.6602297</v>
      </c>
      <c r="F82">
        <v>6500000000</v>
      </c>
    </row>
    <row r="83" spans="1:6" ht="12.75">
      <c r="A83" t="s">
        <v>1400</v>
      </c>
      <c r="B83">
        <v>8305560554.558397</v>
      </c>
      <c r="C83">
        <v>7244935999.519707</v>
      </c>
      <c r="D83">
        <v>5902375939.046422</v>
      </c>
      <c r="E83">
        <v>4194348139.2616158</v>
      </c>
      <c r="F83">
        <v>6500000000</v>
      </c>
    </row>
    <row r="84" spans="1:6" ht="12.75">
      <c r="A84" t="s">
        <v>1401</v>
      </c>
      <c r="B84">
        <v>8222324860.931241</v>
      </c>
      <c r="C84">
        <v>7160164747.107043</v>
      </c>
      <c r="D84">
        <v>5818478341.615824</v>
      </c>
      <c r="E84">
        <v>4117215973.938484</v>
      </c>
      <c r="F84">
        <v>6500000000</v>
      </c>
    </row>
    <row r="85" spans="1:6" ht="12.75">
      <c r="A85" t="s">
        <v>1402</v>
      </c>
      <c r="B85">
        <v>8140660430.618118</v>
      </c>
      <c r="C85">
        <v>7077413714.881103</v>
      </c>
      <c r="D85">
        <v>5737078041.732483</v>
      </c>
      <c r="E85">
        <v>4042975114.1957226</v>
      </c>
      <c r="F85">
        <v>5000000000</v>
      </c>
    </row>
    <row r="86" spans="1:6" ht="12.75">
      <c r="A86" t="s">
        <v>1403</v>
      </c>
      <c r="B86">
        <v>8059000905.304929</v>
      </c>
      <c r="C86">
        <v>6994536284.30071</v>
      </c>
      <c r="D86">
        <v>5655476402.642764</v>
      </c>
      <c r="E86">
        <v>3968589003.6384673</v>
      </c>
      <c r="F86">
        <v>5000000000</v>
      </c>
    </row>
    <row r="87" spans="1:6" ht="12.75">
      <c r="A87" t="s">
        <v>1404</v>
      </c>
      <c r="B87">
        <v>7977348460.585718</v>
      </c>
      <c r="C87">
        <v>6911925761.806619</v>
      </c>
      <c r="D87">
        <v>5574467977.62051</v>
      </c>
      <c r="E87">
        <v>3895175004.1616673</v>
      </c>
      <c r="F87">
        <v>5000000000</v>
      </c>
    </row>
    <row r="88" spans="1:6" ht="12.75">
      <c r="A88" t="s">
        <v>1405</v>
      </c>
      <c r="B88">
        <v>7895266264.880175</v>
      </c>
      <c r="C88">
        <v>6829951576.908738</v>
      </c>
      <c r="D88">
        <v>5495249639.59748</v>
      </c>
      <c r="E88">
        <v>3824604427.0461426</v>
      </c>
      <c r="F88">
        <v>5000000000</v>
      </c>
    </row>
    <row r="89" spans="1:6" ht="12.75">
      <c r="A89" t="s">
        <v>1406</v>
      </c>
      <c r="B89">
        <v>7813535435.548488</v>
      </c>
      <c r="C89">
        <v>6747784568.65771</v>
      </c>
      <c r="D89">
        <v>5415332202.082591</v>
      </c>
      <c r="E89">
        <v>3753019491.772629</v>
      </c>
      <c r="F89">
        <v>5000000000</v>
      </c>
    </row>
    <row r="90" spans="1:6" ht="12.75">
      <c r="A90" t="s">
        <v>1407</v>
      </c>
      <c r="B90">
        <v>7732168722.313748</v>
      </c>
      <c r="C90">
        <v>6666555594.297486</v>
      </c>
      <c r="D90">
        <v>5336974984.426737</v>
      </c>
      <c r="E90">
        <v>3683553374.6306505</v>
      </c>
      <c r="F90">
        <v>5000000000</v>
      </c>
    </row>
    <row r="91" spans="1:6" ht="12.75">
      <c r="A91" t="s">
        <v>1408</v>
      </c>
      <c r="B91">
        <v>7650451783.566944</v>
      </c>
      <c r="C91">
        <v>6584913046.253864</v>
      </c>
      <c r="D91">
        <v>5258208457.46301</v>
      </c>
      <c r="E91">
        <v>3613817518.9796977</v>
      </c>
      <c r="F91">
        <v>5000000000</v>
      </c>
    </row>
    <row r="92" spans="1:6" ht="12.75">
      <c r="A92" t="s">
        <v>1409</v>
      </c>
      <c r="B92">
        <v>7571959071.264889</v>
      </c>
      <c r="C92">
        <v>6506655005.492198</v>
      </c>
      <c r="D92">
        <v>5182929512.060495</v>
      </c>
      <c r="E92">
        <v>3547478773.169523</v>
      </c>
      <c r="F92">
        <v>5000000000</v>
      </c>
    </row>
    <row r="93" spans="1:6" ht="12.75">
      <c r="A93" t="s">
        <v>1410</v>
      </c>
      <c r="B93">
        <v>7492545865.177564</v>
      </c>
      <c r="C93">
        <v>6427494469.876464</v>
      </c>
      <c r="D93">
        <v>5106852644.828407</v>
      </c>
      <c r="E93">
        <v>3480602672.468955</v>
      </c>
      <c r="F93">
        <v>5000000000</v>
      </c>
    </row>
    <row r="94" spans="1:6" ht="12.75">
      <c r="A94" t="s">
        <v>1411</v>
      </c>
      <c r="B94">
        <v>7413489417.029982</v>
      </c>
      <c r="C94">
        <v>6348889267.423171</v>
      </c>
      <c r="D94">
        <v>5031569321.26358</v>
      </c>
      <c r="E94">
        <v>3414767997.1783752</v>
      </c>
      <c r="F94">
        <v>5000000000</v>
      </c>
    </row>
    <row r="95" spans="1:6" ht="12.75">
      <c r="A95" t="s">
        <v>1412</v>
      </c>
      <c r="B95">
        <v>7336118405.025101</v>
      </c>
      <c r="C95">
        <v>6272316623.17999</v>
      </c>
      <c r="D95">
        <v>4958649922.283779</v>
      </c>
      <c r="E95">
        <v>3351484954.145534</v>
      </c>
      <c r="F95">
        <v>5000000000</v>
      </c>
    </row>
    <row r="96" spans="1:6" ht="12.75">
      <c r="A96" t="s">
        <v>1413</v>
      </c>
      <c r="B96">
        <v>7260485648.987042</v>
      </c>
      <c r="C96">
        <v>6197122646.951659</v>
      </c>
      <c r="D96">
        <v>4886744799.726454</v>
      </c>
      <c r="E96">
        <v>3288895727.5539455</v>
      </c>
      <c r="F96">
        <v>5000000000</v>
      </c>
    </row>
    <row r="97" spans="1:6" ht="12.75">
      <c r="A97" t="s">
        <v>1414</v>
      </c>
      <c r="B97">
        <v>7184076602.217503</v>
      </c>
      <c r="C97">
        <v>6121839437.9066515</v>
      </c>
      <c r="D97">
        <v>4815498703.715043</v>
      </c>
      <c r="E97">
        <v>3227660139.8453074</v>
      </c>
      <c r="F97">
        <v>5000000000</v>
      </c>
    </row>
    <row r="98" spans="1:6" ht="12.75">
      <c r="A98" t="s">
        <v>1415</v>
      </c>
      <c r="B98">
        <v>7107867792.255965</v>
      </c>
      <c r="C98">
        <v>6046625909.634777</v>
      </c>
      <c r="D98">
        <v>4744238668.844812</v>
      </c>
      <c r="E98">
        <v>3166428437.1605115</v>
      </c>
      <c r="F98">
        <v>5000000000</v>
      </c>
    </row>
    <row r="99" spans="1:6" ht="12.75">
      <c r="A99" t="s">
        <v>1416</v>
      </c>
      <c r="B99">
        <v>7031004959.422347</v>
      </c>
      <c r="C99">
        <v>5971094476.107865</v>
      </c>
      <c r="D99">
        <v>4673061148.648652</v>
      </c>
      <c r="E99">
        <v>3105712369.206131</v>
      </c>
      <c r="F99">
        <v>2500000000</v>
      </c>
    </row>
    <row r="100" spans="1:6" ht="12.75">
      <c r="A100" t="s">
        <v>1417</v>
      </c>
      <c r="B100">
        <v>6955729513.217545</v>
      </c>
      <c r="C100">
        <v>5898116503.658564</v>
      </c>
      <c r="D100">
        <v>4605343028.777451</v>
      </c>
      <c r="E100">
        <v>3048995357.876191</v>
      </c>
      <c r="F100">
        <v>2500000000</v>
      </c>
    </row>
    <row r="101" spans="1:6" ht="12.75">
      <c r="A101" t="s">
        <v>1418</v>
      </c>
      <c r="B101">
        <v>6882081083.131718</v>
      </c>
      <c r="C101">
        <v>5825768535.584226</v>
      </c>
      <c r="D101">
        <v>4537283918.109565</v>
      </c>
      <c r="E101">
        <v>2991213102.044143</v>
      </c>
      <c r="F101">
        <v>2500000000</v>
      </c>
    </row>
    <row r="102" spans="1:6" ht="12.75">
      <c r="A102" t="s">
        <v>1419</v>
      </c>
      <c r="B102">
        <v>6804515976.314919</v>
      </c>
      <c r="C102">
        <v>5750654011.313497</v>
      </c>
      <c r="D102">
        <v>4467758981.567579</v>
      </c>
      <c r="E102">
        <v>2933304973.4494166</v>
      </c>
      <c r="F102">
        <v>2500000000</v>
      </c>
    </row>
    <row r="103" spans="1:6" ht="12.75">
      <c r="A103" t="s">
        <v>1420</v>
      </c>
      <c r="B103">
        <v>6728754985.858536</v>
      </c>
      <c r="C103">
        <v>5676981704.410599</v>
      </c>
      <c r="D103">
        <v>4399305129.087834</v>
      </c>
      <c r="E103">
        <v>2876127844.5336</v>
      </c>
      <c r="F103">
        <v>2500000000</v>
      </c>
    </row>
    <row r="104" spans="1:6" ht="12.75">
      <c r="A104" t="s">
        <v>1421</v>
      </c>
      <c r="B104">
        <v>6655348516.77179</v>
      </c>
      <c r="C104">
        <v>5605832837.188249</v>
      </c>
      <c r="D104">
        <v>4333477050.36378</v>
      </c>
      <c r="E104">
        <v>2821478115.040503</v>
      </c>
      <c r="F104">
        <v>2500000000</v>
      </c>
    </row>
    <row r="105" spans="1:6" ht="12.75">
      <c r="A105" t="s">
        <v>1422</v>
      </c>
      <c r="B105">
        <v>6583049869.095192</v>
      </c>
      <c r="C105">
        <v>5535530709.48107</v>
      </c>
      <c r="D105">
        <v>4268248683.62219</v>
      </c>
      <c r="E105">
        <v>2767238043.749275</v>
      </c>
      <c r="F105">
        <v>2500000000</v>
      </c>
    </row>
    <row r="106" spans="1:6" ht="12.75">
      <c r="A106" t="s">
        <v>1423</v>
      </c>
      <c r="B106">
        <v>6506862441.174591</v>
      </c>
      <c r="C106">
        <v>5462186493.817171</v>
      </c>
      <c r="D106">
        <v>4200984387.545523</v>
      </c>
      <c r="E106">
        <v>2712092462.691769</v>
      </c>
      <c r="F106">
        <v>2500000000</v>
      </c>
    </row>
    <row r="107" spans="1:6" ht="12.75">
      <c r="A107" t="s">
        <v>1424</v>
      </c>
      <c r="B107">
        <v>6435971026.947144</v>
      </c>
      <c r="C107">
        <v>5393808696.6343155</v>
      </c>
      <c r="D107">
        <v>4138184502.7774177</v>
      </c>
      <c r="E107">
        <v>2660598596.3866706</v>
      </c>
      <c r="F107">
        <v>2500000000</v>
      </c>
    </row>
    <row r="108" spans="1:6" ht="12.75">
      <c r="A108" t="s">
        <v>1425</v>
      </c>
      <c r="B108">
        <v>6363600928.128548</v>
      </c>
      <c r="C108">
        <v>5324111895.854032</v>
      </c>
      <c r="D108">
        <v>4074324149.0485487</v>
      </c>
      <c r="E108">
        <v>2608445128.4907446</v>
      </c>
      <c r="F108">
        <v>2500000000</v>
      </c>
    </row>
    <row r="109" spans="1:6" ht="12.75">
      <c r="A109" t="s">
        <v>1426</v>
      </c>
      <c r="B109">
        <v>6291974297.804579</v>
      </c>
      <c r="C109">
        <v>5255544747.215473</v>
      </c>
      <c r="D109">
        <v>4011953669.8212423</v>
      </c>
      <c r="E109">
        <v>2557985744.290102</v>
      </c>
      <c r="F109">
        <v>2500000000</v>
      </c>
    </row>
    <row r="110" spans="1:6" ht="12.75">
      <c r="A110" t="s">
        <v>1427</v>
      </c>
      <c r="B110">
        <v>6222752435.923228</v>
      </c>
      <c r="C110">
        <v>5188909554.716133</v>
      </c>
      <c r="D110">
        <v>3951012144.9608555</v>
      </c>
      <c r="E110">
        <v>2508460085.318353</v>
      </c>
      <c r="F110">
        <v>2500000000</v>
      </c>
    </row>
    <row r="111" spans="1:6" ht="12.75">
      <c r="A111" t="s">
        <v>1428</v>
      </c>
      <c r="B111">
        <v>6154420395.502393</v>
      </c>
      <c r="C111">
        <v>5123226009.002307</v>
      </c>
      <c r="D111">
        <v>3891077418.2497945</v>
      </c>
      <c r="E111">
        <v>2459944571.994267</v>
      </c>
      <c r="F111">
        <v>2500000000</v>
      </c>
    </row>
    <row r="112" spans="1:6" ht="12.75">
      <c r="A112" t="s">
        <v>1429</v>
      </c>
      <c r="B112">
        <v>6084817041.043742</v>
      </c>
      <c r="C112">
        <v>5057524598.177972</v>
      </c>
      <c r="D112">
        <v>3832352746.5352387</v>
      </c>
      <c r="E112">
        <v>2413547984.9678254</v>
      </c>
      <c r="F112">
        <v>2500000000</v>
      </c>
    </row>
    <row r="113" spans="1:6" ht="12.75">
      <c r="A113" t="s">
        <v>1430</v>
      </c>
      <c r="B113">
        <v>6017635973.020219</v>
      </c>
      <c r="C113">
        <v>4993202401.211559</v>
      </c>
      <c r="D113">
        <v>3773989925.219801</v>
      </c>
      <c r="E113">
        <v>2366725102.3784204</v>
      </c>
      <c r="F113">
        <v>2500000000</v>
      </c>
    </row>
    <row r="114" spans="1:6" ht="12.75">
      <c r="A114" t="s">
        <v>1431</v>
      </c>
      <c r="B114">
        <v>5947625528.556409</v>
      </c>
      <c r="C114">
        <v>4927009908.566282</v>
      </c>
      <c r="D114">
        <v>3714794285.129236</v>
      </c>
      <c r="E114">
        <v>2320053142.5144672</v>
      </c>
      <c r="F114">
        <v>0</v>
      </c>
    </row>
    <row r="115" spans="1:5" ht="12.75">
      <c r="A115" t="s">
        <v>1432</v>
      </c>
      <c r="B115">
        <v>5881646577.397333</v>
      </c>
      <c r="C115">
        <v>4864089108.368832</v>
      </c>
      <c r="D115">
        <v>3658027351.4666657</v>
      </c>
      <c r="E115">
        <v>2274923159.9105673</v>
      </c>
    </row>
    <row r="116" spans="1:5" ht="12.75">
      <c r="A116" t="s">
        <v>1433</v>
      </c>
      <c r="B116">
        <v>5815582994.212146</v>
      </c>
      <c r="C116">
        <v>4801560619.093908</v>
      </c>
      <c r="D116">
        <v>3602115294.934028</v>
      </c>
      <c r="E116">
        <v>2230968696.1714873</v>
      </c>
    </row>
    <row r="117" spans="1:5" ht="12.75">
      <c r="A117" t="s">
        <v>1434</v>
      </c>
      <c r="B117">
        <v>5749382132.954675</v>
      </c>
      <c r="C117">
        <v>4738851638.891177</v>
      </c>
      <c r="D117">
        <v>3546029942.4135194</v>
      </c>
      <c r="E117">
        <v>2186930014.597078</v>
      </c>
    </row>
    <row r="118" spans="1:5" ht="12.75">
      <c r="A118" t="s">
        <v>1435</v>
      </c>
      <c r="B118">
        <v>5684452675.538142</v>
      </c>
      <c r="C118">
        <v>4677387724.639789</v>
      </c>
      <c r="D118">
        <v>3491135864.5438952</v>
      </c>
      <c r="E118">
        <v>2143955944.0538023</v>
      </c>
    </row>
    <row r="119" spans="1:5" ht="12.75">
      <c r="A119" t="s">
        <v>1436</v>
      </c>
      <c r="B119">
        <v>5619420627.665245</v>
      </c>
      <c r="C119">
        <v>4616287174.869384</v>
      </c>
      <c r="D119">
        <v>3437050904.9843216</v>
      </c>
      <c r="E119">
        <v>2102089263.6860065</v>
      </c>
    </row>
    <row r="120" spans="1:5" ht="12.75">
      <c r="A120" t="s">
        <v>1437</v>
      </c>
      <c r="B120">
        <v>5555188677.323467</v>
      </c>
      <c r="C120">
        <v>4555781322.029649</v>
      </c>
      <c r="D120">
        <v>3383374789.5925093</v>
      </c>
      <c r="E120">
        <v>2060496675.8499706</v>
      </c>
    </row>
    <row r="121" spans="1:5" ht="12.75">
      <c r="A121" t="s">
        <v>1438</v>
      </c>
      <c r="B121">
        <v>5490907999.02067</v>
      </c>
      <c r="C121">
        <v>4495673710.383422</v>
      </c>
      <c r="D121">
        <v>3330518035.086592</v>
      </c>
      <c r="E121">
        <v>2019992153.5820055</v>
      </c>
    </row>
    <row r="122" spans="1:5" ht="12.75">
      <c r="A122" t="s">
        <v>1439</v>
      </c>
      <c r="B122">
        <v>5426601525.887317</v>
      </c>
      <c r="C122">
        <v>4435487174.409979</v>
      </c>
      <c r="D122">
        <v>3277573406.452969</v>
      </c>
      <c r="E122">
        <v>1979460954.1287572</v>
      </c>
    </row>
    <row r="123" spans="1:5" ht="12.75">
      <c r="A123" t="s">
        <v>1440</v>
      </c>
      <c r="B123">
        <v>5363012796.635574</v>
      </c>
      <c r="C123">
        <v>4376077527.66661</v>
      </c>
      <c r="D123">
        <v>3225449151.6232505</v>
      </c>
      <c r="E123">
        <v>1939730218.6146257</v>
      </c>
    </row>
    <row r="124" spans="1:5" ht="12.75">
      <c r="A124" t="s">
        <v>1441</v>
      </c>
      <c r="B124">
        <v>5299158801.686477</v>
      </c>
      <c r="C124">
        <v>4317349741.823517</v>
      </c>
      <c r="D124">
        <v>3174852403.239661</v>
      </c>
      <c r="E124">
        <v>1901996367.3826346</v>
      </c>
    </row>
    <row r="125" spans="1:5" ht="12.75">
      <c r="A125" t="s">
        <v>1442</v>
      </c>
      <c r="B125">
        <v>5235919441.780315</v>
      </c>
      <c r="C125">
        <v>4258591984.2746086</v>
      </c>
      <c r="D125">
        <v>3123679256.9190216</v>
      </c>
      <c r="E125">
        <v>1863413323.1128478</v>
      </c>
    </row>
    <row r="126" spans="1:5" ht="12.75">
      <c r="A126" t="s">
        <v>1443</v>
      </c>
      <c r="B126">
        <v>5173019262.606829</v>
      </c>
      <c r="C126">
        <v>4200526532.4171624</v>
      </c>
      <c r="D126">
        <v>3073504836.521571</v>
      </c>
      <c r="E126">
        <v>1825966254.0188475</v>
      </c>
    </row>
    <row r="127" spans="1:5" ht="12.75">
      <c r="A127" t="s">
        <v>1444</v>
      </c>
      <c r="B127">
        <v>5110542327.899387</v>
      </c>
      <c r="C127">
        <v>4142756480.8963957</v>
      </c>
      <c r="D127">
        <v>3023525716.896726</v>
      </c>
      <c r="E127">
        <v>1788665509.2768328</v>
      </c>
    </row>
    <row r="128" spans="1:5" ht="12.75">
      <c r="A128" t="s">
        <v>1445</v>
      </c>
      <c r="B128">
        <v>5048303259.192875</v>
      </c>
      <c r="C128">
        <v>4085586519.1132193</v>
      </c>
      <c r="D128">
        <v>2974462107.145375</v>
      </c>
      <c r="E128">
        <v>1752427217.8427753</v>
      </c>
    </row>
    <row r="129" spans="1:5" ht="12.75">
      <c r="A129" t="s">
        <v>1446</v>
      </c>
      <c r="B129">
        <v>4987202254.563324</v>
      </c>
      <c r="C129">
        <v>4029291952.36709</v>
      </c>
      <c r="D129">
        <v>2926017088.096836</v>
      </c>
      <c r="E129">
        <v>1716583868.036878</v>
      </c>
    </row>
    <row r="130" spans="1:5" ht="12.75">
      <c r="A130" t="s">
        <v>1447</v>
      </c>
      <c r="B130">
        <v>4925736919.512793</v>
      </c>
      <c r="C130">
        <v>3972882739.3587923</v>
      </c>
      <c r="D130">
        <v>2877716199.0197954</v>
      </c>
      <c r="E130">
        <v>1681096909.683868</v>
      </c>
    </row>
    <row r="131" spans="1:5" ht="12.75">
      <c r="A131" t="s">
        <v>1448</v>
      </c>
      <c r="B131">
        <v>4864248771.260313</v>
      </c>
      <c r="C131">
        <v>3916849389.8849564</v>
      </c>
      <c r="D131">
        <v>2830146091.67078</v>
      </c>
      <c r="E131">
        <v>1646530295.9029942</v>
      </c>
    </row>
    <row r="132" spans="1:5" ht="12.75">
      <c r="A132" t="s">
        <v>1449</v>
      </c>
      <c r="B132">
        <v>4803922653.130692</v>
      </c>
      <c r="C132">
        <v>3861711984.3684645</v>
      </c>
      <c r="D132">
        <v>2783209862.4725842</v>
      </c>
      <c r="E132">
        <v>1612365311.0282304</v>
      </c>
    </row>
    <row r="133" spans="1:5" ht="12.75">
      <c r="A133" t="s">
        <v>1450</v>
      </c>
      <c r="B133">
        <v>4744197027.254503</v>
      </c>
      <c r="C133">
        <v>3807440726.5339985</v>
      </c>
      <c r="D133">
        <v>2737341572.1063614</v>
      </c>
      <c r="E133">
        <v>1579292481.7006435</v>
      </c>
    </row>
    <row r="134" spans="1:5" ht="12.75">
      <c r="A134" t="s">
        <v>1451</v>
      </c>
      <c r="B134">
        <v>4684956404.015195</v>
      </c>
      <c r="C134">
        <v>3753520282.4946237</v>
      </c>
      <c r="D134">
        <v>2691712689.4604316</v>
      </c>
      <c r="E134">
        <v>1546389514.5618815</v>
      </c>
    </row>
    <row r="135" spans="1:5" ht="12.75">
      <c r="A135" t="s">
        <v>1452</v>
      </c>
      <c r="B135">
        <v>4625440780.46763</v>
      </c>
      <c r="C135">
        <v>3699551839.2058587</v>
      </c>
      <c r="D135">
        <v>2646263855.7216744</v>
      </c>
      <c r="E135">
        <v>1513839939.1792321</v>
      </c>
    </row>
    <row r="136" spans="1:5" ht="12.75">
      <c r="A136" t="s">
        <v>1453</v>
      </c>
      <c r="B136">
        <v>4565747830.870709</v>
      </c>
      <c r="C136">
        <v>3646013356.340528</v>
      </c>
      <c r="D136">
        <v>2601762949.4772224</v>
      </c>
      <c r="E136">
        <v>1482484243.1338074</v>
      </c>
    </row>
    <row r="137" spans="1:5" ht="12.75">
      <c r="A137" t="s">
        <v>1454</v>
      </c>
      <c r="B137">
        <v>4507319100.012532</v>
      </c>
      <c r="C137">
        <v>3593249868.1320662</v>
      </c>
      <c r="D137">
        <v>2557590327.0389338</v>
      </c>
      <c r="E137">
        <v>1451142165.8260407</v>
      </c>
    </row>
    <row r="138" spans="1:5" ht="12.75">
      <c r="A138" t="s">
        <v>1455</v>
      </c>
      <c r="B138">
        <v>4449147017.325112</v>
      </c>
      <c r="C138">
        <v>3541053024.377046</v>
      </c>
      <c r="D138">
        <v>2514234374.466511</v>
      </c>
      <c r="E138">
        <v>1420694908.5271113</v>
      </c>
    </row>
    <row r="139" spans="1:5" ht="12.75">
      <c r="A139" t="s">
        <v>1456</v>
      </c>
      <c r="B139">
        <v>4391083509.88351</v>
      </c>
      <c r="C139">
        <v>3488913071.848217</v>
      </c>
      <c r="D139">
        <v>2470913666.8236184</v>
      </c>
      <c r="E139">
        <v>1390302345.336837</v>
      </c>
    </row>
    <row r="140" spans="1:5" ht="12.75">
      <c r="A140" t="s">
        <v>1457</v>
      </c>
      <c r="B140">
        <v>4333372127.911449</v>
      </c>
      <c r="C140">
        <v>3437407326.4662633</v>
      </c>
      <c r="D140">
        <v>2428444531.9061785</v>
      </c>
      <c r="E140">
        <v>1360805185.4874222</v>
      </c>
    </row>
    <row r="141" spans="1:5" ht="12.75">
      <c r="A141" t="s">
        <v>1458</v>
      </c>
      <c r="B141">
        <v>4275350976.469454</v>
      </c>
      <c r="C141">
        <v>3385630549.353058</v>
      </c>
      <c r="D141">
        <v>2385782494.069412</v>
      </c>
      <c r="E141">
        <v>1331236554.6525416</v>
      </c>
    </row>
    <row r="142" spans="1:5" ht="12.75">
      <c r="A142" t="s">
        <v>1459</v>
      </c>
      <c r="B142">
        <v>4217469537.847157</v>
      </c>
      <c r="C142">
        <v>3334129968.736547</v>
      </c>
      <c r="D142">
        <v>2343515880.857528</v>
      </c>
      <c r="E142">
        <v>1302113697.1364763</v>
      </c>
    </row>
    <row r="143" spans="1:5" ht="12.75">
      <c r="A143" t="s">
        <v>1460</v>
      </c>
      <c r="B143">
        <v>4160600153.79756</v>
      </c>
      <c r="C143">
        <v>3283772880.9893622</v>
      </c>
      <c r="D143">
        <v>2302439646.4173703</v>
      </c>
      <c r="E143">
        <v>1274046692.7858503</v>
      </c>
    </row>
    <row r="144" spans="1:5" ht="12.75">
      <c r="A144" t="s">
        <v>1461</v>
      </c>
      <c r="B144">
        <v>4104450599.870819</v>
      </c>
      <c r="C144">
        <v>3233962228.212279</v>
      </c>
      <c r="D144">
        <v>2261747812.8838596</v>
      </c>
      <c r="E144">
        <v>1246229101.486925</v>
      </c>
    </row>
    <row r="145" spans="1:5" ht="12.75">
      <c r="A145" t="s">
        <v>1462</v>
      </c>
      <c r="B145">
        <v>4048645365.750571</v>
      </c>
      <c r="C145">
        <v>3184756316.914414</v>
      </c>
      <c r="D145">
        <v>2221852430.433956</v>
      </c>
      <c r="E145">
        <v>1219228213.3323839</v>
      </c>
    </row>
    <row r="146" spans="1:5" ht="12.75">
      <c r="A146" t="s">
        <v>1463</v>
      </c>
      <c r="B146">
        <v>3992881925.448962</v>
      </c>
      <c r="C146">
        <v>3135564344.918469</v>
      </c>
      <c r="D146">
        <v>2181970192.1793623</v>
      </c>
      <c r="E146">
        <v>1192271673.5369534</v>
      </c>
    </row>
    <row r="147" spans="1:5" ht="12.75">
      <c r="A147" t="s">
        <v>1464</v>
      </c>
      <c r="B147">
        <v>3937410838.461008</v>
      </c>
      <c r="C147">
        <v>3086759270.202637</v>
      </c>
      <c r="D147">
        <v>2142544989.2777598</v>
      </c>
      <c r="E147">
        <v>1165770287.6551566</v>
      </c>
    </row>
    <row r="148" spans="1:5" ht="12.75">
      <c r="A148" t="s">
        <v>1465</v>
      </c>
      <c r="B148">
        <v>3882950736.175122</v>
      </c>
      <c r="C148">
        <v>3039401211.720105</v>
      </c>
      <c r="D148">
        <v>2104826666.8548746</v>
      </c>
      <c r="E148">
        <v>1140865325.3100739</v>
      </c>
    </row>
    <row r="149" spans="1:5" ht="12.75">
      <c r="A149" t="s">
        <v>1466</v>
      </c>
      <c r="B149">
        <v>3827376945.338982</v>
      </c>
      <c r="C149">
        <v>2990819249.9182606</v>
      </c>
      <c r="D149">
        <v>2065915553.100003</v>
      </c>
      <c r="E149">
        <v>1115031735.1539774</v>
      </c>
    </row>
    <row r="150" spans="1:5" ht="12.75">
      <c r="A150" t="s">
        <v>1467</v>
      </c>
      <c r="B150">
        <v>3773637468.380076</v>
      </c>
      <c r="C150">
        <v>2943985498.8097625</v>
      </c>
      <c r="D150">
        <v>2028559879.0312905</v>
      </c>
      <c r="E150">
        <v>1090381760.2842371</v>
      </c>
    </row>
    <row r="151" spans="1:5" ht="12.75">
      <c r="A151" t="s">
        <v>1468</v>
      </c>
      <c r="B151">
        <v>3720208845.418249</v>
      </c>
      <c r="C151">
        <v>2897380888.8712745</v>
      </c>
      <c r="D151">
        <v>1991369491.6864765</v>
      </c>
      <c r="E151">
        <v>1065857671.2092872</v>
      </c>
    </row>
    <row r="152" spans="1:5" ht="12.75">
      <c r="A152" t="s">
        <v>1469</v>
      </c>
      <c r="B152">
        <v>3666462364.286703</v>
      </c>
      <c r="C152">
        <v>2850834867.91341</v>
      </c>
      <c r="D152">
        <v>1954555862.4941556</v>
      </c>
      <c r="E152">
        <v>1041865211.0813009</v>
      </c>
    </row>
    <row r="153" spans="1:5" ht="12.75">
      <c r="A153" t="s">
        <v>1470</v>
      </c>
      <c r="B153">
        <v>3614073049.494944</v>
      </c>
      <c r="C153">
        <v>2805333746.674971</v>
      </c>
      <c r="D153">
        <v>1918468418.954049</v>
      </c>
      <c r="E153">
        <v>1018297607.4401321</v>
      </c>
    </row>
    <row r="154" spans="1:5" ht="12.75">
      <c r="A154" t="s">
        <v>1471</v>
      </c>
      <c r="B154">
        <v>3561823619.708253</v>
      </c>
      <c r="C154">
        <v>2760087169.141914</v>
      </c>
      <c r="D154">
        <v>1882725519.8648803</v>
      </c>
      <c r="E154">
        <v>995093061.225217</v>
      </c>
    </row>
    <row r="155" spans="1:5" ht="12.75">
      <c r="A155" t="s">
        <v>1472</v>
      </c>
      <c r="B155">
        <v>3509165805.985457</v>
      </c>
      <c r="C155">
        <v>2714818736.6405287</v>
      </c>
      <c r="D155">
        <v>1847288881.8520453</v>
      </c>
      <c r="E155">
        <v>972361127.1002587</v>
      </c>
    </row>
    <row r="156" spans="1:5" ht="12.75">
      <c r="A156" t="s">
        <v>1473</v>
      </c>
      <c r="B156">
        <v>3457718651.754837</v>
      </c>
      <c r="C156">
        <v>2670480313.166732</v>
      </c>
      <c r="D156">
        <v>1812497649.7227802</v>
      </c>
      <c r="E156">
        <v>950007083.7765853</v>
      </c>
    </row>
    <row r="157" spans="1:5" ht="12.75">
      <c r="A157" t="s">
        <v>1474</v>
      </c>
      <c r="B157">
        <v>3406570577.050173</v>
      </c>
      <c r="C157">
        <v>2626658905.1918206</v>
      </c>
      <c r="D157">
        <v>1778367521.445335</v>
      </c>
      <c r="E157">
        <v>928297098.8738294</v>
      </c>
    </row>
    <row r="158" spans="1:5" ht="12.75">
      <c r="A158" t="s">
        <v>1475</v>
      </c>
      <c r="B158">
        <v>3355819852.865461</v>
      </c>
      <c r="C158">
        <v>2583138584.0467887</v>
      </c>
      <c r="D158">
        <v>1744454466.5782182</v>
      </c>
      <c r="E158">
        <v>906737824.430368</v>
      </c>
    </row>
    <row r="159" spans="1:5" ht="12.75">
      <c r="A159" t="s">
        <v>1476</v>
      </c>
      <c r="B159">
        <v>3304775689.742039</v>
      </c>
      <c r="C159">
        <v>2539532843.0533633</v>
      </c>
      <c r="D159">
        <v>1710644865.8386462</v>
      </c>
      <c r="E159">
        <v>885398072.9758064</v>
      </c>
    </row>
    <row r="160" spans="1:5" ht="12.75">
      <c r="A160" t="s">
        <v>1477</v>
      </c>
      <c r="B160">
        <v>3254350741.298982</v>
      </c>
      <c r="C160">
        <v>2496952767.290978</v>
      </c>
      <c r="D160">
        <v>1678098572.1778529</v>
      </c>
      <c r="E160">
        <v>865229250.880562</v>
      </c>
    </row>
    <row r="161" spans="1:5" ht="12.75">
      <c r="A161" t="s">
        <v>1478</v>
      </c>
      <c r="B161">
        <v>3204293492.501337</v>
      </c>
      <c r="C161">
        <v>2454375665.654524</v>
      </c>
      <c r="D161">
        <v>1645289287.0539618</v>
      </c>
      <c r="E161">
        <v>844719684.8543773</v>
      </c>
    </row>
    <row r="162" spans="1:5" ht="12.75">
      <c r="A162" t="s">
        <v>1479</v>
      </c>
      <c r="B162">
        <v>3154177892.522958</v>
      </c>
      <c r="C162">
        <v>2412023265.004592</v>
      </c>
      <c r="D162">
        <v>1612918759.9695518</v>
      </c>
      <c r="E162">
        <v>824705558.3905356</v>
      </c>
    </row>
    <row r="163" spans="1:5" ht="12.75">
      <c r="A163" t="s">
        <v>1480</v>
      </c>
      <c r="B163">
        <v>3104806836.700711</v>
      </c>
      <c r="C163">
        <v>2370241916.1946316</v>
      </c>
      <c r="D163">
        <v>1580948663.460317</v>
      </c>
      <c r="E163">
        <v>804935007.4786081</v>
      </c>
    </row>
    <row r="164" spans="1:5" ht="12.75">
      <c r="A164" t="s">
        <v>1481</v>
      </c>
      <c r="B164">
        <v>3056276663.318764</v>
      </c>
      <c r="C164">
        <v>2329363755.972325</v>
      </c>
      <c r="D164">
        <v>1549858946.946168</v>
      </c>
      <c r="E164">
        <v>785871078.346739</v>
      </c>
    </row>
    <row r="165" spans="1:5" ht="12.75">
      <c r="A165" t="s">
        <v>1482</v>
      </c>
      <c r="B165">
        <v>3007969807.363809</v>
      </c>
      <c r="C165">
        <v>2288658001.8943896</v>
      </c>
      <c r="D165">
        <v>1518902349.9569013</v>
      </c>
      <c r="E165">
        <v>766912126.6519953</v>
      </c>
    </row>
    <row r="166" spans="1:5" ht="12.75">
      <c r="A166" t="s">
        <v>1483</v>
      </c>
      <c r="B166">
        <v>2960468236.474666</v>
      </c>
      <c r="C166">
        <v>2248695300.716913</v>
      </c>
      <c r="D166">
        <v>1488585070.7314737</v>
      </c>
      <c r="E166">
        <v>748421111.5632656</v>
      </c>
    </row>
    <row r="167" spans="1:5" ht="12.75">
      <c r="A167" t="s">
        <v>1484</v>
      </c>
      <c r="B167">
        <v>2913786751.723015</v>
      </c>
      <c r="C167">
        <v>2209604426.335865</v>
      </c>
      <c r="D167">
        <v>1459107686.4241672</v>
      </c>
      <c r="E167">
        <v>730593492.0624355</v>
      </c>
    </row>
    <row r="168" spans="1:5" ht="12.75">
      <c r="A168" t="s">
        <v>1485</v>
      </c>
      <c r="B168">
        <v>2867189504.051691</v>
      </c>
      <c r="C168">
        <v>2170580734.9469523</v>
      </c>
      <c r="D168">
        <v>1429693198.2696722</v>
      </c>
      <c r="E168">
        <v>712833209.8413436</v>
      </c>
    </row>
    <row r="169" spans="1:5" ht="12.75">
      <c r="A169" t="s">
        <v>1486</v>
      </c>
      <c r="B169">
        <v>2821709787.755427</v>
      </c>
      <c r="C169">
        <v>2132644421.087333</v>
      </c>
      <c r="D169">
        <v>1401248385.373712</v>
      </c>
      <c r="E169">
        <v>695786955.2208722</v>
      </c>
    </row>
    <row r="170" spans="1:5" ht="12.75">
      <c r="A170" t="s">
        <v>1487</v>
      </c>
      <c r="B170">
        <v>2776215736.220521</v>
      </c>
      <c r="C170">
        <v>2094701274.4237006</v>
      </c>
      <c r="D170">
        <v>1372817681.2751324</v>
      </c>
      <c r="E170">
        <v>678782505.6880864</v>
      </c>
    </row>
    <row r="171" spans="1:5" ht="12.75">
      <c r="A171" t="s">
        <v>1488</v>
      </c>
      <c r="B171">
        <v>2732052197.59687</v>
      </c>
      <c r="C171">
        <v>2057882893.2199786</v>
      </c>
      <c r="D171">
        <v>1345257794.2855833</v>
      </c>
      <c r="E171">
        <v>662338367.3208528</v>
      </c>
    </row>
    <row r="172" spans="1:5" ht="12.75">
      <c r="A172" t="s">
        <v>1489</v>
      </c>
      <c r="B172">
        <v>2688568178.848038</v>
      </c>
      <c r="C172">
        <v>2022026493.2954013</v>
      </c>
      <c r="D172">
        <v>1318781413.573175</v>
      </c>
      <c r="E172">
        <v>646818190.5874537</v>
      </c>
    </row>
    <row r="173" spans="1:5" ht="12.75">
      <c r="A173" t="s">
        <v>1490</v>
      </c>
      <c r="B173">
        <v>2645184828.960408</v>
      </c>
      <c r="C173">
        <v>1986024444.9402053</v>
      </c>
      <c r="D173">
        <v>1292006381.4833832</v>
      </c>
      <c r="E173">
        <v>631001927.2950784</v>
      </c>
    </row>
    <row r="174" spans="1:5" ht="12.75">
      <c r="A174" t="s">
        <v>1491</v>
      </c>
      <c r="B174">
        <v>2602344160.945367</v>
      </c>
      <c r="C174">
        <v>1950652274.583706</v>
      </c>
      <c r="D174">
        <v>1265871711.650137</v>
      </c>
      <c r="E174">
        <v>615703759.3092954</v>
      </c>
    </row>
    <row r="175" spans="1:5" ht="12.75">
      <c r="A175" t="s">
        <v>1492</v>
      </c>
      <c r="B175">
        <v>2559518156.662438</v>
      </c>
      <c r="C175">
        <v>1915296965.5309796</v>
      </c>
      <c r="D175">
        <v>1239766936.2279751</v>
      </c>
      <c r="E175">
        <v>600452669.3444778</v>
      </c>
    </row>
    <row r="176" spans="1:5" ht="12.75">
      <c r="A176" t="s">
        <v>1493</v>
      </c>
      <c r="B176">
        <v>2517087203.779646</v>
      </c>
      <c r="C176">
        <v>1880454060.6375484</v>
      </c>
      <c r="D176">
        <v>1214217323.1548579</v>
      </c>
      <c r="E176">
        <v>585667652.9072713</v>
      </c>
    </row>
    <row r="177" spans="1:5" ht="12.75">
      <c r="A177" t="s">
        <v>1494</v>
      </c>
      <c r="B177">
        <v>2474984612.677036</v>
      </c>
      <c r="C177">
        <v>1845864207.1059017</v>
      </c>
      <c r="D177">
        <v>1188851302.5635307</v>
      </c>
      <c r="E177">
        <v>571003763.8999468</v>
      </c>
    </row>
    <row r="178" spans="1:5" ht="12.75">
      <c r="A178" t="s">
        <v>1495</v>
      </c>
      <c r="B178">
        <v>2433083992.301073</v>
      </c>
      <c r="C178">
        <v>1811536654.010355</v>
      </c>
      <c r="D178">
        <v>1163774958.7066455</v>
      </c>
      <c r="E178">
        <v>556592129.2993181</v>
      </c>
    </row>
    <row r="179" spans="1:5" ht="12.75">
      <c r="A179" t="s">
        <v>1496</v>
      </c>
      <c r="B179">
        <v>2391725714.88848</v>
      </c>
      <c r="C179">
        <v>1777820696.2832837</v>
      </c>
      <c r="D179">
        <v>1139303960.9629865</v>
      </c>
      <c r="E179">
        <v>542654918.0530163</v>
      </c>
    </row>
    <row r="180" spans="1:5" ht="12.75">
      <c r="A180" t="s">
        <v>1497</v>
      </c>
      <c r="B180">
        <v>2350454907.253438</v>
      </c>
      <c r="C180">
        <v>1744179941.2033613</v>
      </c>
      <c r="D180">
        <v>1114902861.4286335</v>
      </c>
      <c r="E180">
        <v>528783366.8522668</v>
      </c>
    </row>
    <row r="181" spans="1:5" ht="12.75">
      <c r="A181" t="s">
        <v>1498</v>
      </c>
      <c r="B181">
        <v>2309640211.73766</v>
      </c>
      <c r="C181">
        <v>1711079768.7349036</v>
      </c>
      <c r="D181">
        <v>1091052794.879396</v>
      </c>
      <c r="E181">
        <v>515350385.5001802</v>
      </c>
    </row>
    <row r="182" spans="1:5" ht="12.75">
      <c r="A182" t="s">
        <v>1499</v>
      </c>
      <c r="B182">
        <v>2269158432.528425</v>
      </c>
      <c r="C182">
        <v>1678237892.1726274</v>
      </c>
      <c r="D182">
        <v>1067389989.012115</v>
      </c>
      <c r="E182">
        <v>502037992.09369516</v>
      </c>
    </row>
    <row r="183" spans="1:5" ht="12.75">
      <c r="A183" t="s">
        <v>1500</v>
      </c>
      <c r="B183">
        <v>2228885643.580424</v>
      </c>
      <c r="C183">
        <v>1645656802.0328407</v>
      </c>
      <c r="D183">
        <v>1044005928.2045406</v>
      </c>
      <c r="E183">
        <v>488959673.9794566</v>
      </c>
    </row>
    <row r="184" spans="1:5" ht="12.75">
      <c r="A184" t="s">
        <v>1501</v>
      </c>
      <c r="B184">
        <v>2187957845.167057</v>
      </c>
      <c r="C184">
        <v>1612875237.7049148</v>
      </c>
      <c r="D184">
        <v>1020774733.0875452</v>
      </c>
      <c r="E184">
        <v>476184809.541921</v>
      </c>
    </row>
    <row r="185" spans="1:5" ht="12.75">
      <c r="A185" t="s">
        <v>1502</v>
      </c>
      <c r="B185">
        <v>2147836640.716327</v>
      </c>
      <c r="C185">
        <v>1580614093.2713904</v>
      </c>
      <c r="D185">
        <v>997812821.3407822</v>
      </c>
      <c r="E185">
        <v>463501693.4736099</v>
      </c>
    </row>
    <row r="186" spans="1:5" ht="12.75">
      <c r="A186" t="s">
        <v>1503</v>
      </c>
      <c r="B186">
        <v>2106919817.091427</v>
      </c>
      <c r="C186">
        <v>1547957994.358105</v>
      </c>
      <c r="D186">
        <v>974792477.077317</v>
      </c>
      <c r="E186">
        <v>450952187.01233006</v>
      </c>
    </row>
    <row r="187" spans="1:5" ht="12.75">
      <c r="A187" t="s">
        <v>1504</v>
      </c>
      <c r="B187">
        <v>2067535506.046218</v>
      </c>
      <c r="C187">
        <v>1516445891.9992242</v>
      </c>
      <c r="D187">
        <v>952519793.8087581</v>
      </c>
      <c r="E187">
        <v>438782155.70901555</v>
      </c>
    </row>
    <row r="188" spans="1:5" ht="12.75">
      <c r="A188" t="s">
        <v>1505</v>
      </c>
      <c r="B188">
        <v>2028285874.316951</v>
      </c>
      <c r="C188">
        <v>1485216170.1848574</v>
      </c>
      <c r="D188">
        <v>930607453.4372572</v>
      </c>
      <c r="E188">
        <v>426930869.84029514</v>
      </c>
    </row>
    <row r="189" spans="1:5" ht="12.75">
      <c r="A189" t="s">
        <v>1506</v>
      </c>
      <c r="B189">
        <v>1989882941.369114</v>
      </c>
      <c r="C189">
        <v>1454624207.972331</v>
      </c>
      <c r="D189">
        <v>909121149.9431417</v>
      </c>
      <c r="E189">
        <v>415307154.3359716</v>
      </c>
    </row>
    <row r="190" spans="1:5" ht="12.75">
      <c r="A190" t="s">
        <v>1507</v>
      </c>
      <c r="B190">
        <v>1951855331.864962</v>
      </c>
      <c r="C190">
        <v>1424405645.575101</v>
      </c>
      <c r="D190">
        <v>887970892.0649934</v>
      </c>
      <c r="E190">
        <v>403927108.3434693</v>
      </c>
    </row>
    <row r="191" spans="1:5" ht="12.75">
      <c r="A191" t="s">
        <v>1508</v>
      </c>
      <c r="B191">
        <v>1913934021.546297</v>
      </c>
      <c r="C191">
        <v>1394439202.269061</v>
      </c>
      <c r="D191">
        <v>867150331.439754</v>
      </c>
      <c r="E191">
        <v>392839137.3340574</v>
      </c>
    </row>
    <row r="192" spans="1:5" ht="12.75">
      <c r="A192" t="s">
        <v>1509</v>
      </c>
      <c r="B192">
        <v>1876508050.897124</v>
      </c>
      <c r="C192">
        <v>1364852854.560917</v>
      </c>
      <c r="D192">
        <v>846593122.3724649</v>
      </c>
      <c r="E192">
        <v>381901803.949226</v>
      </c>
    </row>
    <row r="193" spans="1:5" ht="12.75">
      <c r="A193" t="s">
        <v>1510</v>
      </c>
      <c r="B193">
        <v>1839369811.063059</v>
      </c>
      <c r="C193">
        <v>1335644914.8986366</v>
      </c>
      <c r="D193">
        <v>826436873.2472742</v>
      </c>
      <c r="E193">
        <v>371281015.44073343</v>
      </c>
    </row>
    <row r="194" spans="1:5" ht="12.75">
      <c r="A194" t="s">
        <v>1511</v>
      </c>
      <c r="B194">
        <v>1802987978.450428</v>
      </c>
      <c r="C194">
        <v>1307005968.5918994</v>
      </c>
      <c r="D194">
        <v>806659651.8829335</v>
      </c>
      <c r="E194">
        <v>360861052.4931726</v>
      </c>
    </row>
    <row r="195" spans="1:5" ht="12.75">
      <c r="A195" t="s">
        <v>1512</v>
      </c>
      <c r="B195">
        <v>1767002334.786455</v>
      </c>
      <c r="C195">
        <v>1278747042.268547</v>
      </c>
      <c r="D195">
        <v>787211625.0427788</v>
      </c>
      <c r="E195">
        <v>350669339.4432429</v>
      </c>
    </row>
    <row r="196" spans="1:5" ht="12.75">
      <c r="A196" t="s">
        <v>1513</v>
      </c>
      <c r="B196">
        <v>1731223248.341747</v>
      </c>
      <c r="C196">
        <v>1250934923.8456967</v>
      </c>
      <c r="D196">
        <v>768320976.2658198</v>
      </c>
      <c r="E196">
        <v>340944742.50871265</v>
      </c>
    </row>
    <row r="197" spans="1:5" ht="12.75">
      <c r="A197" t="s">
        <v>1514</v>
      </c>
      <c r="B197">
        <v>1695647849.54418</v>
      </c>
      <c r="C197">
        <v>1223151027.1627853</v>
      </c>
      <c r="D197">
        <v>749345580.1196146</v>
      </c>
      <c r="E197">
        <v>331115931.58453</v>
      </c>
    </row>
    <row r="198" spans="1:5" ht="12.75">
      <c r="A198" t="s">
        <v>1515</v>
      </c>
      <c r="B198">
        <v>1660586138.712306</v>
      </c>
      <c r="C198">
        <v>1195893181.5481257</v>
      </c>
      <c r="D198">
        <v>730843220.5784204</v>
      </c>
      <c r="E198">
        <v>321616434.82787395</v>
      </c>
    </row>
    <row r="199" spans="1:5" ht="12.75">
      <c r="A199" t="s">
        <v>1516</v>
      </c>
      <c r="B199">
        <v>1625636623.627061</v>
      </c>
      <c r="C199">
        <v>1168738189.4435844</v>
      </c>
      <c r="D199">
        <v>712431578.1010244</v>
      </c>
      <c r="E199">
        <v>312186264.6025234</v>
      </c>
    </row>
    <row r="200" spans="1:5" ht="12.75">
      <c r="A200" t="s">
        <v>1517</v>
      </c>
      <c r="B200">
        <v>1591043876.024718</v>
      </c>
      <c r="C200">
        <v>1141990462.93147</v>
      </c>
      <c r="D200">
        <v>694413523.7930852</v>
      </c>
      <c r="E200">
        <v>303043437.65560484</v>
      </c>
    </row>
    <row r="201" spans="1:5" ht="12.75">
      <c r="A201" t="s">
        <v>1518</v>
      </c>
      <c r="B201">
        <v>1556291425.417233</v>
      </c>
      <c r="C201">
        <v>1115151889.0974245</v>
      </c>
      <c r="D201">
        <v>676369180.8298476</v>
      </c>
      <c r="E201">
        <v>293918649.69499946</v>
      </c>
    </row>
    <row r="202" spans="1:5" ht="12.75">
      <c r="A202" t="s">
        <v>1519</v>
      </c>
      <c r="B202">
        <v>1522363011.782656</v>
      </c>
      <c r="C202">
        <v>1088990528.1590228</v>
      </c>
      <c r="D202">
        <v>658821830.3847901</v>
      </c>
      <c r="E202">
        <v>285080777.2111189</v>
      </c>
    </row>
    <row r="203" spans="1:5" ht="12.75">
      <c r="A203" t="s">
        <v>1520</v>
      </c>
      <c r="B203">
        <v>1488533022.227097</v>
      </c>
      <c r="C203">
        <v>1063043197.7738465</v>
      </c>
      <c r="D203">
        <v>641541210.2601542</v>
      </c>
      <c r="E203">
        <v>276465278.32451636</v>
      </c>
    </row>
    <row r="204" spans="1:5" ht="12.75">
      <c r="A204" t="s">
        <v>1521</v>
      </c>
      <c r="B204">
        <v>1455235138.04405</v>
      </c>
      <c r="C204">
        <v>1037500682.0444002</v>
      </c>
      <c r="D204">
        <v>624534062.4231651</v>
      </c>
      <c r="E204">
        <v>267996292.43878013</v>
      </c>
    </row>
    <row r="205" spans="1:5" ht="12.75">
      <c r="A205" t="s">
        <v>1522</v>
      </c>
      <c r="B205">
        <v>1422127392.386731</v>
      </c>
      <c r="C205">
        <v>1012232507.2608311</v>
      </c>
      <c r="D205">
        <v>607823919.5134653</v>
      </c>
      <c r="E205">
        <v>259756561.1029492</v>
      </c>
    </row>
    <row r="206" spans="1:5" ht="12.75">
      <c r="A206" t="s">
        <v>1523</v>
      </c>
      <c r="B206">
        <v>1388907384.950359</v>
      </c>
      <c r="C206">
        <v>986910670.898315</v>
      </c>
      <c r="D206">
        <v>591111548.3318669</v>
      </c>
      <c r="E206">
        <v>251544486.69470745</v>
      </c>
    </row>
    <row r="207" spans="1:5" ht="12.75">
      <c r="A207" t="s">
        <v>1524</v>
      </c>
      <c r="B207">
        <v>1356945736.837457</v>
      </c>
      <c r="C207">
        <v>962564449.1843349</v>
      </c>
      <c r="D207">
        <v>575063111.4754208</v>
      </c>
      <c r="E207">
        <v>243678654.67680377</v>
      </c>
    </row>
    <row r="208" spans="1:5" ht="12.75">
      <c r="A208" t="s">
        <v>1525</v>
      </c>
      <c r="B208">
        <v>1325222454.074655</v>
      </c>
      <c r="C208">
        <v>938620954.5589778</v>
      </c>
      <c r="D208">
        <v>559470322.3238947</v>
      </c>
      <c r="E208">
        <v>236164188.99621567</v>
      </c>
    </row>
    <row r="209" spans="1:5" ht="12.75">
      <c r="A209" t="s">
        <v>1526</v>
      </c>
      <c r="B209">
        <v>1294089100.253966</v>
      </c>
      <c r="C209">
        <v>915015430.8332875</v>
      </c>
      <c r="D209">
        <v>544013051.815098</v>
      </c>
      <c r="E209">
        <v>228666702.24721792</v>
      </c>
    </row>
    <row r="210" spans="1:5" ht="12.75">
      <c r="A210" t="s">
        <v>1527</v>
      </c>
      <c r="B210">
        <v>1262325473.780156</v>
      </c>
      <c r="C210">
        <v>891091181.0246481</v>
      </c>
      <c r="D210">
        <v>528485181.13254094</v>
      </c>
      <c r="E210">
        <v>221229229.51315093</v>
      </c>
    </row>
    <row r="211" spans="1:5" ht="12.75">
      <c r="A211" t="s">
        <v>1528</v>
      </c>
      <c r="B211">
        <v>1231716849.591943</v>
      </c>
      <c r="C211">
        <v>868009464.7361925</v>
      </c>
      <c r="D211">
        <v>513486727.0451285</v>
      </c>
      <c r="E211">
        <v>214040291.82752106</v>
      </c>
    </row>
    <row r="212" spans="1:5" ht="12.75">
      <c r="A212" t="s">
        <v>1529</v>
      </c>
      <c r="B212">
        <v>1201871389.236686</v>
      </c>
      <c r="C212">
        <v>845586684.3836044</v>
      </c>
      <c r="D212">
        <v>498990944.34554183</v>
      </c>
      <c r="E212">
        <v>207145288.56450966</v>
      </c>
    </row>
    <row r="213" spans="1:5" ht="12.75">
      <c r="A213" t="s">
        <v>1530</v>
      </c>
      <c r="B213">
        <v>1172493984.291507</v>
      </c>
      <c r="C213">
        <v>823518843.1156912</v>
      </c>
      <c r="D213">
        <v>484732526.1564391</v>
      </c>
      <c r="E213">
        <v>200373912.23294196</v>
      </c>
    </row>
    <row r="214" spans="1:5" ht="12.75">
      <c r="A214" t="s">
        <v>1531</v>
      </c>
      <c r="B214">
        <v>1143274175.302065</v>
      </c>
      <c r="C214">
        <v>801633928.9195757</v>
      </c>
      <c r="D214">
        <v>470650803.8433124</v>
      </c>
      <c r="E214">
        <v>193728912.10256135</v>
      </c>
    </row>
    <row r="215" spans="1:5" ht="12.75">
      <c r="A215" t="s">
        <v>1532</v>
      </c>
      <c r="B215">
        <v>1114767580.747248</v>
      </c>
      <c r="C215">
        <v>780362852.0525521</v>
      </c>
      <c r="D215">
        <v>457034588.7649542</v>
      </c>
      <c r="E215">
        <v>187353058.57727093</v>
      </c>
    </row>
    <row r="216" spans="1:5" ht="12.75">
      <c r="A216" t="s">
        <v>1533</v>
      </c>
      <c r="B216">
        <v>1086390286.503315</v>
      </c>
      <c r="C216">
        <v>759208234.7512608</v>
      </c>
      <c r="D216">
        <v>443514154.53284574</v>
      </c>
      <c r="E216">
        <v>181040534.27016333</v>
      </c>
    </row>
    <row r="217" spans="1:5" ht="12.75">
      <c r="A217" t="s">
        <v>1534</v>
      </c>
      <c r="B217">
        <v>1058136287.546655</v>
      </c>
      <c r="C217">
        <v>738249573.5423286</v>
      </c>
      <c r="D217">
        <v>430209054.5944159</v>
      </c>
      <c r="E217">
        <v>174889593.41530842</v>
      </c>
    </row>
    <row r="218" spans="1:5" ht="12.75">
      <c r="A218" t="s">
        <v>1535</v>
      </c>
      <c r="B218">
        <v>1030268760.393942</v>
      </c>
      <c r="C218">
        <v>717587569.5063616</v>
      </c>
      <c r="D218">
        <v>417104948.03886026</v>
      </c>
      <c r="E218">
        <v>168844291.78424406</v>
      </c>
    </row>
    <row r="219" spans="1:5" ht="12.75">
      <c r="A219" t="s">
        <v>1536</v>
      </c>
      <c r="B219">
        <v>1002996886.397814</v>
      </c>
      <c r="C219">
        <v>697407702.2211413</v>
      </c>
      <c r="D219">
        <v>404344245.89637464</v>
      </c>
      <c r="E219">
        <v>162985484.4494822</v>
      </c>
    </row>
    <row r="220" spans="1:5" ht="12.75">
      <c r="A220" t="s">
        <v>1537</v>
      </c>
      <c r="B220">
        <v>975970399.319992</v>
      </c>
      <c r="C220">
        <v>677575857.771057</v>
      </c>
      <c r="D220">
        <v>391943591.0989889</v>
      </c>
      <c r="E220">
        <v>157382427.31970325</v>
      </c>
    </row>
    <row r="221" spans="1:5" ht="12.75">
      <c r="A221" t="s">
        <v>1538</v>
      </c>
      <c r="B221">
        <v>949207511.753711</v>
      </c>
      <c r="C221">
        <v>657877787.392061</v>
      </c>
      <c r="D221">
        <v>379581431.99695444</v>
      </c>
      <c r="E221">
        <v>151772906.53433812</v>
      </c>
    </row>
    <row r="222" spans="1:5" ht="12.75">
      <c r="A222" t="s">
        <v>1539</v>
      </c>
      <c r="B222">
        <v>922403985.090579</v>
      </c>
      <c r="C222">
        <v>638251416.947893</v>
      </c>
      <c r="D222">
        <v>367351055.21798414</v>
      </c>
      <c r="E222">
        <v>146280577.58377457</v>
      </c>
    </row>
    <row r="223" spans="1:5" ht="12.75">
      <c r="A223" t="s">
        <v>1540</v>
      </c>
      <c r="B223">
        <v>896377341.159692</v>
      </c>
      <c r="C223">
        <v>619190473.4606806</v>
      </c>
      <c r="D223">
        <v>355474017.7514854</v>
      </c>
      <c r="E223">
        <v>140951550.37411392</v>
      </c>
    </row>
    <row r="224" spans="1:5" ht="12.75">
      <c r="A224" t="s">
        <v>1541</v>
      </c>
      <c r="B224">
        <v>870037552.543853</v>
      </c>
      <c r="C224">
        <v>600009262.155787</v>
      </c>
      <c r="D224">
        <v>343614370.7594627</v>
      </c>
      <c r="E224">
        <v>135690485.5560844</v>
      </c>
    </row>
    <row r="225" spans="1:5" ht="12.75">
      <c r="A225" t="s">
        <v>1542</v>
      </c>
      <c r="B225">
        <v>844813924.717463</v>
      </c>
      <c r="C225">
        <v>581625982.3695531</v>
      </c>
      <c r="D225">
        <v>332239493.6373092</v>
      </c>
      <c r="E225">
        <v>130642942.50556503</v>
      </c>
    </row>
    <row r="226" spans="1:5" ht="12.75">
      <c r="A226" t="s">
        <v>1543</v>
      </c>
      <c r="B226">
        <v>819309720.979465</v>
      </c>
      <c r="C226">
        <v>563110495.9064943</v>
      </c>
      <c r="D226">
        <v>320844923.62009</v>
      </c>
      <c r="E226">
        <v>125628012.5547479</v>
      </c>
    </row>
    <row r="227" spans="1:5" ht="12.75">
      <c r="A227" t="s">
        <v>1544</v>
      </c>
      <c r="B227">
        <v>795527119.529552</v>
      </c>
      <c r="C227">
        <v>545867281.7379506</v>
      </c>
      <c r="D227">
        <v>310254708.80496246</v>
      </c>
      <c r="E227">
        <v>120983399.07208854</v>
      </c>
    </row>
    <row r="228" spans="1:5" ht="12.75">
      <c r="A228" t="s">
        <v>1545</v>
      </c>
      <c r="B228">
        <v>772799591.502985</v>
      </c>
      <c r="C228">
        <v>529372940.2168336</v>
      </c>
      <c r="D228">
        <v>300114616.93655515</v>
      </c>
      <c r="E228">
        <v>116533601.33087693</v>
      </c>
    </row>
    <row r="229" spans="1:5" ht="12.75">
      <c r="A229" t="s">
        <v>1546</v>
      </c>
      <c r="B229">
        <v>750750195.884433</v>
      </c>
      <c r="C229">
        <v>513424830.6873394</v>
      </c>
      <c r="D229">
        <v>290356829.8397958</v>
      </c>
      <c r="E229">
        <v>112282519.58061625</v>
      </c>
    </row>
    <row r="230" spans="1:5" ht="12.75">
      <c r="A230" t="s">
        <v>1547</v>
      </c>
      <c r="B230">
        <v>730607150.936566</v>
      </c>
      <c r="C230">
        <v>498801914.88477355</v>
      </c>
      <c r="D230">
        <v>281369735.57283735</v>
      </c>
      <c r="E230">
        <v>108346305.13292682</v>
      </c>
    </row>
    <row r="231" spans="1:5" ht="12.75">
      <c r="A231" t="s">
        <v>1548</v>
      </c>
      <c r="B231">
        <v>710938582.993167</v>
      </c>
      <c r="C231">
        <v>484550511.91494495</v>
      </c>
      <c r="D231">
        <v>272635509.48998153</v>
      </c>
      <c r="E231">
        <v>104538379.24834181</v>
      </c>
    </row>
    <row r="232" spans="1:5" ht="12.75">
      <c r="A232" t="s">
        <v>1549</v>
      </c>
      <c r="B232">
        <v>691441760.146176</v>
      </c>
      <c r="C232">
        <v>470514400.27343863</v>
      </c>
      <c r="D232">
        <v>264108102.31459317</v>
      </c>
      <c r="E232">
        <v>100867350.80798301</v>
      </c>
    </row>
    <row r="233" spans="1:5" ht="12.75">
      <c r="A233" t="s">
        <v>1550</v>
      </c>
      <c r="B233">
        <v>672800490.057664</v>
      </c>
      <c r="C233">
        <v>457052819.4550525</v>
      </c>
      <c r="D233">
        <v>255899413.32444933</v>
      </c>
      <c r="E233">
        <v>97318364.05010764</v>
      </c>
    </row>
    <row r="234" spans="1:5" ht="12.75">
      <c r="A234" t="s">
        <v>1551</v>
      </c>
      <c r="B234">
        <v>654583221.206295</v>
      </c>
      <c r="C234">
        <v>443947405.79780656</v>
      </c>
      <c r="D234">
        <v>247950042.86901957</v>
      </c>
      <c r="E234">
        <v>93908689.64274582</v>
      </c>
    </row>
    <row r="235" spans="1:5" ht="12.75">
      <c r="A235" t="s">
        <v>1552</v>
      </c>
      <c r="B235">
        <v>636720310.53591</v>
      </c>
      <c r="C235">
        <v>431100112.47033346</v>
      </c>
      <c r="D235">
        <v>240162333.24663475</v>
      </c>
      <c r="E235">
        <v>90573908.00768246</v>
      </c>
    </row>
    <row r="236" spans="1:5" ht="12.75">
      <c r="A236" t="s">
        <v>1553</v>
      </c>
      <c r="B236">
        <v>619372557.09408</v>
      </c>
      <c r="C236">
        <v>418666249.48897785</v>
      </c>
      <c r="D236">
        <v>232661475.12813798</v>
      </c>
      <c r="E236">
        <v>87385378.81896003</v>
      </c>
    </row>
    <row r="237" spans="1:5" ht="12.75">
      <c r="A237" t="s">
        <v>1554</v>
      </c>
      <c r="B237">
        <v>602475458.264407</v>
      </c>
      <c r="C237">
        <v>406553901.163856</v>
      </c>
      <c r="D237">
        <v>225355805.70607197</v>
      </c>
      <c r="E237">
        <v>84282938.07383882</v>
      </c>
    </row>
    <row r="238" spans="1:5" ht="12.75">
      <c r="A238" t="s">
        <v>1555</v>
      </c>
      <c r="B238">
        <v>586230554.033571</v>
      </c>
      <c r="C238">
        <v>394920793.5663747</v>
      </c>
      <c r="D238">
        <v>218350762.14760908</v>
      </c>
      <c r="E238">
        <v>81317168.37986077</v>
      </c>
    </row>
    <row r="239" spans="1:5" ht="12.75">
      <c r="A239" t="s">
        <v>1556</v>
      </c>
      <c r="B239">
        <v>570078526.533627</v>
      </c>
      <c r="C239">
        <v>383409433.36112905</v>
      </c>
      <c r="D239">
        <v>211464403.8858194</v>
      </c>
      <c r="E239">
        <v>78429760.89462334</v>
      </c>
    </row>
    <row r="240" spans="1:5" ht="12.75">
      <c r="A240" t="s">
        <v>1557</v>
      </c>
      <c r="B240">
        <v>554101193.760157</v>
      </c>
      <c r="C240">
        <v>372031725.3849987</v>
      </c>
      <c r="D240">
        <v>204667341.1648198</v>
      </c>
      <c r="E240">
        <v>75587291.87493575</v>
      </c>
    </row>
    <row r="241" spans="1:5" ht="12.75">
      <c r="A241" t="s">
        <v>1558</v>
      </c>
      <c r="B241">
        <v>538296443.590996</v>
      </c>
      <c r="C241">
        <v>360826945.1214889</v>
      </c>
      <c r="D241">
        <v>198014639.78849816</v>
      </c>
      <c r="E241">
        <v>72830555.36818323</v>
      </c>
    </row>
    <row r="242" spans="1:5" ht="12.75">
      <c r="A242" t="s">
        <v>1559</v>
      </c>
      <c r="B242">
        <v>522620132.067133</v>
      </c>
      <c r="C242">
        <v>349724747.53866214</v>
      </c>
      <c r="D242">
        <v>191433877.8308553</v>
      </c>
      <c r="E242">
        <v>70111900.24920467</v>
      </c>
    </row>
    <row r="243" spans="1:5" ht="12.75">
      <c r="A243" t="s">
        <v>1560</v>
      </c>
      <c r="B243">
        <v>506998050.17559</v>
      </c>
      <c r="C243">
        <v>338695399.8829918</v>
      </c>
      <c r="D243">
        <v>184925083.09904853</v>
      </c>
      <c r="E243">
        <v>67441214.60605182</v>
      </c>
    </row>
    <row r="244" spans="1:5" ht="12.75">
      <c r="A244" t="s">
        <v>1561</v>
      </c>
      <c r="B244">
        <v>491271627.502662</v>
      </c>
      <c r="C244">
        <v>327686700.1756639</v>
      </c>
      <c r="D244">
        <v>178503384.7543216</v>
      </c>
      <c r="E244">
        <v>64850156.35478577</v>
      </c>
    </row>
    <row r="245" spans="1:5" ht="12.75">
      <c r="A245" t="s">
        <v>1562</v>
      </c>
      <c r="B245">
        <v>475839343.027602</v>
      </c>
      <c r="C245">
        <v>316854776.46409047</v>
      </c>
      <c r="D245">
        <v>172163860.21708074</v>
      </c>
      <c r="E245">
        <v>62282090.79076481</v>
      </c>
    </row>
    <row r="246" spans="1:5" ht="12.75">
      <c r="A246" t="s">
        <v>1563</v>
      </c>
      <c r="B246">
        <v>460424904.641632</v>
      </c>
      <c r="C246">
        <v>306087277.32764095</v>
      </c>
      <c r="D246">
        <v>165903970.15892717</v>
      </c>
      <c r="E246">
        <v>59771486.12221479</v>
      </c>
    </row>
    <row r="247" spans="1:5" ht="12.75">
      <c r="A247" t="s">
        <v>1564</v>
      </c>
      <c r="B247">
        <v>445323202.814816</v>
      </c>
      <c r="C247">
        <v>295545651.9603342</v>
      </c>
      <c r="D247">
        <v>159782851.7485061</v>
      </c>
      <c r="E247">
        <v>57322360.039348386</v>
      </c>
    </row>
    <row r="248" spans="1:5" ht="12.75">
      <c r="A248" t="s">
        <v>1565</v>
      </c>
      <c r="B248">
        <v>430439716.60004</v>
      </c>
      <c r="C248">
        <v>285199098.03383607</v>
      </c>
      <c r="D248">
        <v>153809623.3254246</v>
      </c>
      <c r="E248">
        <v>54953263.209816456</v>
      </c>
    </row>
    <row r="249" spans="1:5" ht="12.75">
      <c r="A249" t="s">
        <v>1566</v>
      </c>
      <c r="B249">
        <v>415985350.281096</v>
      </c>
      <c r="C249">
        <v>275154504.11195654</v>
      </c>
      <c r="D249">
        <v>148015119.499304</v>
      </c>
      <c r="E249">
        <v>52659008.506926484</v>
      </c>
    </row>
    <row r="250" spans="1:5" ht="12.75">
      <c r="A250" t="s">
        <v>1567</v>
      </c>
      <c r="B250">
        <v>401680115.015596</v>
      </c>
      <c r="C250">
        <v>265241638.30218634</v>
      </c>
      <c r="D250">
        <v>142319774.97090384</v>
      </c>
      <c r="E250">
        <v>50418331.05083082</v>
      </c>
    </row>
    <row r="251" spans="1:5" ht="12.75">
      <c r="A251" t="s">
        <v>1568</v>
      </c>
      <c r="B251">
        <v>387485097.775346</v>
      </c>
      <c r="C251">
        <v>255448251.34127396</v>
      </c>
      <c r="D251">
        <v>136727618.07802466</v>
      </c>
      <c r="E251">
        <v>48238694.814698674</v>
      </c>
    </row>
    <row r="252" spans="1:5" ht="12.75">
      <c r="A252" t="s">
        <v>1569</v>
      </c>
      <c r="B252">
        <v>373729923.780154</v>
      </c>
      <c r="C252">
        <v>245962319.96051317</v>
      </c>
      <c r="D252">
        <v>131315498.77231497</v>
      </c>
      <c r="E252">
        <v>46133022.343853325</v>
      </c>
    </row>
    <row r="253" spans="1:5" ht="12.75">
      <c r="A253" t="s">
        <v>1570</v>
      </c>
      <c r="B253">
        <v>360132944.32265</v>
      </c>
      <c r="C253">
        <v>236624724.04116225</v>
      </c>
      <c r="D253">
        <v>126019367.24078506</v>
      </c>
      <c r="E253">
        <v>44090933.947267756</v>
      </c>
    </row>
    <row r="254" spans="1:5" ht="12.75">
      <c r="A254" t="s">
        <v>1571</v>
      </c>
      <c r="B254">
        <v>346811119.890757</v>
      </c>
      <c r="C254">
        <v>227485155.32415622</v>
      </c>
      <c r="D254">
        <v>120843787.5806741</v>
      </c>
      <c r="E254">
        <v>42101052.39952405</v>
      </c>
    </row>
    <row r="255" spans="1:5" ht="12.75">
      <c r="A255" t="s">
        <v>1572</v>
      </c>
      <c r="B255">
        <v>333972216.127132</v>
      </c>
      <c r="C255">
        <v>218692135.44746575</v>
      </c>
      <c r="D255">
        <v>115877342.1236937</v>
      </c>
      <c r="E255">
        <v>40199788.48663072</v>
      </c>
    </row>
    <row r="256" spans="1:5" ht="12.75">
      <c r="A256" t="s">
        <v>1573</v>
      </c>
      <c r="B256">
        <v>321420691.645814</v>
      </c>
      <c r="C256">
        <v>210150671.09425303</v>
      </c>
      <c r="D256">
        <v>111095701.92999516</v>
      </c>
      <c r="E256">
        <v>38393482.897052854</v>
      </c>
    </row>
    <row r="257" spans="1:5" ht="12.75">
      <c r="A257" t="s">
        <v>1574</v>
      </c>
      <c r="B257">
        <v>308724030.006552</v>
      </c>
      <c r="C257">
        <v>201507012.2421664</v>
      </c>
      <c r="D257">
        <v>106255332.02298248</v>
      </c>
      <c r="E257">
        <v>36565170.789727606</v>
      </c>
    </row>
    <row r="258" spans="1:5" ht="12.75">
      <c r="A258" t="s">
        <v>1575</v>
      </c>
      <c r="B258">
        <v>296336924.468024</v>
      </c>
      <c r="C258">
        <v>193104350.665177</v>
      </c>
      <c r="D258">
        <v>101573962.45620666</v>
      </c>
      <c r="E258">
        <v>34810908.03321272</v>
      </c>
    </row>
    <row r="259" spans="1:5" ht="12.75">
      <c r="A259" t="s">
        <v>1576</v>
      </c>
      <c r="B259">
        <v>284274872.194985</v>
      </c>
      <c r="C259">
        <v>184930073.110976</v>
      </c>
      <c r="D259">
        <v>97026858.56945676</v>
      </c>
      <c r="E259">
        <v>33111705.222895794</v>
      </c>
    </row>
    <row r="260" spans="1:5" ht="12.75">
      <c r="A260" t="s">
        <v>1577</v>
      </c>
      <c r="B260">
        <v>272521540.769195</v>
      </c>
      <c r="C260">
        <v>176993152.38532868</v>
      </c>
      <c r="D260">
        <v>92634051.89373924</v>
      </c>
      <c r="E260">
        <v>31483015.3377359</v>
      </c>
    </row>
    <row r="261" spans="1:5" ht="12.75">
      <c r="A261" t="s">
        <v>1578</v>
      </c>
      <c r="B261">
        <v>260720234.606499</v>
      </c>
      <c r="C261">
        <v>169041425.37860516</v>
      </c>
      <c r="D261">
        <v>88247301.77654897</v>
      </c>
      <c r="E261">
        <v>29865082.242128316</v>
      </c>
    </row>
    <row r="262" spans="1:5" ht="12.75">
      <c r="A262" t="s">
        <v>1579</v>
      </c>
      <c r="B262">
        <v>249249829.049698</v>
      </c>
      <c r="C262">
        <v>161330342.57505205</v>
      </c>
      <c r="D262">
        <v>84007573.03678109</v>
      </c>
      <c r="E262">
        <v>28309834.952072557</v>
      </c>
    </row>
    <row r="263" spans="1:5" ht="12.75">
      <c r="A263" t="s">
        <v>1580</v>
      </c>
      <c r="B263">
        <v>237776186.110797</v>
      </c>
      <c r="C263">
        <v>153651252.22819817</v>
      </c>
      <c r="D263">
        <v>79812010.9611411</v>
      </c>
      <c r="E263">
        <v>26785714.54115853</v>
      </c>
    </row>
    <row r="264" spans="1:5" ht="12.75">
      <c r="A264" t="s">
        <v>1581</v>
      </c>
      <c r="B264">
        <v>226662093.897401</v>
      </c>
      <c r="C264">
        <v>146220889.92313153</v>
      </c>
      <c r="D264">
        <v>75759249.7467811</v>
      </c>
      <c r="E264">
        <v>25317875.93596383</v>
      </c>
    </row>
    <row r="265" spans="1:5" ht="12.75">
      <c r="A265" t="s">
        <v>1582</v>
      </c>
      <c r="B265">
        <v>215718998.031745</v>
      </c>
      <c r="C265">
        <v>138933021.59486076</v>
      </c>
      <c r="D265">
        <v>71806125.00428623</v>
      </c>
      <c r="E265">
        <v>23898419.293674525</v>
      </c>
    </row>
    <row r="266" spans="1:5" ht="12.75">
      <c r="A266" t="s">
        <v>1583</v>
      </c>
      <c r="B266">
        <v>204880405.091529</v>
      </c>
      <c r="C266">
        <v>131728664.81408894</v>
      </c>
      <c r="D266">
        <v>67909478.04263775</v>
      </c>
      <c r="E266">
        <v>22505812.570467446</v>
      </c>
    </row>
    <row r="267" spans="1:5" ht="12.75">
      <c r="A267" t="s">
        <v>1584</v>
      </c>
      <c r="B267">
        <v>194124753.843494</v>
      </c>
      <c r="C267">
        <v>124601583.85427925</v>
      </c>
      <c r="D267">
        <v>64071922.93314612</v>
      </c>
      <c r="E267">
        <v>21144074.635052927</v>
      </c>
    </row>
    <row r="268" spans="1:5" ht="12.75">
      <c r="A268" t="s">
        <v>1585</v>
      </c>
      <c r="B268">
        <v>183704044.296523</v>
      </c>
      <c r="C268">
        <v>117732261.21283497</v>
      </c>
      <c r="D268">
        <v>60400536.601594925</v>
      </c>
      <c r="E268">
        <v>19856227.177309647</v>
      </c>
    </row>
    <row r="269" spans="1:5" ht="12.75">
      <c r="A269" t="s">
        <v>1586</v>
      </c>
      <c r="B269">
        <v>173481216.887607</v>
      </c>
      <c r="C269">
        <v>110992084.22446403</v>
      </c>
      <c r="D269">
        <v>56797786.53934095</v>
      </c>
      <c r="E269">
        <v>18592764.43008021</v>
      </c>
    </row>
    <row r="270" spans="1:5" ht="12.75">
      <c r="A270" t="s">
        <v>1587</v>
      </c>
      <c r="B270">
        <v>163420462.932007</v>
      </c>
      <c r="C270">
        <v>104383665.57959916</v>
      </c>
      <c r="D270">
        <v>53284600.674735926</v>
      </c>
      <c r="E270">
        <v>17371221.361000847</v>
      </c>
    </row>
    <row r="271" spans="1:5" ht="12.75">
      <c r="A271" t="s">
        <v>1588</v>
      </c>
      <c r="B271">
        <v>153554388.185027</v>
      </c>
      <c r="C271">
        <v>97915426.11490637</v>
      </c>
      <c r="D271">
        <v>49855650.01278729</v>
      </c>
      <c r="E271">
        <v>16184513.215240464</v>
      </c>
    </row>
    <row r="272" spans="1:5" ht="12.75">
      <c r="A272" t="s">
        <v>1589</v>
      </c>
      <c r="B272">
        <v>143915285.118667</v>
      </c>
      <c r="C272">
        <v>91618329.53685214</v>
      </c>
      <c r="D272">
        <v>46534537.41201384</v>
      </c>
      <c r="E272">
        <v>15044464.822648482</v>
      </c>
    </row>
    <row r="273" spans="1:5" ht="12.75">
      <c r="A273" t="s">
        <v>1590</v>
      </c>
      <c r="B273">
        <v>134513899.504992</v>
      </c>
      <c r="C273">
        <v>85488045.62238209</v>
      </c>
      <c r="D273">
        <v>43310431.78459473</v>
      </c>
      <c r="E273">
        <v>13942815.326597398</v>
      </c>
    </row>
    <row r="274" spans="1:5" ht="12.75">
      <c r="A274" t="s">
        <v>1591</v>
      </c>
      <c r="B274">
        <v>125383120.877817</v>
      </c>
      <c r="C274">
        <v>79549981.00978518</v>
      </c>
      <c r="D274">
        <v>40199559.8571113</v>
      </c>
      <c r="E274">
        <v>12886526.740992134</v>
      </c>
    </row>
    <row r="275" spans="1:5" ht="12.75">
      <c r="A275" t="s">
        <v>1592</v>
      </c>
      <c r="B275">
        <v>116214908.947427</v>
      </c>
      <c r="C275">
        <v>73612134.5764657</v>
      </c>
      <c r="D275">
        <v>37107388.95277036</v>
      </c>
      <c r="E275">
        <v>11846527.343257923</v>
      </c>
    </row>
    <row r="276" spans="1:5" ht="12.75">
      <c r="A276" t="s">
        <v>1593</v>
      </c>
      <c r="B276">
        <v>107708037.957779</v>
      </c>
      <c r="C276">
        <v>68108051.99565588</v>
      </c>
      <c r="D276">
        <v>34245501.99820362</v>
      </c>
      <c r="E276">
        <v>10886563.776127826</v>
      </c>
    </row>
    <row r="277" spans="1:5" ht="12.75">
      <c r="A277" t="s">
        <v>1594</v>
      </c>
      <c r="B277">
        <v>99423439.882281</v>
      </c>
      <c r="C277">
        <v>62766178.776088454</v>
      </c>
      <c r="D277">
        <v>31481870.976758104</v>
      </c>
      <c r="E277">
        <v>9966987.244098011</v>
      </c>
    </row>
    <row r="278" spans="1:5" ht="12.75">
      <c r="A278" t="s">
        <v>1595</v>
      </c>
      <c r="B278">
        <v>91335304.61942</v>
      </c>
      <c r="C278">
        <v>57562330.03227881</v>
      </c>
      <c r="D278">
        <v>28798329.953648403</v>
      </c>
      <c r="E278">
        <v>9078775.784328876</v>
      </c>
    </row>
    <row r="279" spans="1:5" ht="12.75">
      <c r="A279" t="s">
        <v>1596</v>
      </c>
      <c r="B279">
        <v>83398297.937796</v>
      </c>
      <c r="C279">
        <v>52471037.311890334</v>
      </c>
      <c r="D279">
        <v>26184403.266991217</v>
      </c>
      <c r="E279">
        <v>8219762.850345486</v>
      </c>
    </row>
    <row r="280" spans="1:5" ht="12.75">
      <c r="A280" t="s">
        <v>1597</v>
      </c>
      <c r="B280">
        <v>75621173.928758</v>
      </c>
      <c r="C280">
        <v>47502472.95256958</v>
      </c>
      <c r="D280">
        <v>23648559.514910564</v>
      </c>
      <c r="E280">
        <v>7394296.24724965</v>
      </c>
    </row>
    <row r="281" spans="1:5" ht="12.75">
      <c r="A281" t="s">
        <v>1598</v>
      </c>
      <c r="B281">
        <v>68020915.526274</v>
      </c>
      <c r="C281">
        <v>42655796.55877045</v>
      </c>
      <c r="D281">
        <v>21181690.697377965</v>
      </c>
      <c r="E281">
        <v>6594917.936900762</v>
      </c>
    </row>
    <row r="282" spans="1:5" ht="12.75">
      <c r="A282" t="s">
        <v>1599</v>
      </c>
      <c r="B282">
        <v>60535133.96372</v>
      </c>
      <c r="C282">
        <v>37899165.872000255</v>
      </c>
      <c r="D282">
        <v>18773358.971921485</v>
      </c>
      <c r="E282">
        <v>5821123.881709167</v>
      </c>
    </row>
    <row r="283" spans="1:5" ht="12.75">
      <c r="A283" t="s">
        <v>1600</v>
      </c>
      <c r="B283">
        <v>53328508.163156</v>
      </c>
      <c r="C283">
        <v>33330694.080713633</v>
      </c>
      <c r="D283">
        <v>16468376.349707054</v>
      </c>
      <c r="E283">
        <v>5084781.086798882</v>
      </c>
    </row>
    <row r="284" spans="1:5" ht="12.75">
      <c r="A284" t="s">
        <v>1601</v>
      </c>
      <c r="B284">
        <v>46443799.984907</v>
      </c>
      <c r="C284">
        <v>28980056.59516718</v>
      </c>
      <c r="D284">
        <v>14283525.759739364</v>
      </c>
      <c r="E284">
        <v>4392107.716377063</v>
      </c>
    </row>
    <row r="285" spans="1:5" ht="12.75">
      <c r="A285" t="s">
        <v>1602</v>
      </c>
      <c r="B285">
        <v>39927746.891496</v>
      </c>
      <c r="C285">
        <v>24871905.907651853</v>
      </c>
      <c r="D285">
        <v>12227547.315533267</v>
      </c>
      <c r="E285">
        <v>3743980.101544601</v>
      </c>
    </row>
    <row r="286" spans="1:5" ht="12.75">
      <c r="A286" t="s">
        <v>1603</v>
      </c>
      <c r="B286">
        <v>33793383.354732</v>
      </c>
      <c r="C286">
        <v>21014967.192058202</v>
      </c>
      <c r="D286">
        <v>10305120.992100125</v>
      </c>
      <c r="E286">
        <v>3141983.460774872</v>
      </c>
    </row>
    <row r="287" spans="1:5" ht="12.75">
      <c r="A287" t="s">
        <v>1604</v>
      </c>
      <c r="B287">
        <v>28086660.379177</v>
      </c>
      <c r="C287">
        <v>17437479.278856937</v>
      </c>
      <c r="D287">
        <v>8529780.406581344</v>
      </c>
      <c r="E287">
        <v>2590029.6367199095</v>
      </c>
    </row>
    <row r="288" spans="1:5" ht="12.75">
      <c r="A288" t="s">
        <v>1605</v>
      </c>
      <c r="B288">
        <v>22958016.00966</v>
      </c>
      <c r="C288">
        <v>14229208.238818234</v>
      </c>
      <c r="D288">
        <v>6942709.18810421</v>
      </c>
      <c r="E288">
        <v>2099193.517865489</v>
      </c>
    </row>
    <row r="289" spans="1:5" ht="12.75">
      <c r="A289" t="s">
        <v>1606</v>
      </c>
      <c r="B289">
        <v>18583987.948007</v>
      </c>
      <c r="C289">
        <v>11499311.968920382</v>
      </c>
      <c r="D289">
        <v>5596929.836584316</v>
      </c>
      <c r="E289">
        <v>1685347.4509299654</v>
      </c>
    </row>
    <row r="290" spans="1:5" ht="12.75">
      <c r="A290" t="s">
        <v>1607</v>
      </c>
      <c r="B290">
        <v>15875116.182519</v>
      </c>
      <c r="C290">
        <v>9806468.384767845</v>
      </c>
      <c r="D290">
        <v>4760852.558368473</v>
      </c>
      <c r="E290">
        <v>1427515.8442085967</v>
      </c>
    </row>
    <row r="291" spans="1:5" ht="12.75">
      <c r="A291" t="s">
        <v>1608</v>
      </c>
      <c r="B291">
        <v>13387267.071445</v>
      </c>
      <c r="C291">
        <v>8255633.919191369</v>
      </c>
      <c r="D291">
        <v>3997759.0843663355</v>
      </c>
      <c r="E291">
        <v>1193629.225788014</v>
      </c>
    </row>
    <row r="292" spans="1:5" ht="12.75">
      <c r="A292" t="s">
        <v>1609</v>
      </c>
      <c r="B292">
        <v>11155160.746563</v>
      </c>
      <c r="C292">
        <v>6868603.631043732</v>
      </c>
      <c r="D292">
        <v>3318453.705680041</v>
      </c>
      <c r="E292">
        <v>987014.6518313661</v>
      </c>
    </row>
    <row r="293" spans="1:5" ht="12.75">
      <c r="A293" t="s">
        <v>1610</v>
      </c>
      <c r="B293">
        <v>9184711.511877</v>
      </c>
      <c r="C293">
        <v>5645740.613215172</v>
      </c>
      <c r="D293">
        <v>2720710.434695446</v>
      </c>
      <c r="E293">
        <v>805799.1002307576</v>
      </c>
    </row>
    <row r="294" spans="1:5" ht="12.75">
      <c r="A294" t="s">
        <v>1611</v>
      </c>
      <c r="B294">
        <v>7382060.967724</v>
      </c>
      <c r="C294">
        <v>4530223.09044766</v>
      </c>
      <c r="D294">
        <v>2177763.716381038</v>
      </c>
      <c r="E294">
        <v>642349.3619588605</v>
      </c>
    </row>
    <row r="295" spans="1:5" ht="12.75">
      <c r="A295" t="s">
        <v>1612</v>
      </c>
      <c r="B295">
        <v>5849995.732004</v>
      </c>
      <c r="C295">
        <v>3583936.3654696005</v>
      </c>
      <c r="D295">
        <v>1718484.2306434372</v>
      </c>
      <c r="E295">
        <v>504734.1736168217</v>
      </c>
    </row>
    <row r="296" spans="1:5" ht="12.75">
      <c r="A296" t="s">
        <v>1613</v>
      </c>
      <c r="B296">
        <v>4971694.135657</v>
      </c>
      <c r="C296">
        <v>3040854.9427708443</v>
      </c>
      <c r="D296">
        <v>1454489.9748909594</v>
      </c>
      <c r="E296">
        <v>425445.5393031146</v>
      </c>
    </row>
    <row r="297" spans="1:5" ht="12.75">
      <c r="A297" t="s">
        <v>1614</v>
      </c>
      <c r="B297">
        <v>4441973.412775</v>
      </c>
      <c r="C297">
        <v>2712251.979988735</v>
      </c>
      <c r="D297">
        <v>1294014.5405129506</v>
      </c>
      <c r="E297">
        <v>376902.5001565451</v>
      </c>
    </row>
    <row r="298" spans="1:5" ht="12.75">
      <c r="A298" t="s">
        <v>1615</v>
      </c>
      <c r="B298">
        <v>4196357.951594</v>
      </c>
      <c r="C298">
        <v>2557934.3019162538</v>
      </c>
      <c r="D298">
        <v>1217285.9243430248</v>
      </c>
      <c r="E298">
        <v>353052.3297607076</v>
      </c>
    </row>
    <row r="299" spans="1:5" ht="12.75">
      <c r="A299" t="s">
        <v>1616</v>
      </c>
      <c r="B299">
        <v>4007038.140182</v>
      </c>
      <c r="C299">
        <v>2438523.2222309266</v>
      </c>
      <c r="D299">
        <v>1157603.6232976972</v>
      </c>
      <c r="E299">
        <v>334366.25607083377</v>
      </c>
    </row>
    <row r="300" spans="1:5" ht="12.75">
      <c r="A300" t="s">
        <v>1617</v>
      </c>
      <c r="B300">
        <v>3843578.23708</v>
      </c>
      <c r="C300">
        <v>2335080.8612572476</v>
      </c>
      <c r="D300">
        <v>1105678.8413631725</v>
      </c>
      <c r="E300">
        <v>318015.4234513925</v>
      </c>
    </row>
    <row r="301" spans="1:5" ht="12.75">
      <c r="A301" t="s">
        <v>1618</v>
      </c>
      <c r="B301">
        <v>3683919.061971</v>
      </c>
      <c r="C301">
        <v>2234409.8587059784</v>
      </c>
      <c r="D301">
        <v>1055406.2963717284</v>
      </c>
      <c r="E301">
        <v>302311.69531055</v>
      </c>
    </row>
    <row r="302" spans="1:5" ht="12.75">
      <c r="A302" t="s">
        <v>1619</v>
      </c>
      <c r="B302">
        <v>3471281.285373</v>
      </c>
      <c r="C302">
        <v>2101867.548252643</v>
      </c>
      <c r="D302">
        <v>990276.059178978</v>
      </c>
      <c r="E302">
        <v>282454.28475077625</v>
      </c>
    </row>
    <row r="303" spans="1:5" ht="12.75">
      <c r="A303" t="s">
        <v>1620</v>
      </c>
      <c r="B303">
        <v>3321575.847926</v>
      </c>
      <c r="C303">
        <v>2007809.436638219</v>
      </c>
      <c r="D303">
        <v>943555.6482253781</v>
      </c>
      <c r="E303">
        <v>267988.4185179878</v>
      </c>
    </row>
    <row r="304" spans="1:5" ht="12.75">
      <c r="A304" t="s">
        <v>1621</v>
      </c>
      <c r="B304">
        <v>3173738.058681</v>
      </c>
      <c r="C304">
        <v>1915506.0144358326</v>
      </c>
      <c r="D304">
        <v>898110.272293508</v>
      </c>
      <c r="E304">
        <v>254104.98324245244</v>
      </c>
    </row>
    <row r="305" spans="1:5" ht="12.75">
      <c r="A305" t="s">
        <v>1622</v>
      </c>
      <c r="B305">
        <v>3026415.768849</v>
      </c>
      <c r="C305">
        <v>1823491.7815992977</v>
      </c>
      <c r="D305">
        <v>852793.8249378875</v>
      </c>
      <c r="E305">
        <v>240261.50041163227</v>
      </c>
    </row>
    <row r="306" spans="1:5" ht="12.75">
      <c r="A306" t="s">
        <v>1623</v>
      </c>
      <c r="B306">
        <v>2882434.78804</v>
      </c>
      <c r="C306">
        <v>1733888.915297744</v>
      </c>
      <c r="D306">
        <v>808893.3669522777</v>
      </c>
      <c r="E306">
        <v>226959.04507456257</v>
      </c>
    </row>
    <row r="307" spans="1:5" ht="12.75">
      <c r="A307" t="s">
        <v>1624</v>
      </c>
      <c r="B307">
        <v>2741850.865992</v>
      </c>
      <c r="C307">
        <v>1646525.2216231122</v>
      </c>
      <c r="D307">
        <v>766182.9521010156</v>
      </c>
      <c r="E307">
        <v>214064.83253560014</v>
      </c>
    </row>
    <row r="308" spans="1:5" ht="12.75">
      <c r="A308" t="s">
        <v>1625</v>
      </c>
      <c r="B308">
        <v>2607916.083121</v>
      </c>
      <c r="C308">
        <v>1563524.6466086272</v>
      </c>
      <c r="D308">
        <v>725769.3036242571</v>
      </c>
      <c r="E308">
        <v>201942.40316805601</v>
      </c>
    </row>
    <row r="309" spans="1:5" ht="12.75">
      <c r="A309" t="s">
        <v>1626</v>
      </c>
      <c r="B309">
        <v>2413191.519768</v>
      </c>
      <c r="C309">
        <v>1444327.5273059395</v>
      </c>
      <c r="D309">
        <v>668734.3714621917</v>
      </c>
      <c r="E309">
        <v>185284.5425039715</v>
      </c>
    </row>
    <row r="310" spans="1:5" ht="12.75">
      <c r="A310" t="s">
        <v>1627</v>
      </c>
      <c r="B310">
        <v>2288142.415901</v>
      </c>
      <c r="C310">
        <v>1367161.2134257883</v>
      </c>
      <c r="D310">
        <v>631395.9310465901</v>
      </c>
      <c r="E310">
        <v>174198.31200070248</v>
      </c>
    </row>
    <row r="311" spans="1:5" ht="12.75">
      <c r="A311" t="s">
        <v>1628</v>
      </c>
      <c r="B311">
        <v>2165476.541421</v>
      </c>
      <c r="C311">
        <v>1291744.796693594</v>
      </c>
      <c r="D311">
        <v>595098.0648979774</v>
      </c>
      <c r="E311">
        <v>163510.9286296768</v>
      </c>
    </row>
    <row r="312" spans="1:5" ht="12.75">
      <c r="A312" t="s">
        <v>1629</v>
      </c>
      <c r="B312">
        <v>2046230.978141</v>
      </c>
      <c r="C312">
        <v>1218542.4739691203</v>
      </c>
      <c r="D312">
        <v>559946.5611540241</v>
      </c>
      <c r="E312">
        <v>153200.9464753727</v>
      </c>
    </row>
    <row r="313" spans="1:5" ht="12.75">
      <c r="A313" t="s">
        <v>1630</v>
      </c>
      <c r="B313">
        <v>1931096.081703</v>
      </c>
      <c r="C313">
        <v>1148091.3886958784</v>
      </c>
      <c r="D313">
        <v>526274.2692952746</v>
      </c>
      <c r="E313">
        <v>143397.99760685556</v>
      </c>
    </row>
    <row r="314" spans="1:5" ht="12.75">
      <c r="A314" t="s">
        <v>1631</v>
      </c>
      <c r="B314">
        <v>1822888.36163</v>
      </c>
      <c r="C314">
        <v>1081920.6950398241</v>
      </c>
      <c r="D314">
        <v>494680.9639258247</v>
      </c>
      <c r="E314">
        <v>134218.61961480277</v>
      </c>
    </row>
    <row r="315" spans="1:5" ht="12.75">
      <c r="A315" t="s">
        <v>1632</v>
      </c>
      <c r="B315">
        <v>1719656.968264</v>
      </c>
      <c r="C315">
        <v>1018919.6994676823</v>
      </c>
      <c r="D315">
        <v>464690.5299911632</v>
      </c>
      <c r="E315">
        <v>125547.48324361698</v>
      </c>
    </row>
    <row r="316" spans="1:5" ht="12.75">
      <c r="A316" t="s">
        <v>1633</v>
      </c>
      <c r="B316">
        <v>1617897.341577</v>
      </c>
      <c r="C316">
        <v>957157.0872076255</v>
      </c>
      <c r="D316">
        <v>435520.09546553955</v>
      </c>
      <c r="E316">
        <v>117216.13552079289</v>
      </c>
    </row>
    <row r="317" spans="1:5" ht="12.75">
      <c r="A317" t="s">
        <v>1634</v>
      </c>
      <c r="B317">
        <v>1521930.651857</v>
      </c>
      <c r="C317">
        <v>898855.5429269667</v>
      </c>
      <c r="D317">
        <v>407951.91217096144</v>
      </c>
      <c r="E317">
        <v>109331.370731986</v>
      </c>
    </row>
    <row r="318" spans="1:5" ht="12.75">
      <c r="A318" t="s">
        <v>1635</v>
      </c>
      <c r="B318">
        <v>1427509.16907</v>
      </c>
      <c r="C318">
        <v>841706.1567319634</v>
      </c>
      <c r="D318">
        <v>381074.0217063691</v>
      </c>
      <c r="E318">
        <v>101709.43616941762</v>
      </c>
    </row>
    <row r="319" spans="1:5" ht="12.75">
      <c r="A319" t="s">
        <v>1636</v>
      </c>
      <c r="B319">
        <v>1336104.813403</v>
      </c>
      <c r="C319">
        <v>786474.969137108</v>
      </c>
      <c r="D319">
        <v>355163.09951811173</v>
      </c>
      <c r="E319">
        <v>94392.25479235851</v>
      </c>
    </row>
    <row r="320" spans="1:5" ht="12.75">
      <c r="A320" t="s">
        <v>1637</v>
      </c>
      <c r="B320">
        <v>1254427.434518</v>
      </c>
      <c r="C320">
        <v>737184.9840764544</v>
      </c>
      <c r="D320">
        <v>332084.9393968118</v>
      </c>
      <c r="E320">
        <v>87896.94616831267</v>
      </c>
    </row>
    <row r="321" spans="1:5" ht="12.75">
      <c r="A321" t="s">
        <v>1638</v>
      </c>
      <c r="B321">
        <v>1173676.46342</v>
      </c>
      <c r="C321">
        <v>688560.5095503518</v>
      </c>
      <c r="D321">
        <v>309391.874644554</v>
      </c>
      <c r="E321">
        <v>81543.6467687346</v>
      </c>
    </row>
    <row r="322" spans="1:5" ht="12.75">
      <c r="A322" t="s">
        <v>1639</v>
      </c>
      <c r="B322">
        <v>1095972.969261</v>
      </c>
      <c r="C322">
        <v>641883.6860728912</v>
      </c>
      <c r="D322">
        <v>287685.003426524</v>
      </c>
      <c r="E322">
        <v>75501.41117186351</v>
      </c>
    </row>
    <row r="323" spans="1:5" ht="12.75">
      <c r="A323" t="s">
        <v>1640</v>
      </c>
      <c r="B323">
        <v>1022470.872971</v>
      </c>
      <c r="C323">
        <v>597852.4323090323</v>
      </c>
      <c r="D323">
        <v>267291.19536837394</v>
      </c>
      <c r="E323">
        <v>69861.60876001536</v>
      </c>
    </row>
    <row r="324" spans="1:5" ht="12.75">
      <c r="A324" t="s">
        <v>1641</v>
      </c>
      <c r="B324">
        <v>951013.774235</v>
      </c>
      <c r="C324">
        <v>555127.371597769</v>
      </c>
      <c r="D324">
        <v>247558.24043713466</v>
      </c>
      <c r="E324">
        <v>64429.97099168102</v>
      </c>
    </row>
    <row r="325" spans="1:5" ht="12.75">
      <c r="A325" t="s">
        <v>1642</v>
      </c>
      <c r="B325">
        <v>882819.942774</v>
      </c>
      <c r="C325">
        <v>514475.3010789721</v>
      </c>
      <c r="D325">
        <v>228864.82147594792</v>
      </c>
      <c r="E325">
        <v>59320.61911499044</v>
      </c>
    </row>
    <row r="326" spans="1:5" ht="12.75">
      <c r="A326" t="s">
        <v>1643</v>
      </c>
      <c r="B326">
        <v>817940.001276</v>
      </c>
      <c r="C326">
        <v>475857.17459172214</v>
      </c>
      <c r="D326">
        <v>211147.15177139957</v>
      </c>
      <c r="E326">
        <v>54496.48346037825</v>
      </c>
    </row>
    <row r="327" spans="1:5" ht="12.75">
      <c r="A327" t="s">
        <v>1644</v>
      </c>
      <c r="B327">
        <v>754956.097931</v>
      </c>
      <c r="C327">
        <v>438469.7635448511</v>
      </c>
      <c r="D327">
        <v>194062.82488229775</v>
      </c>
      <c r="E327">
        <v>49874.92092287778</v>
      </c>
    </row>
    <row r="328" spans="1:5" ht="12.75">
      <c r="A328" t="s">
        <v>1645</v>
      </c>
      <c r="B328">
        <v>693814.791894</v>
      </c>
      <c r="C328">
        <v>402320.20986935555</v>
      </c>
      <c r="D328">
        <v>177639.68304123357</v>
      </c>
      <c r="E328">
        <v>45473.18859495901</v>
      </c>
    </row>
    <row r="329" spans="1:5" ht="12.75">
      <c r="A329" t="s">
        <v>1646</v>
      </c>
      <c r="B329">
        <v>635045.353226</v>
      </c>
      <c r="C329">
        <v>367617.1943005017</v>
      </c>
      <c r="D329">
        <v>161904.17554835277</v>
      </c>
      <c r="E329">
        <v>41269.58365711178</v>
      </c>
    </row>
    <row r="330" spans="1:5" ht="12.75">
      <c r="A330" t="s">
        <v>1647</v>
      </c>
      <c r="B330">
        <v>577419.702361</v>
      </c>
      <c r="C330">
        <v>333710.0088536775</v>
      </c>
      <c r="D330">
        <v>146609.20309815995</v>
      </c>
      <c r="E330">
        <v>37217.68490394271</v>
      </c>
    </row>
    <row r="331" spans="1:5" ht="12.75">
      <c r="A331" t="s">
        <v>1648</v>
      </c>
      <c r="B331">
        <v>525980.426213</v>
      </c>
      <c r="C331">
        <v>303465.9688557509</v>
      </c>
      <c r="D331">
        <v>132982.98869980723</v>
      </c>
      <c r="E331">
        <v>33615.597137255</v>
      </c>
    </row>
    <row r="332" spans="1:5" ht="12.75">
      <c r="A332" t="s">
        <v>1649</v>
      </c>
      <c r="B332">
        <v>481588.744052</v>
      </c>
      <c r="C332">
        <v>277397.98445244494</v>
      </c>
      <c r="D332">
        <v>121260.44621325239</v>
      </c>
      <c r="E332">
        <v>30526.708991533753</v>
      </c>
    </row>
    <row r="333" spans="1:5" ht="12.75">
      <c r="A333" t="s">
        <v>1650</v>
      </c>
      <c r="B333">
        <v>441234.175841</v>
      </c>
      <c r="C333">
        <v>253722.4496843462</v>
      </c>
      <c r="D333">
        <v>110628.96505424842</v>
      </c>
      <c r="E333">
        <v>27732.32580338084</v>
      </c>
    </row>
    <row r="334" spans="1:5" ht="12.75">
      <c r="A334" t="s">
        <v>1651</v>
      </c>
      <c r="B334">
        <v>401850.529439</v>
      </c>
      <c r="C334">
        <v>230683.78912362427</v>
      </c>
      <c r="D334">
        <v>100327.76161359412</v>
      </c>
      <c r="E334">
        <v>25043.509357279425</v>
      </c>
    </row>
    <row r="335" spans="1:5" ht="12.75">
      <c r="A335" t="s">
        <v>1652</v>
      </c>
      <c r="B335">
        <v>366645.005425</v>
      </c>
      <c r="C335">
        <v>210128.4539411476</v>
      </c>
      <c r="D335">
        <v>91163.01479024881</v>
      </c>
      <c r="E335">
        <v>22662.55265726307</v>
      </c>
    </row>
    <row r="336" spans="1:5" ht="12.75">
      <c r="A336" t="s">
        <v>1653</v>
      </c>
      <c r="B336">
        <v>331892.785963</v>
      </c>
      <c r="C336">
        <v>189888.94586716502</v>
      </c>
      <c r="D336">
        <v>82172.70629292334</v>
      </c>
      <c r="E336">
        <v>20341.096358602106</v>
      </c>
    </row>
    <row r="337" spans="1:5" ht="12.75">
      <c r="A337" t="s">
        <v>1654</v>
      </c>
      <c r="B337">
        <v>301439.146158</v>
      </c>
      <c r="C337">
        <v>172182.13247735254</v>
      </c>
      <c r="D337">
        <v>74326.85491002322</v>
      </c>
      <c r="E337">
        <v>18323.50734260938</v>
      </c>
    </row>
    <row r="338" spans="1:5" ht="12.75">
      <c r="A338" t="s">
        <v>1655</v>
      </c>
      <c r="B338">
        <v>272631.257222</v>
      </c>
      <c r="C338">
        <v>155462.93289289618</v>
      </c>
      <c r="D338">
        <v>66938.908049922</v>
      </c>
      <c r="E338">
        <v>16432.290096954162</v>
      </c>
    </row>
    <row r="339" spans="1:5" ht="12.75">
      <c r="A339" t="s">
        <v>1656</v>
      </c>
      <c r="B339">
        <v>244751.049336</v>
      </c>
      <c r="C339">
        <v>139328.04775000652</v>
      </c>
      <c r="D339">
        <v>59839.011641135396</v>
      </c>
      <c r="E339">
        <v>14627.176472584599</v>
      </c>
    </row>
    <row r="340" spans="1:5" ht="12.75">
      <c r="A340" t="s">
        <v>1657</v>
      </c>
      <c r="B340">
        <v>217308.33</v>
      </c>
      <c r="C340">
        <v>123516.36059619306</v>
      </c>
      <c r="D340">
        <v>52926.29128965919</v>
      </c>
      <c r="E340">
        <v>12887.912037707409</v>
      </c>
    </row>
    <row r="341" spans="1:5" ht="12.75">
      <c r="A341" t="s">
        <v>1658</v>
      </c>
      <c r="B341">
        <v>191448.76</v>
      </c>
      <c r="C341">
        <v>108633.41926291566</v>
      </c>
      <c r="D341">
        <v>46430.62376110821</v>
      </c>
      <c r="E341">
        <v>11258.284994926678</v>
      </c>
    </row>
    <row r="342" spans="1:5" ht="12.75">
      <c r="A342" t="s">
        <v>1659</v>
      </c>
      <c r="B342">
        <v>165732.21</v>
      </c>
      <c r="C342">
        <v>93886.76464718016</v>
      </c>
      <c r="D342">
        <v>40029.043216456965</v>
      </c>
      <c r="E342">
        <v>9666.272036115233</v>
      </c>
    </row>
    <row r="343" spans="1:5" ht="12.75">
      <c r="A343" t="s">
        <v>1660</v>
      </c>
      <c r="B343">
        <v>141780.43</v>
      </c>
      <c r="C343">
        <v>80181.93266824972</v>
      </c>
      <c r="D343">
        <v>34098.984785082415</v>
      </c>
      <c r="E343">
        <v>8199.396200147128</v>
      </c>
    </row>
    <row r="344" spans="1:5" ht="12.75">
      <c r="A344" t="s">
        <v>1661</v>
      </c>
      <c r="B344">
        <v>118578.56</v>
      </c>
      <c r="C344">
        <v>66950.36719976968</v>
      </c>
      <c r="D344">
        <v>28401.91737415997</v>
      </c>
      <c r="E344">
        <v>6801.491604325858</v>
      </c>
    </row>
    <row r="345" spans="1:5" ht="12.75">
      <c r="A345" t="s">
        <v>1662</v>
      </c>
      <c r="B345">
        <v>97107.95</v>
      </c>
      <c r="C345">
        <v>54734.90345222286</v>
      </c>
      <c r="D345">
        <v>23160.778095163558</v>
      </c>
      <c r="E345">
        <v>5522.888453523653</v>
      </c>
    </row>
    <row r="346" spans="1:5" ht="12.75">
      <c r="A346" t="s">
        <v>1663</v>
      </c>
      <c r="B346">
        <v>78303.57</v>
      </c>
      <c r="C346">
        <v>44060.95562016747</v>
      </c>
      <c r="D346">
        <v>18596.738929286996</v>
      </c>
      <c r="E346">
        <v>4415.770970282283</v>
      </c>
    </row>
    <row r="347" spans="1:5" ht="12.75">
      <c r="A347" t="s">
        <v>1664</v>
      </c>
      <c r="B347">
        <v>60865.15</v>
      </c>
      <c r="C347">
        <v>34192.244189175486</v>
      </c>
      <c r="D347">
        <v>14395.947554756</v>
      </c>
      <c r="E347">
        <v>3404.2863628775353</v>
      </c>
    </row>
    <row r="348" spans="1:5" ht="12.75">
      <c r="A348" t="s">
        <v>1665</v>
      </c>
      <c r="B348">
        <v>44015.78</v>
      </c>
      <c r="C348">
        <v>24684.827186837887</v>
      </c>
      <c r="D348">
        <v>10366.611745234286</v>
      </c>
      <c r="E348">
        <v>2441.064653961936</v>
      </c>
    </row>
    <row r="349" spans="1:5" ht="12.75">
      <c r="A349" t="s">
        <v>1666</v>
      </c>
      <c r="B349">
        <v>33283.92</v>
      </c>
      <c r="C349">
        <v>18635.571619898164</v>
      </c>
      <c r="D349">
        <v>7806.910998118854</v>
      </c>
      <c r="E349">
        <v>1830.786749601783</v>
      </c>
    </row>
    <row r="350" spans="1:5" ht="12.75">
      <c r="A350" t="s">
        <v>1667</v>
      </c>
      <c r="B350">
        <v>27631.1</v>
      </c>
      <c r="C350">
        <v>15444.334630166648</v>
      </c>
      <c r="D350">
        <v>6453.566734486352</v>
      </c>
      <c r="E350">
        <v>1507.005915882026</v>
      </c>
    </row>
    <row r="351" spans="1:5" ht="12.75">
      <c r="A351" t="s">
        <v>1668</v>
      </c>
      <c r="B351">
        <v>22476.62</v>
      </c>
      <c r="C351">
        <v>12541.942649515111</v>
      </c>
      <c r="D351">
        <v>5227.4454065606715</v>
      </c>
      <c r="E351">
        <v>1215.5176721206906</v>
      </c>
    </row>
    <row r="352" spans="1:5" ht="12.75">
      <c r="A352" t="s">
        <v>1669</v>
      </c>
      <c r="B352">
        <v>18217.27</v>
      </c>
      <c r="C352">
        <v>10149.653717743948</v>
      </c>
      <c r="D352">
        <v>4220.627622450751</v>
      </c>
      <c r="E352">
        <v>977.6509340957873</v>
      </c>
    </row>
    <row r="353" spans="1:5" ht="12.75">
      <c r="A353" t="s">
        <v>1670</v>
      </c>
      <c r="B353">
        <v>13950.6</v>
      </c>
      <c r="C353">
        <v>7759.31880358707</v>
      </c>
      <c r="D353">
        <v>3218.425794487706</v>
      </c>
      <c r="E353">
        <v>742.3469055101199</v>
      </c>
    </row>
    <row r="354" spans="1:5" ht="12.75">
      <c r="A354" t="s">
        <v>1671</v>
      </c>
      <c r="B354">
        <v>9671.55</v>
      </c>
      <c r="C354">
        <v>5370.483060796378</v>
      </c>
      <c r="D354">
        <v>2222.0970499188275</v>
      </c>
      <c r="E354">
        <v>510.4374242374324</v>
      </c>
    </row>
    <row r="355" spans="1:5" ht="12.75">
      <c r="A355" t="s">
        <v>1672</v>
      </c>
      <c r="B355">
        <v>7416.93</v>
      </c>
      <c r="C355">
        <v>4111.537247456847</v>
      </c>
      <c r="D355">
        <v>1696.8677416344842</v>
      </c>
      <c r="E355">
        <v>388.13615458359317</v>
      </c>
    </row>
    <row r="356" spans="1:5" ht="12.75">
      <c r="A356" t="s">
        <v>1673</v>
      </c>
      <c r="B356">
        <v>5158.11</v>
      </c>
      <c r="C356">
        <v>2854.6785295730706</v>
      </c>
      <c r="D356">
        <v>1175.2513007845503</v>
      </c>
      <c r="E356">
        <v>267.7213025050962</v>
      </c>
    </row>
    <row r="357" spans="1:5" ht="12.75">
      <c r="A357" t="s">
        <v>1674</v>
      </c>
      <c r="B357">
        <v>2894.54</v>
      </c>
      <c r="C357">
        <v>1599.22269269443</v>
      </c>
      <c r="D357">
        <v>656.714444103827</v>
      </c>
      <c r="E357">
        <v>148.96538958796327</v>
      </c>
    </row>
    <row r="358" spans="1:5" ht="12.75">
      <c r="A358" t="s">
        <v>1675</v>
      </c>
      <c r="B358">
        <v>2174.5</v>
      </c>
      <c r="C358">
        <v>1199.3655749769157</v>
      </c>
      <c r="D358">
        <v>491.26214131717154</v>
      </c>
      <c r="E358">
        <v>110.96313667363304</v>
      </c>
    </row>
    <row r="359" spans="1:5" ht="12.75">
      <c r="A359" t="s">
        <v>1676</v>
      </c>
      <c r="B359">
        <v>1452.07</v>
      </c>
      <c r="C359">
        <v>799.5880236238069</v>
      </c>
      <c r="D359">
        <v>326.70649279317104</v>
      </c>
      <c r="E359">
        <v>73.49186638932187</v>
      </c>
    </row>
    <row r="360" spans="1:5" ht="12.75">
      <c r="A360" t="s">
        <v>1677</v>
      </c>
      <c r="B360">
        <v>727.24</v>
      </c>
      <c r="C360">
        <v>399.77834413485044</v>
      </c>
      <c r="D360">
        <v>162.9314200415537</v>
      </c>
      <c r="E360">
        <v>36.49580718995693</v>
      </c>
    </row>
    <row r="361" spans="1:5" ht="12.75">
      <c r="A361" t="s">
        <v>1678</v>
      </c>
      <c r="B361">
        <v>0</v>
      </c>
      <c r="C361">
        <v>0</v>
      </c>
      <c r="D361">
        <v>0</v>
      </c>
      <c r="E361">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
      <selection activeCell="A1" sqref="A1"/>
    </sheetView>
  </sheetViews>
  <sheetFormatPr defaultColWidth="8.8515625" defaultRowHeight="12.75" outlineLevelRow="1"/>
  <cols>
    <col min="1" max="1" width="13.8515625" style="273" customWidth="1"/>
    <col min="2" max="2" width="60.8515625" style="273" customWidth="1"/>
    <col min="3" max="3" width="41.00390625" style="273" customWidth="1"/>
    <col min="4" max="4" width="40.8515625" style="273" customWidth="1"/>
    <col min="5" max="5" width="6.7109375" style="273" customWidth="1"/>
    <col min="6" max="6" width="41.57421875" style="273" customWidth="1"/>
    <col min="7" max="7" width="41.57421875" style="285" customWidth="1"/>
    <col min="8" max="16384" width="8.8515625" style="287" customWidth="1"/>
  </cols>
  <sheetData>
    <row r="1" spans="1:6" ht="31.5">
      <c r="A1" s="284" t="s">
        <v>445</v>
      </c>
      <c r="B1" s="284"/>
      <c r="C1" s="285"/>
      <c r="D1" s="285"/>
      <c r="E1" s="285"/>
      <c r="F1" s="286" t="s">
        <v>1867</v>
      </c>
    </row>
    <row r="2" spans="1:6" ht="15.75" thickBot="1">
      <c r="A2" s="285"/>
      <c r="B2" s="285"/>
      <c r="C2" s="285"/>
      <c r="D2" s="285"/>
      <c r="E2" s="285"/>
      <c r="F2" s="285"/>
    </row>
    <row r="3" spans="1:7" ht="19.5" thickBot="1">
      <c r="A3" s="288"/>
      <c r="B3" s="289" t="s">
        <v>0</v>
      </c>
      <c r="C3" s="290" t="s">
        <v>1</v>
      </c>
      <c r="D3" s="288"/>
      <c r="E3" s="288"/>
      <c r="F3" s="285"/>
      <c r="G3" s="288"/>
    </row>
    <row r="4" ht="15.75" thickBot="1"/>
    <row r="5" spans="1:6" ht="18.75">
      <c r="A5" s="291"/>
      <c r="B5" s="292" t="s">
        <v>446</v>
      </c>
      <c r="C5" s="291"/>
      <c r="E5" s="293"/>
      <c r="F5" s="293"/>
    </row>
    <row r="6" ht="15">
      <c r="B6" s="294" t="s">
        <v>447</v>
      </c>
    </row>
    <row r="7" ht="15">
      <c r="B7" s="295" t="s">
        <v>448</v>
      </c>
    </row>
    <row r="8" ht="15.75" thickBot="1">
      <c r="B8" s="296" t="s">
        <v>449</v>
      </c>
    </row>
    <row r="9" ht="15">
      <c r="B9" s="297"/>
    </row>
    <row r="10" spans="1:7" ht="37.5">
      <c r="A10" s="298" t="s">
        <v>5</v>
      </c>
      <c r="B10" s="298" t="s">
        <v>447</v>
      </c>
      <c r="C10" s="299"/>
      <c r="D10" s="299"/>
      <c r="E10" s="299"/>
      <c r="F10" s="299"/>
      <c r="G10" s="300"/>
    </row>
    <row r="11" spans="1:7" ht="15" customHeight="1">
      <c r="A11" s="301"/>
      <c r="B11" s="302" t="s">
        <v>450</v>
      </c>
      <c r="C11" s="301" t="s">
        <v>50</v>
      </c>
      <c r="D11" s="301"/>
      <c r="E11" s="301"/>
      <c r="F11" s="303" t="s">
        <v>451</v>
      </c>
      <c r="G11" s="303"/>
    </row>
    <row r="12" spans="1:6" ht="15">
      <c r="A12" s="273" t="s">
        <v>452</v>
      </c>
      <c r="B12" s="273" t="s">
        <v>453</v>
      </c>
      <c r="C12" s="271">
        <v>16071.082102200015</v>
      </c>
      <c r="F12" s="253">
        <f>IF($C$15=0,"",IF(C12="[for completion]","",C12/$C$15))</f>
        <v>1</v>
      </c>
    </row>
    <row r="13" spans="1:6" ht="15">
      <c r="A13" s="273" t="s">
        <v>454</v>
      </c>
      <c r="B13" s="273" t="s">
        <v>455</v>
      </c>
      <c r="C13" s="271">
        <v>0</v>
      </c>
      <c r="F13" s="253">
        <f>IF($C$15=0,"",IF(C13="[for completion]","",C13/$C$15))</f>
        <v>0</v>
      </c>
    </row>
    <row r="14" spans="1:6" ht="15">
      <c r="A14" s="273" t="s">
        <v>456</v>
      </c>
      <c r="B14" s="273" t="s">
        <v>62</v>
      </c>
      <c r="C14" s="271">
        <v>0</v>
      </c>
      <c r="F14" s="253">
        <f>IF($C$15=0,"",IF(C14="[for completion]","",C14/$C$15))</f>
        <v>0</v>
      </c>
    </row>
    <row r="15" spans="1:6" ht="15">
      <c r="A15" s="273" t="s">
        <v>457</v>
      </c>
      <c r="B15" s="304" t="s">
        <v>64</v>
      </c>
      <c r="C15" s="271">
        <f>SUM(C12:C14)</f>
        <v>16071.082102200015</v>
      </c>
      <c r="F15" s="305">
        <f>SUM(F12:F14)</f>
        <v>1</v>
      </c>
    </row>
    <row r="16" spans="1:6" ht="15" outlineLevel="1">
      <c r="A16" s="273" t="s">
        <v>458</v>
      </c>
      <c r="B16" s="306" t="s">
        <v>459</v>
      </c>
      <c r="F16" s="253">
        <f aca="true" t="shared" si="0" ref="F16:F26">IF($C$15=0,"",IF(C16="[for completion]","",C16/$C$15))</f>
        <v>0</v>
      </c>
    </row>
    <row r="17" spans="1:6" ht="15" outlineLevel="1">
      <c r="A17" s="273" t="s">
        <v>460</v>
      </c>
      <c r="B17" s="306" t="s">
        <v>461</v>
      </c>
      <c r="F17" s="253">
        <f t="shared" si="0"/>
        <v>0</v>
      </c>
    </row>
    <row r="18" spans="1:6" ht="15" outlineLevel="1">
      <c r="A18" s="273" t="s">
        <v>462</v>
      </c>
      <c r="B18" s="306" t="s">
        <v>166</v>
      </c>
      <c r="F18" s="253">
        <f t="shared" si="0"/>
        <v>0</v>
      </c>
    </row>
    <row r="19" spans="1:6" ht="15" outlineLevel="1">
      <c r="A19" s="273" t="s">
        <v>463</v>
      </c>
      <c r="B19" s="306" t="s">
        <v>166</v>
      </c>
      <c r="F19" s="253">
        <f t="shared" si="0"/>
        <v>0</v>
      </c>
    </row>
    <row r="20" spans="1:6" ht="15" outlineLevel="1">
      <c r="A20" s="273" t="s">
        <v>464</v>
      </c>
      <c r="B20" s="306" t="s">
        <v>166</v>
      </c>
      <c r="F20" s="253">
        <f t="shared" si="0"/>
        <v>0</v>
      </c>
    </row>
    <row r="21" spans="1:6" ht="15" outlineLevel="1">
      <c r="A21" s="273" t="s">
        <v>465</v>
      </c>
      <c r="B21" s="306" t="s">
        <v>166</v>
      </c>
      <c r="F21" s="253">
        <f t="shared" si="0"/>
        <v>0</v>
      </c>
    </row>
    <row r="22" spans="1:6" ht="15" outlineLevel="1">
      <c r="A22" s="273" t="s">
        <v>466</v>
      </c>
      <c r="B22" s="306" t="s">
        <v>166</v>
      </c>
      <c r="F22" s="253">
        <f t="shared" si="0"/>
        <v>0</v>
      </c>
    </row>
    <row r="23" spans="1:6" ht="15" outlineLevel="1">
      <c r="A23" s="273" t="s">
        <v>467</v>
      </c>
      <c r="B23" s="306" t="s">
        <v>166</v>
      </c>
      <c r="F23" s="253">
        <f t="shared" si="0"/>
        <v>0</v>
      </c>
    </row>
    <row r="24" spans="1:6" ht="15" outlineLevel="1">
      <c r="A24" s="273" t="s">
        <v>468</v>
      </c>
      <c r="B24" s="306" t="s">
        <v>166</v>
      </c>
      <c r="F24" s="253">
        <f t="shared" si="0"/>
        <v>0</v>
      </c>
    </row>
    <row r="25" spans="1:6" ht="15" outlineLevel="1">
      <c r="A25" s="273" t="s">
        <v>469</v>
      </c>
      <c r="B25" s="306" t="s">
        <v>166</v>
      </c>
      <c r="F25" s="253">
        <f t="shared" si="0"/>
        <v>0</v>
      </c>
    </row>
    <row r="26" spans="1:6" ht="15" outlineLevel="1">
      <c r="A26" s="273" t="s">
        <v>1928</v>
      </c>
      <c r="B26" s="306" t="s">
        <v>166</v>
      </c>
      <c r="C26" s="287"/>
      <c r="D26" s="287"/>
      <c r="E26" s="287"/>
      <c r="F26" s="253">
        <f t="shared" si="0"/>
        <v>0</v>
      </c>
    </row>
    <row r="27" spans="1:7" ht="15" customHeight="1">
      <c r="A27" s="301"/>
      <c r="B27" s="302" t="s">
        <v>470</v>
      </c>
      <c r="C27" s="301" t="s">
        <v>471</v>
      </c>
      <c r="D27" s="301" t="s">
        <v>472</v>
      </c>
      <c r="E27" s="307"/>
      <c r="F27" s="301" t="s">
        <v>473</v>
      </c>
      <c r="G27" s="303"/>
    </row>
    <row r="28" spans="1:6" ht="15">
      <c r="A28" s="273" t="s">
        <v>474</v>
      </c>
      <c r="B28" s="273" t="s">
        <v>475</v>
      </c>
      <c r="C28" s="308">
        <v>230701</v>
      </c>
      <c r="D28" s="273" t="s">
        <v>86</v>
      </c>
      <c r="F28" s="273">
        <v>230701</v>
      </c>
    </row>
    <row r="29" spans="1:2" ht="15" outlineLevel="1">
      <c r="A29" s="273" t="s">
        <v>476</v>
      </c>
      <c r="B29" s="309" t="s">
        <v>1929</v>
      </c>
    </row>
    <row r="30" spans="1:2" ht="15" outlineLevel="1">
      <c r="A30" s="273" t="s">
        <v>478</v>
      </c>
      <c r="B30" s="309" t="s">
        <v>479</v>
      </c>
    </row>
    <row r="31" spans="1:2" ht="15" outlineLevel="1">
      <c r="A31" s="273" t="s">
        <v>480</v>
      </c>
      <c r="B31" s="309"/>
    </row>
    <row r="32" spans="1:2" ht="15" outlineLevel="1">
      <c r="A32" s="273" t="s">
        <v>481</v>
      </c>
      <c r="B32" s="309"/>
    </row>
    <row r="33" spans="1:2" ht="15" outlineLevel="1">
      <c r="A33" s="273" t="s">
        <v>482</v>
      </c>
      <c r="B33" s="309"/>
    </row>
    <row r="34" spans="1:2" ht="15" outlineLevel="1">
      <c r="A34" s="273" t="s">
        <v>483</v>
      </c>
      <c r="B34" s="309"/>
    </row>
    <row r="35" spans="1:7" ht="15" customHeight="1">
      <c r="A35" s="301"/>
      <c r="B35" s="302" t="s">
        <v>484</v>
      </c>
      <c r="C35" s="301" t="s">
        <v>485</v>
      </c>
      <c r="D35" s="301" t="s">
        <v>486</v>
      </c>
      <c r="E35" s="307"/>
      <c r="F35" s="303" t="s">
        <v>451</v>
      </c>
      <c r="G35" s="303"/>
    </row>
    <row r="36" spans="1:6" ht="15">
      <c r="A36" s="273" t="s">
        <v>487</v>
      </c>
      <c r="B36" s="273" t="s">
        <v>488</v>
      </c>
      <c r="C36" s="310">
        <v>0.00351040873671331</v>
      </c>
      <c r="D36" s="273" t="s">
        <v>56</v>
      </c>
      <c r="F36" s="310">
        <v>0.00351040873671331</v>
      </c>
    </row>
    <row r="37" spans="1:6" ht="15" outlineLevel="1">
      <c r="A37" s="273" t="s">
        <v>489</v>
      </c>
      <c r="C37" s="311"/>
      <c r="D37" s="311"/>
      <c r="F37" s="311"/>
    </row>
    <row r="38" spans="1:6" ht="15" outlineLevel="1">
      <c r="A38" s="273" t="s">
        <v>490</v>
      </c>
      <c r="C38" s="311"/>
      <c r="D38" s="311"/>
      <c r="F38" s="311"/>
    </row>
    <row r="39" spans="1:6" ht="15" outlineLevel="1">
      <c r="A39" s="273" t="s">
        <v>491</v>
      </c>
      <c r="C39" s="311"/>
      <c r="D39" s="311"/>
      <c r="F39" s="311"/>
    </row>
    <row r="40" spans="1:6" ht="15" outlineLevel="1">
      <c r="A40" s="273" t="s">
        <v>492</v>
      </c>
      <c r="C40" s="311"/>
      <c r="D40" s="311"/>
      <c r="F40" s="311"/>
    </row>
    <row r="41" spans="1:6" ht="15" outlineLevel="1">
      <c r="A41" s="273" t="s">
        <v>493</v>
      </c>
      <c r="C41" s="311"/>
      <c r="D41" s="311"/>
      <c r="F41" s="311"/>
    </row>
    <row r="42" spans="1:6" ht="15" outlineLevel="1">
      <c r="A42" s="273" t="s">
        <v>494</v>
      </c>
      <c r="C42" s="311"/>
      <c r="D42" s="311"/>
      <c r="F42" s="311"/>
    </row>
    <row r="43" spans="1:7" ht="15" customHeight="1">
      <c r="A43" s="301"/>
      <c r="B43" s="302" t="s">
        <v>495</v>
      </c>
      <c r="C43" s="301" t="s">
        <v>485</v>
      </c>
      <c r="D43" s="301" t="s">
        <v>486</v>
      </c>
      <c r="E43" s="307"/>
      <c r="F43" s="303" t="s">
        <v>451</v>
      </c>
      <c r="G43" s="303"/>
    </row>
    <row r="44" spans="1:7" ht="15">
      <c r="A44" s="273" t="s">
        <v>496</v>
      </c>
      <c r="B44" s="312" t="s">
        <v>497</v>
      </c>
      <c r="C44" s="313">
        <f>SUM(C45:C72)</f>
        <v>0</v>
      </c>
      <c r="D44" s="313">
        <f>SUM(D45:D72)</f>
        <v>0</v>
      </c>
      <c r="E44" s="311"/>
      <c r="F44" s="313">
        <f>SUM(F45:F72)</f>
        <v>0</v>
      </c>
      <c r="G44" s="273"/>
    </row>
    <row r="45" spans="1:7" ht="15">
      <c r="A45" s="273" t="s">
        <v>498</v>
      </c>
      <c r="B45" s="273" t="s">
        <v>499</v>
      </c>
      <c r="C45" s="273">
        <v>0</v>
      </c>
      <c r="D45" s="311">
        <v>0</v>
      </c>
      <c r="E45" s="311"/>
      <c r="F45" s="311">
        <f>SUM(C45:D45)</f>
        <v>0</v>
      </c>
      <c r="G45" s="273"/>
    </row>
    <row r="46" spans="1:7" ht="15">
      <c r="A46" s="273" t="s">
        <v>500</v>
      </c>
      <c r="B46" s="273" t="s">
        <v>7</v>
      </c>
      <c r="C46" s="273" t="s">
        <v>136</v>
      </c>
      <c r="D46" s="311" t="s">
        <v>56</v>
      </c>
      <c r="E46" s="311"/>
      <c r="F46" s="311">
        <f aca="true" t="shared" si="1" ref="F46:F87">SUM(C46:D46)</f>
        <v>0</v>
      </c>
      <c r="G46" s="273"/>
    </row>
    <row r="47" spans="1:7" ht="15">
      <c r="A47" s="273" t="s">
        <v>501</v>
      </c>
      <c r="B47" s="273" t="s">
        <v>502</v>
      </c>
      <c r="C47" s="273">
        <v>0</v>
      </c>
      <c r="D47" s="311">
        <v>0</v>
      </c>
      <c r="E47" s="311"/>
      <c r="F47" s="311">
        <f t="shared" si="1"/>
        <v>0</v>
      </c>
      <c r="G47" s="273"/>
    </row>
    <row r="48" spans="1:7" ht="15">
      <c r="A48" s="273" t="s">
        <v>503</v>
      </c>
      <c r="B48" s="273" t="s">
        <v>504</v>
      </c>
      <c r="C48" s="273">
        <v>0</v>
      </c>
      <c r="D48" s="311">
        <v>0</v>
      </c>
      <c r="E48" s="311"/>
      <c r="F48" s="311">
        <f t="shared" si="1"/>
        <v>0</v>
      </c>
      <c r="G48" s="273"/>
    </row>
    <row r="49" spans="1:7" ht="15">
      <c r="A49" s="273" t="s">
        <v>505</v>
      </c>
      <c r="B49" s="273" t="s">
        <v>506</v>
      </c>
      <c r="C49" s="273">
        <v>0</v>
      </c>
      <c r="D49" s="311">
        <v>0</v>
      </c>
      <c r="E49" s="311"/>
      <c r="F49" s="311">
        <f t="shared" si="1"/>
        <v>0</v>
      </c>
      <c r="G49" s="273"/>
    </row>
    <row r="50" spans="1:7" ht="15">
      <c r="A50" s="273" t="s">
        <v>507</v>
      </c>
      <c r="B50" s="273" t="s">
        <v>508</v>
      </c>
      <c r="C50" s="273">
        <v>0</v>
      </c>
      <c r="D50" s="311">
        <v>0</v>
      </c>
      <c r="E50" s="311"/>
      <c r="F50" s="311">
        <f t="shared" si="1"/>
        <v>0</v>
      </c>
      <c r="G50" s="273"/>
    </row>
    <row r="51" spans="1:7" ht="15">
      <c r="A51" s="273" t="s">
        <v>509</v>
      </c>
      <c r="B51" s="273" t="s">
        <v>510</v>
      </c>
      <c r="C51" s="273">
        <v>0</v>
      </c>
      <c r="D51" s="311">
        <v>0</v>
      </c>
      <c r="E51" s="311"/>
      <c r="F51" s="311">
        <f t="shared" si="1"/>
        <v>0</v>
      </c>
      <c r="G51" s="273"/>
    </row>
    <row r="52" spans="1:7" ht="15">
      <c r="A52" s="273" t="s">
        <v>511</v>
      </c>
      <c r="B52" s="273" t="s">
        <v>512</v>
      </c>
      <c r="C52" s="273">
        <v>0</v>
      </c>
      <c r="D52" s="311">
        <v>0</v>
      </c>
      <c r="E52" s="311"/>
      <c r="F52" s="311">
        <f t="shared" si="1"/>
        <v>0</v>
      </c>
      <c r="G52" s="273"/>
    </row>
    <row r="53" spans="1:7" ht="15">
      <c r="A53" s="273" t="s">
        <v>513</v>
      </c>
      <c r="B53" s="273" t="s">
        <v>514</v>
      </c>
      <c r="C53" s="273">
        <v>0</v>
      </c>
      <c r="D53" s="311">
        <v>0</v>
      </c>
      <c r="E53" s="311"/>
      <c r="F53" s="311">
        <f t="shared" si="1"/>
        <v>0</v>
      </c>
      <c r="G53" s="273"/>
    </row>
    <row r="54" spans="1:7" ht="15">
      <c r="A54" s="273" t="s">
        <v>515</v>
      </c>
      <c r="B54" s="273" t="s">
        <v>516</v>
      </c>
      <c r="C54" s="273">
        <v>0</v>
      </c>
      <c r="D54" s="311">
        <v>0</v>
      </c>
      <c r="E54" s="311"/>
      <c r="F54" s="311">
        <f t="shared" si="1"/>
        <v>0</v>
      </c>
      <c r="G54" s="273"/>
    </row>
    <row r="55" spans="1:7" ht="15">
      <c r="A55" s="273" t="s">
        <v>517</v>
      </c>
      <c r="B55" s="273" t="s">
        <v>518</v>
      </c>
      <c r="C55" s="273">
        <v>0</v>
      </c>
      <c r="D55" s="311">
        <v>0</v>
      </c>
      <c r="E55" s="311"/>
      <c r="F55" s="311">
        <f t="shared" si="1"/>
        <v>0</v>
      </c>
      <c r="G55" s="273"/>
    </row>
    <row r="56" spans="1:7" ht="15">
      <c r="A56" s="273" t="s">
        <v>519</v>
      </c>
      <c r="B56" s="273" t="s">
        <v>520</v>
      </c>
      <c r="C56" s="273">
        <v>0</v>
      </c>
      <c r="D56" s="311">
        <v>0</v>
      </c>
      <c r="E56" s="311"/>
      <c r="F56" s="311">
        <f t="shared" si="1"/>
        <v>0</v>
      </c>
      <c r="G56" s="273"/>
    </row>
    <row r="57" spans="1:7" ht="15">
      <c r="A57" s="273" t="s">
        <v>521</v>
      </c>
      <c r="B57" s="273" t="s">
        <v>522</v>
      </c>
      <c r="C57" s="273">
        <v>0</v>
      </c>
      <c r="D57" s="311">
        <v>0</v>
      </c>
      <c r="E57" s="311"/>
      <c r="F57" s="311">
        <f t="shared" si="1"/>
        <v>0</v>
      </c>
      <c r="G57" s="273"/>
    </row>
    <row r="58" spans="1:7" ht="15">
      <c r="A58" s="273" t="s">
        <v>523</v>
      </c>
      <c r="B58" s="273" t="s">
        <v>524</v>
      </c>
      <c r="C58" s="273">
        <v>0</v>
      </c>
      <c r="D58" s="311">
        <v>0</v>
      </c>
      <c r="E58" s="311"/>
      <c r="F58" s="311">
        <f t="shared" si="1"/>
        <v>0</v>
      </c>
      <c r="G58" s="273"/>
    </row>
    <row r="59" spans="1:7" ht="15">
      <c r="A59" s="273" t="s">
        <v>525</v>
      </c>
      <c r="B59" s="273" t="s">
        <v>526</v>
      </c>
      <c r="C59" s="273">
        <v>0</v>
      </c>
      <c r="D59" s="311">
        <v>0</v>
      </c>
      <c r="E59" s="311"/>
      <c r="F59" s="311">
        <f t="shared" si="1"/>
        <v>0</v>
      </c>
      <c r="G59" s="273"/>
    </row>
    <row r="60" spans="1:7" ht="15">
      <c r="A60" s="273" t="s">
        <v>527</v>
      </c>
      <c r="B60" s="273" t="s">
        <v>528</v>
      </c>
      <c r="C60" s="273">
        <v>0</v>
      </c>
      <c r="D60" s="311">
        <v>0</v>
      </c>
      <c r="E60" s="311"/>
      <c r="F60" s="311">
        <f t="shared" si="1"/>
        <v>0</v>
      </c>
      <c r="G60" s="273"/>
    </row>
    <row r="61" spans="1:7" ht="15">
      <c r="A61" s="273" t="s">
        <v>529</v>
      </c>
      <c r="B61" s="273" t="s">
        <v>530</v>
      </c>
      <c r="C61" s="273">
        <v>0</v>
      </c>
      <c r="D61" s="311">
        <v>0</v>
      </c>
      <c r="E61" s="311"/>
      <c r="F61" s="311">
        <f t="shared" si="1"/>
        <v>0</v>
      </c>
      <c r="G61" s="273"/>
    </row>
    <row r="62" spans="1:7" ht="15">
      <c r="A62" s="273" t="s">
        <v>531</v>
      </c>
      <c r="B62" s="273" t="s">
        <v>532</v>
      </c>
      <c r="C62" s="273">
        <v>0</v>
      </c>
      <c r="D62" s="311">
        <v>0</v>
      </c>
      <c r="E62" s="311"/>
      <c r="F62" s="311">
        <f t="shared" si="1"/>
        <v>0</v>
      </c>
      <c r="G62" s="273"/>
    </row>
    <row r="63" spans="1:7" ht="15">
      <c r="A63" s="273" t="s">
        <v>533</v>
      </c>
      <c r="B63" s="273" t="s">
        <v>534</v>
      </c>
      <c r="C63" s="273">
        <v>0</v>
      </c>
      <c r="D63" s="311">
        <v>0</v>
      </c>
      <c r="E63" s="311"/>
      <c r="F63" s="311">
        <f t="shared" si="1"/>
        <v>0</v>
      </c>
      <c r="G63" s="273"/>
    </row>
    <row r="64" spans="1:7" ht="15">
      <c r="A64" s="273" t="s">
        <v>535</v>
      </c>
      <c r="B64" s="273" t="s">
        <v>536</v>
      </c>
      <c r="C64" s="273">
        <v>0</v>
      </c>
      <c r="D64" s="311">
        <v>0</v>
      </c>
      <c r="E64" s="311"/>
      <c r="F64" s="311">
        <f t="shared" si="1"/>
        <v>0</v>
      </c>
      <c r="G64" s="273"/>
    </row>
    <row r="65" spans="1:7" ht="15">
      <c r="A65" s="273" t="s">
        <v>537</v>
      </c>
      <c r="B65" s="273" t="s">
        <v>538</v>
      </c>
      <c r="C65" s="273">
        <v>0</v>
      </c>
      <c r="D65" s="311">
        <v>0</v>
      </c>
      <c r="E65" s="311"/>
      <c r="F65" s="311">
        <f t="shared" si="1"/>
        <v>0</v>
      </c>
      <c r="G65" s="273"/>
    </row>
    <row r="66" spans="1:7" ht="15">
      <c r="A66" s="273" t="s">
        <v>539</v>
      </c>
      <c r="B66" s="273" t="s">
        <v>540</v>
      </c>
      <c r="C66" s="273">
        <v>0</v>
      </c>
      <c r="D66" s="311">
        <v>0</v>
      </c>
      <c r="E66" s="311"/>
      <c r="F66" s="311">
        <f t="shared" si="1"/>
        <v>0</v>
      </c>
      <c r="G66" s="273"/>
    </row>
    <row r="67" spans="1:7" ht="15">
      <c r="A67" s="273" t="s">
        <v>541</v>
      </c>
      <c r="B67" s="273" t="s">
        <v>542</v>
      </c>
      <c r="C67" s="273">
        <v>0</v>
      </c>
      <c r="D67" s="311">
        <v>0</v>
      </c>
      <c r="E67" s="311"/>
      <c r="F67" s="311">
        <f t="shared" si="1"/>
        <v>0</v>
      </c>
      <c r="G67" s="273"/>
    </row>
    <row r="68" spans="1:7" ht="15">
      <c r="A68" s="273" t="s">
        <v>543</v>
      </c>
      <c r="B68" s="273" t="s">
        <v>544</v>
      </c>
      <c r="C68" s="273">
        <v>0</v>
      </c>
      <c r="D68" s="311">
        <v>0</v>
      </c>
      <c r="E68" s="311"/>
      <c r="F68" s="311">
        <f t="shared" si="1"/>
        <v>0</v>
      </c>
      <c r="G68" s="273"/>
    </row>
    <row r="69" spans="1:7" ht="15">
      <c r="A69" s="273" t="s">
        <v>545</v>
      </c>
      <c r="B69" s="273" t="s">
        <v>546</v>
      </c>
      <c r="C69" s="273">
        <v>0</v>
      </c>
      <c r="D69" s="311">
        <v>0</v>
      </c>
      <c r="E69" s="311"/>
      <c r="F69" s="311">
        <f t="shared" si="1"/>
        <v>0</v>
      </c>
      <c r="G69" s="273"/>
    </row>
    <row r="70" spans="1:7" ht="15">
      <c r="A70" s="273" t="s">
        <v>547</v>
      </c>
      <c r="B70" s="273" t="s">
        <v>548</v>
      </c>
      <c r="C70" s="273">
        <v>0</v>
      </c>
      <c r="D70" s="311">
        <v>0</v>
      </c>
      <c r="E70" s="311"/>
      <c r="F70" s="311">
        <f t="shared" si="1"/>
        <v>0</v>
      </c>
      <c r="G70" s="273"/>
    </row>
    <row r="71" spans="1:7" ht="15">
      <c r="A71" s="273" t="s">
        <v>549</v>
      </c>
      <c r="B71" s="273" t="s">
        <v>550</v>
      </c>
      <c r="C71" s="273">
        <v>0</v>
      </c>
      <c r="D71" s="311">
        <v>0</v>
      </c>
      <c r="E71" s="311"/>
      <c r="F71" s="311">
        <f t="shared" si="1"/>
        <v>0</v>
      </c>
      <c r="G71" s="273"/>
    </row>
    <row r="72" spans="1:7" ht="15">
      <c r="A72" s="273" t="s">
        <v>551</v>
      </c>
      <c r="B72" s="273" t="s">
        <v>552</v>
      </c>
      <c r="C72" s="273">
        <v>0</v>
      </c>
      <c r="D72" s="311">
        <v>0</v>
      </c>
      <c r="E72" s="311"/>
      <c r="F72" s="311">
        <f t="shared" si="1"/>
        <v>0</v>
      </c>
      <c r="G72" s="273"/>
    </row>
    <row r="73" spans="1:7" ht="15">
      <c r="A73" s="273" t="s">
        <v>553</v>
      </c>
      <c r="B73" s="312" t="s">
        <v>248</v>
      </c>
      <c r="C73" s="313">
        <f>SUM(C74:C76)</f>
        <v>0</v>
      </c>
      <c r="D73" s="313">
        <f>SUM(D74:D76)</f>
        <v>0</v>
      </c>
      <c r="E73" s="311"/>
      <c r="F73" s="313">
        <f>SUM(F74:F76)</f>
        <v>0</v>
      </c>
      <c r="G73" s="273"/>
    </row>
    <row r="74" spans="1:7" ht="15">
      <c r="A74" s="273" t="s">
        <v>554</v>
      </c>
      <c r="B74" s="273" t="s">
        <v>555</v>
      </c>
      <c r="C74" s="273">
        <v>0</v>
      </c>
      <c r="D74" s="311">
        <v>0</v>
      </c>
      <c r="E74" s="311"/>
      <c r="F74" s="311">
        <f t="shared" si="1"/>
        <v>0</v>
      </c>
      <c r="G74" s="273"/>
    </row>
    <row r="75" spans="1:7" ht="15">
      <c r="A75" s="273" t="s">
        <v>556</v>
      </c>
      <c r="B75" s="273" t="s">
        <v>557</v>
      </c>
      <c r="C75" s="273">
        <v>0</v>
      </c>
      <c r="D75" s="311">
        <v>0</v>
      </c>
      <c r="E75" s="311"/>
      <c r="F75" s="311">
        <f t="shared" si="1"/>
        <v>0</v>
      </c>
      <c r="G75" s="273"/>
    </row>
    <row r="76" spans="1:7" ht="15">
      <c r="A76" s="273" t="s">
        <v>558</v>
      </c>
      <c r="B76" s="273" t="s">
        <v>559</v>
      </c>
      <c r="C76" s="273">
        <v>0</v>
      </c>
      <c r="D76" s="311">
        <v>0</v>
      </c>
      <c r="E76" s="311"/>
      <c r="F76" s="311">
        <f t="shared" si="1"/>
        <v>0</v>
      </c>
      <c r="G76" s="273"/>
    </row>
    <row r="77" spans="1:7" ht="15">
      <c r="A77" s="273" t="s">
        <v>560</v>
      </c>
      <c r="B77" s="312" t="s">
        <v>62</v>
      </c>
      <c r="C77" s="313">
        <f>SUM(C78:C87)</f>
        <v>0</v>
      </c>
      <c r="D77" s="313">
        <f>SUM(D78:D87)</f>
        <v>0</v>
      </c>
      <c r="E77" s="311"/>
      <c r="F77" s="313">
        <f>SUM(F78:F87)</f>
        <v>0</v>
      </c>
      <c r="G77" s="273"/>
    </row>
    <row r="78" spans="1:7" ht="15">
      <c r="A78" s="273" t="s">
        <v>561</v>
      </c>
      <c r="B78" s="314" t="s">
        <v>250</v>
      </c>
      <c r="C78" s="273">
        <v>0</v>
      </c>
      <c r="D78" s="311">
        <v>0</v>
      </c>
      <c r="E78" s="311"/>
      <c r="F78" s="311">
        <f t="shared" si="1"/>
        <v>0</v>
      </c>
      <c r="G78" s="273"/>
    </row>
    <row r="79" spans="1:7" ht="15">
      <c r="A79" s="273" t="s">
        <v>562</v>
      </c>
      <c r="B79" s="314" t="s">
        <v>252</v>
      </c>
      <c r="C79" s="273">
        <v>0</v>
      </c>
      <c r="D79" s="311">
        <v>0</v>
      </c>
      <c r="E79" s="311"/>
      <c r="F79" s="311">
        <f t="shared" si="1"/>
        <v>0</v>
      </c>
      <c r="G79" s="273"/>
    </row>
    <row r="80" spans="1:7" ht="15">
      <c r="A80" s="273" t="s">
        <v>563</v>
      </c>
      <c r="B80" s="314" t="s">
        <v>254</v>
      </c>
      <c r="C80" s="273">
        <v>0</v>
      </c>
      <c r="D80" s="311">
        <v>0</v>
      </c>
      <c r="E80" s="311"/>
      <c r="F80" s="311">
        <f t="shared" si="1"/>
        <v>0</v>
      </c>
      <c r="G80" s="273"/>
    </row>
    <row r="81" spans="1:7" ht="15">
      <c r="A81" s="273" t="s">
        <v>564</v>
      </c>
      <c r="B81" s="314" t="s">
        <v>256</v>
      </c>
      <c r="C81" s="273">
        <v>0</v>
      </c>
      <c r="D81" s="311">
        <v>0</v>
      </c>
      <c r="E81" s="311"/>
      <c r="F81" s="311">
        <f t="shared" si="1"/>
        <v>0</v>
      </c>
      <c r="G81" s="273"/>
    </row>
    <row r="82" spans="1:7" ht="15">
      <c r="A82" s="273" t="s">
        <v>565</v>
      </c>
      <c r="B82" s="314" t="s">
        <v>258</v>
      </c>
      <c r="C82" s="273">
        <v>0</v>
      </c>
      <c r="D82" s="311">
        <v>0</v>
      </c>
      <c r="E82" s="311"/>
      <c r="F82" s="311">
        <f t="shared" si="1"/>
        <v>0</v>
      </c>
      <c r="G82" s="273"/>
    </row>
    <row r="83" spans="1:7" ht="15">
      <c r="A83" s="273" t="s">
        <v>566</v>
      </c>
      <c r="B83" s="314" t="s">
        <v>260</v>
      </c>
      <c r="C83" s="273">
        <v>0</v>
      </c>
      <c r="D83" s="311">
        <v>0</v>
      </c>
      <c r="E83" s="311"/>
      <c r="F83" s="311">
        <f t="shared" si="1"/>
        <v>0</v>
      </c>
      <c r="G83" s="273"/>
    </row>
    <row r="84" spans="1:7" ht="15">
      <c r="A84" s="273" t="s">
        <v>567</v>
      </c>
      <c r="B84" s="314" t="s">
        <v>262</v>
      </c>
      <c r="C84" s="273">
        <v>0</v>
      </c>
      <c r="D84" s="311">
        <v>0</v>
      </c>
      <c r="E84" s="311"/>
      <c r="F84" s="311">
        <f t="shared" si="1"/>
        <v>0</v>
      </c>
      <c r="G84" s="273"/>
    </row>
    <row r="85" spans="1:7" ht="15">
      <c r="A85" s="273" t="s">
        <v>568</v>
      </c>
      <c r="B85" s="314" t="s">
        <v>264</v>
      </c>
      <c r="C85" s="273">
        <v>0</v>
      </c>
      <c r="D85" s="311">
        <v>0</v>
      </c>
      <c r="E85" s="311"/>
      <c r="F85" s="311">
        <f t="shared" si="1"/>
        <v>0</v>
      </c>
      <c r="G85" s="273"/>
    </row>
    <row r="86" spans="1:7" ht="15">
      <c r="A86" s="273" t="s">
        <v>569</v>
      </c>
      <c r="B86" s="314" t="s">
        <v>266</v>
      </c>
      <c r="C86" s="273">
        <v>0</v>
      </c>
      <c r="D86" s="311">
        <v>0</v>
      </c>
      <c r="E86" s="311"/>
      <c r="F86" s="311">
        <f t="shared" si="1"/>
        <v>0</v>
      </c>
      <c r="G86" s="273"/>
    </row>
    <row r="87" spans="1:7" ht="15">
      <c r="A87" s="273" t="s">
        <v>570</v>
      </c>
      <c r="B87" s="314" t="s">
        <v>62</v>
      </c>
      <c r="C87" s="273">
        <v>0</v>
      </c>
      <c r="D87" s="311">
        <v>0</v>
      </c>
      <c r="E87" s="311"/>
      <c r="F87" s="311">
        <f t="shared" si="1"/>
        <v>0</v>
      </c>
      <c r="G87" s="273"/>
    </row>
    <row r="88" spans="1:7" ht="15" outlineLevel="1">
      <c r="A88" s="273" t="s">
        <v>571</v>
      </c>
      <c r="B88" s="306" t="s">
        <v>166</v>
      </c>
      <c r="C88" s="311"/>
      <c r="D88" s="311"/>
      <c r="E88" s="311"/>
      <c r="F88" s="311"/>
      <c r="G88" s="273"/>
    </row>
    <row r="89" spans="1:7" ht="15" outlineLevel="1">
      <c r="A89" s="273" t="s">
        <v>572</v>
      </c>
      <c r="B89" s="306" t="s">
        <v>166</v>
      </c>
      <c r="C89" s="311"/>
      <c r="D89" s="311"/>
      <c r="E89" s="311"/>
      <c r="F89" s="311"/>
      <c r="G89" s="273"/>
    </row>
    <row r="90" spans="1:7" ht="15" outlineLevel="1">
      <c r="A90" s="273" t="s">
        <v>573</v>
      </c>
      <c r="B90" s="306" t="s">
        <v>166</v>
      </c>
      <c r="C90" s="311"/>
      <c r="D90" s="311"/>
      <c r="E90" s="311"/>
      <c r="F90" s="311"/>
      <c r="G90" s="273"/>
    </row>
    <row r="91" spans="1:7" ht="15" outlineLevel="1">
      <c r="A91" s="273" t="s">
        <v>574</v>
      </c>
      <c r="B91" s="306" t="s">
        <v>166</v>
      </c>
      <c r="C91" s="311"/>
      <c r="D91" s="311"/>
      <c r="E91" s="311"/>
      <c r="F91" s="311"/>
      <c r="G91" s="273"/>
    </row>
    <row r="92" spans="1:7" ht="15" outlineLevel="1">
      <c r="A92" s="273" t="s">
        <v>575</v>
      </c>
      <c r="B92" s="306" t="s">
        <v>166</v>
      </c>
      <c r="C92" s="311"/>
      <c r="D92" s="311"/>
      <c r="E92" s="311"/>
      <c r="F92" s="311"/>
      <c r="G92" s="273"/>
    </row>
    <row r="93" spans="1:7" ht="15" outlineLevel="1">
      <c r="A93" s="273" t="s">
        <v>576</v>
      </c>
      <c r="B93" s="306" t="s">
        <v>166</v>
      </c>
      <c r="C93" s="311"/>
      <c r="D93" s="311"/>
      <c r="E93" s="311"/>
      <c r="F93" s="311"/>
      <c r="G93" s="273"/>
    </row>
    <row r="94" spans="1:7" ht="15" outlineLevel="1">
      <c r="A94" s="273" t="s">
        <v>577</v>
      </c>
      <c r="B94" s="306" t="s">
        <v>166</v>
      </c>
      <c r="C94" s="311"/>
      <c r="D94" s="311"/>
      <c r="E94" s="311"/>
      <c r="F94" s="311"/>
      <c r="G94" s="273"/>
    </row>
    <row r="95" spans="1:7" ht="15" outlineLevel="1">
      <c r="A95" s="273" t="s">
        <v>578</v>
      </c>
      <c r="B95" s="306" t="s">
        <v>166</v>
      </c>
      <c r="C95" s="311"/>
      <c r="D95" s="311"/>
      <c r="E95" s="311"/>
      <c r="F95" s="311"/>
      <c r="G95" s="273"/>
    </row>
    <row r="96" spans="1:7" ht="15" outlineLevel="1">
      <c r="A96" s="273" t="s">
        <v>579</v>
      </c>
      <c r="B96" s="306" t="s">
        <v>166</v>
      </c>
      <c r="C96" s="311"/>
      <c r="D96" s="311"/>
      <c r="E96" s="311"/>
      <c r="F96" s="311"/>
      <c r="G96" s="273"/>
    </row>
    <row r="97" spans="1:7" ht="15" outlineLevel="1">
      <c r="A97" s="273" t="s">
        <v>580</v>
      </c>
      <c r="B97" s="306" t="s">
        <v>166</v>
      </c>
      <c r="C97" s="311"/>
      <c r="D97" s="311"/>
      <c r="E97" s="311"/>
      <c r="F97" s="311"/>
      <c r="G97" s="273"/>
    </row>
    <row r="98" spans="1:7" ht="15" customHeight="1">
      <c r="A98" s="301"/>
      <c r="B98" s="315" t="s">
        <v>1930</v>
      </c>
      <c r="C98" s="301" t="s">
        <v>485</v>
      </c>
      <c r="D98" s="301" t="s">
        <v>486</v>
      </c>
      <c r="E98" s="307"/>
      <c r="F98" s="303" t="s">
        <v>451</v>
      </c>
      <c r="G98" s="303"/>
    </row>
    <row r="99" spans="1:7" ht="15">
      <c r="A99" s="273" t="s">
        <v>581</v>
      </c>
      <c r="B99" s="273" t="s">
        <v>582</v>
      </c>
      <c r="C99" s="311">
        <v>0.15719211596673793</v>
      </c>
      <c r="D99" s="311">
        <v>0</v>
      </c>
      <c r="E99" s="311"/>
      <c r="F99" s="311">
        <f>SUM(C99:D99)</f>
        <v>0.15719211596673793</v>
      </c>
      <c r="G99" s="273"/>
    </row>
    <row r="100" spans="1:7" ht="15">
      <c r="A100" s="273" t="s">
        <v>583</v>
      </c>
      <c r="B100" s="273" t="s">
        <v>584</v>
      </c>
      <c r="C100" s="311">
        <v>0.14293799780013267</v>
      </c>
      <c r="D100" s="311">
        <v>0</v>
      </c>
      <c r="E100" s="311"/>
      <c r="F100" s="311">
        <f aca="true" t="shared" si="2" ref="F100:F110">SUM(C100:D100)</f>
        <v>0.14293799780013267</v>
      </c>
      <c r="G100" s="273"/>
    </row>
    <row r="101" spans="1:7" ht="15">
      <c r="A101" s="273" t="s">
        <v>585</v>
      </c>
      <c r="B101" s="273" t="s">
        <v>586</v>
      </c>
      <c r="C101" s="311">
        <v>0.15568341633993002</v>
      </c>
      <c r="D101" s="311">
        <v>0</v>
      </c>
      <c r="E101" s="311"/>
      <c r="F101" s="311">
        <f t="shared" si="2"/>
        <v>0.15568341633993002</v>
      </c>
      <c r="G101" s="273"/>
    </row>
    <row r="102" spans="1:7" ht="15">
      <c r="A102" s="273" t="s">
        <v>587</v>
      </c>
      <c r="B102" s="273" t="s">
        <v>588</v>
      </c>
      <c r="C102" s="311">
        <v>0.0880488237270776</v>
      </c>
      <c r="D102" s="311">
        <v>0</v>
      </c>
      <c r="E102" s="311"/>
      <c r="F102" s="311">
        <f t="shared" si="2"/>
        <v>0.0880488237270776</v>
      </c>
      <c r="G102" s="273"/>
    </row>
    <row r="103" spans="1:7" ht="15">
      <c r="A103" s="273" t="s">
        <v>589</v>
      </c>
      <c r="B103" s="273" t="s">
        <v>590</v>
      </c>
      <c r="C103" s="311">
        <v>0.1115894859465939</v>
      </c>
      <c r="D103" s="311">
        <v>0</v>
      </c>
      <c r="E103" s="311"/>
      <c r="F103" s="311">
        <f t="shared" si="2"/>
        <v>0.1115894859465939</v>
      </c>
      <c r="G103" s="273"/>
    </row>
    <row r="104" spans="1:7" ht="15">
      <c r="A104" s="273" t="s">
        <v>591</v>
      </c>
      <c r="B104" s="273" t="s">
        <v>592</v>
      </c>
      <c r="C104" s="311">
        <v>0.08024888170308368</v>
      </c>
      <c r="D104" s="311">
        <v>0</v>
      </c>
      <c r="E104" s="311"/>
      <c r="F104" s="311">
        <f t="shared" si="2"/>
        <v>0.08024888170308368</v>
      </c>
      <c r="G104" s="273"/>
    </row>
    <row r="105" spans="1:7" ht="15">
      <c r="A105" s="273" t="s">
        <v>593</v>
      </c>
      <c r="B105" s="273" t="s">
        <v>594</v>
      </c>
      <c r="C105" s="311">
        <v>0.07378686253352343</v>
      </c>
      <c r="D105" s="311">
        <v>0</v>
      </c>
      <c r="E105" s="311"/>
      <c r="F105" s="311">
        <f t="shared" si="2"/>
        <v>0.07378686253352343</v>
      </c>
      <c r="G105" s="273"/>
    </row>
    <row r="106" spans="1:7" ht="15">
      <c r="A106" s="273" t="s">
        <v>595</v>
      </c>
      <c r="B106" s="273" t="s">
        <v>596</v>
      </c>
      <c r="C106" s="311">
        <v>0.06710252294787138</v>
      </c>
      <c r="D106" s="311">
        <v>0</v>
      </c>
      <c r="E106" s="311"/>
      <c r="F106" s="311">
        <f t="shared" si="2"/>
        <v>0.06710252294787138</v>
      </c>
      <c r="G106" s="273"/>
    </row>
    <row r="107" spans="1:7" ht="15">
      <c r="A107" s="273" t="s">
        <v>597</v>
      </c>
      <c r="B107" s="273" t="s">
        <v>598</v>
      </c>
      <c r="C107" s="311">
        <v>0.05080605945123158</v>
      </c>
      <c r="D107" s="311">
        <v>0</v>
      </c>
      <c r="E107" s="311"/>
      <c r="F107" s="311">
        <f t="shared" si="2"/>
        <v>0.05080605945123158</v>
      </c>
      <c r="G107" s="273"/>
    </row>
    <row r="108" spans="1:7" ht="15">
      <c r="A108" s="273" t="s">
        <v>599</v>
      </c>
      <c r="B108" s="273" t="s">
        <v>600</v>
      </c>
      <c r="C108" s="311">
        <v>0.04319776352489464</v>
      </c>
      <c r="D108" s="311">
        <v>0</v>
      </c>
      <c r="E108" s="311"/>
      <c r="F108" s="311">
        <f t="shared" si="2"/>
        <v>0.04319776352489464</v>
      </c>
      <c r="G108" s="273"/>
    </row>
    <row r="109" spans="1:7" ht="15">
      <c r="A109" s="273" t="s">
        <v>601</v>
      </c>
      <c r="B109" s="273" t="s">
        <v>534</v>
      </c>
      <c r="C109" s="311">
        <v>0.026566719238000337</v>
      </c>
      <c r="D109" s="311">
        <v>0</v>
      </c>
      <c r="E109" s="311"/>
      <c r="F109" s="311">
        <f t="shared" si="2"/>
        <v>0.026566719238000337</v>
      </c>
      <c r="G109" s="273"/>
    </row>
    <row r="110" spans="1:7" ht="15">
      <c r="A110" s="273" t="s">
        <v>602</v>
      </c>
      <c r="B110" s="273" t="s">
        <v>62</v>
      </c>
      <c r="C110" s="311">
        <v>0.002839350820922842</v>
      </c>
      <c r="D110" s="311">
        <v>0</v>
      </c>
      <c r="E110" s="311"/>
      <c r="F110" s="311">
        <f t="shared" si="2"/>
        <v>0.002839350820922842</v>
      </c>
      <c r="G110" s="273"/>
    </row>
    <row r="111" spans="1:7" ht="15">
      <c r="A111" s="273" t="s">
        <v>603</v>
      </c>
      <c r="B111" s="314" t="s">
        <v>604</v>
      </c>
      <c r="C111" s="311"/>
      <c r="D111" s="311"/>
      <c r="E111" s="311"/>
      <c r="F111" s="311"/>
      <c r="G111" s="273"/>
    </row>
    <row r="112" spans="1:7" ht="15">
      <c r="A112" s="273" t="s">
        <v>605</v>
      </c>
      <c r="B112" s="314" t="s">
        <v>604</v>
      </c>
      <c r="C112" s="311"/>
      <c r="D112" s="311"/>
      <c r="E112" s="311"/>
      <c r="F112" s="311"/>
      <c r="G112" s="273"/>
    </row>
    <row r="113" spans="1:7" ht="15">
      <c r="A113" s="273" t="s">
        <v>606</v>
      </c>
      <c r="B113" s="314" t="s">
        <v>604</v>
      </c>
      <c r="C113" s="311"/>
      <c r="D113" s="311"/>
      <c r="E113" s="311"/>
      <c r="F113" s="311"/>
      <c r="G113" s="273"/>
    </row>
    <row r="114" spans="1:7" ht="15">
      <c r="A114" s="273" t="s">
        <v>607</v>
      </c>
      <c r="B114" s="314" t="s">
        <v>604</v>
      </c>
      <c r="C114" s="311"/>
      <c r="D114" s="311"/>
      <c r="E114" s="311"/>
      <c r="F114" s="311"/>
      <c r="G114" s="273"/>
    </row>
    <row r="115" spans="1:7" ht="15">
      <c r="A115" s="273" t="s">
        <v>608</v>
      </c>
      <c r="B115" s="314" t="s">
        <v>604</v>
      </c>
      <c r="C115" s="311"/>
      <c r="D115" s="311"/>
      <c r="E115" s="311"/>
      <c r="F115" s="311"/>
      <c r="G115" s="273"/>
    </row>
    <row r="116" spans="1:7" ht="15">
      <c r="A116" s="273" t="s">
        <v>609</v>
      </c>
      <c r="B116" s="314" t="s">
        <v>604</v>
      </c>
      <c r="C116" s="311"/>
      <c r="D116" s="311"/>
      <c r="E116" s="311"/>
      <c r="F116" s="311"/>
      <c r="G116" s="273"/>
    </row>
    <row r="117" spans="1:7" ht="15">
      <c r="A117" s="273" t="s">
        <v>610</v>
      </c>
      <c r="B117" s="314" t="s">
        <v>604</v>
      </c>
      <c r="C117" s="311"/>
      <c r="D117" s="311"/>
      <c r="E117" s="311"/>
      <c r="F117" s="311"/>
      <c r="G117" s="273"/>
    </row>
    <row r="118" spans="1:7" ht="15">
      <c r="A118" s="273" t="s">
        <v>611</v>
      </c>
      <c r="B118" s="314" t="s">
        <v>604</v>
      </c>
      <c r="C118" s="311"/>
      <c r="D118" s="311"/>
      <c r="E118" s="311"/>
      <c r="F118" s="311"/>
      <c r="G118" s="273"/>
    </row>
    <row r="119" spans="1:7" ht="15">
      <c r="A119" s="273" t="s">
        <v>612</v>
      </c>
      <c r="B119" s="314" t="s">
        <v>604</v>
      </c>
      <c r="C119" s="311"/>
      <c r="D119" s="311"/>
      <c r="E119" s="311"/>
      <c r="F119" s="311"/>
      <c r="G119" s="273"/>
    </row>
    <row r="120" spans="1:7" ht="15">
      <c r="A120" s="273" t="s">
        <v>613</v>
      </c>
      <c r="B120" s="314" t="s">
        <v>604</v>
      </c>
      <c r="C120" s="311"/>
      <c r="D120" s="311"/>
      <c r="E120" s="311"/>
      <c r="F120" s="311"/>
      <c r="G120" s="273"/>
    </row>
    <row r="121" spans="1:7" ht="15">
      <c r="A121" s="273" t="s">
        <v>614</v>
      </c>
      <c r="B121" s="314" t="s">
        <v>604</v>
      </c>
      <c r="C121" s="311"/>
      <c r="D121" s="311"/>
      <c r="E121" s="311"/>
      <c r="F121" s="311"/>
      <c r="G121" s="273"/>
    </row>
    <row r="122" spans="1:7" ht="15">
      <c r="A122" s="273" t="s">
        <v>615</v>
      </c>
      <c r="B122" s="314" t="s">
        <v>604</v>
      </c>
      <c r="C122" s="311"/>
      <c r="D122" s="311"/>
      <c r="E122" s="311"/>
      <c r="F122" s="311"/>
      <c r="G122" s="273"/>
    </row>
    <row r="123" spans="1:7" ht="15">
      <c r="A123" s="273" t="s">
        <v>616</v>
      </c>
      <c r="B123" s="314" t="s">
        <v>604</v>
      </c>
      <c r="C123" s="311"/>
      <c r="D123" s="311"/>
      <c r="E123" s="311"/>
      <c r="F123" s="311"/>
      <c r="G123" s="273"/>
    </row>
    <row r="124" spans="1:7" ht="15">
      <c r="A124" s="273" t="s">
        <v>617</v>
      </c>
      <c r="B124" s="314" t="s">
        <v>604</v>
      </c>
      <c r="C124" s="311"/>
      <c r="D124" s="311"/>
      <c r="E124" s="311"/>
      <c r="F124" s="311"/>
      <c r="G124" s="273"/>
    </row>
    <row r="125" spans="1:7" ht="15">
      <c r="A125" s="273" t="s">
        <v>618</v>
      </c>
      <c r="B125" s="314" t="s">
        <v>604</v>
      </c>
      <c r="C125" s="311"/>
      <c r="D125" s="311"/>
      <c r="E125" s="311"/>
      <c r="F125" s="311"/>
      <c r="G125" s="273"/>
    </row>
    <row r="126" spans="1:7" ht="15">
      <c r="A126" s="273" t="s">
        <v>619</v>
      </c>
      <c r="B126" s="314" t="s">
        <v>604</v>
      </c>
      <c r="C126" s="311"/>
      <c r="D126" s="311"/>
      <c r="E126" s="311"/>
      <c r="F126" s="311"/>
      <c r="G126" s="273"/>
    </row>
    <row r="127" spans="1:7" ht="15">
      <c r="A127" s="273" t="s">
        <v>620</v>
      </c>
      <c r="B127" s="314" t="s">
        <v>604</v>
      </c>
      <c r="C127" s="311"/>
      <c r="D127" s="311"/>
      <c r="E127" s="311"/>
      <c r="F127" s="311"/>
      <c r="G127" s="273"/>
    </row>
    <row r="128" spans="1:7" ht="15">
      <c r="A128" s="273" t="s">
        <v>621</v>
      </c>
      <c r="B128" s="314" t="s">
        <v>604</v>
      </c>
      <c r="C128" s="311"/>
      <c r="D128" s="311"/>
      <c r="E128" s="311"/>
      <c r="F128" s="311"/>
      <c r="G128" s="273"/>
    </row>
    <row r="129" spans="1:7" ht="15">
      <c r="A129" s="273" t="s">
        <v>622</v>
      </c>
      <c r="B129" s="314" t="s">
        <v>604</v>
      </c>
      <c r="C129" s="311"/>
      <c r="D129" s="311"/>
      <c r="E129" s="311"/>
      <c r="F129" s="311"/>
      <c r="G129" s="273"/>
    </row>
    <row r="130" spans="1:7" ht="15">
      <c r="A130" s="273" t="s">
        <v>1931</v>
      </c>
      <c r="B130" s="314" t="s">
        <v>604</v>
      </c>
      <c r="C130" s="311"/>
      <c r="D130" s="311"/>
      <c r="E130" s="311"/>
      <c r="F130" s="311"/>
      <c r="G130" s="273"/>
    </row>
    <row r="131" spans="1:7" ht="15">
      <c r="A131" s="273" t="s">
        <v>1932</v>
      </c>
      <c r="B131" s="314" t="s">
        <v>604</v>
      </c>
      <c r="C131" s="311"/>
      <c r="D131" s="311"/>
      <c r="E131" s="311"/>
      <c r="F131" s="311"/>
      <c r="G131" s="273"/>
    </row>
    <row r="132" spans="1:7" ht="15">
      <c r="A132" s="273" t="s">
        <v>1933</v>
      </c>
      <c r="B132" s="314" t="s">
        <v>604</v>
      </c>
      <c r="C132" s="311"/>
      <c r="D132" s="311"/>
      <c r="E132" s="311"/>
      <c r="F132" s="311"/>
      <c r="G132" s="273"/>
    </row>
    <row r="133" spans="1:7" ht="15">
      <c r="A133" s="273" t="s">
        <v>1934</v>
      </c>
      <c r="B133" s="314" t="s">
        <v>604</v>
      </c>
      <c r="C133" s="311"/>
      <c r="D133" s="311"/>
      <c r="E133" s="311"/>
      <c r="F133" s="311"/>
      <c r="G133" s="273"/>
    </row>
    <row r="134" spans="1:7" ht="15">
      <c r="A134" s="273" t="s">
        <v>1935</v>
      </c>
      <c r="B134" s="314" t="s">
        <v>604</v>
      </c>
      <c r="C134" s="311"/>
      <c r="D134" s="311"/>
      <c r="E134" s="311"/>
      <c r="F134" s="311"/>
      <c r="G134" s="273"/>
    </row>
    <row r="135" spans="1:7" ht="15">
      <c r="A135" s="273" t="s">
        <v>1936</v>
      </c>
      <c r="B135" s="314" t="s">
        <v>604</v>
      </c>
      <c r="C135" s="311"/>
      <c r="D135" s="311"/>
      <c r="E135" s="311"/>
      <c r="F135" s="311"/>
      <c r="G135" s="273"/>
    </row>
    <row r="136" spans="1:7" ht="15">
      <c r="A136" s="273" t="s">
        <v>1937</v>
      </c>
      <c r="B136" s="314" t="s">
        <v>604</v>
      </c>
      <c r="C136" s="311"/>
      <c r="D136" s="311"/>
      <c r="E136" s="311"/>
      <c r="F136" s="311"/>
      <c r="G136" s="273"/>
    </row>
    <row r="137" spans="1:7" ht="15">
      <c r="A137" s="273" t="s">
        <v>1938</v>
      </c>
      <c r="B137" s="314" t="s">
        <v>604</v>
      </c>
      <c r="C137" s="311"/>
      <c r="D137" s="311"/>
      <c r="E137" s="311"/>
      <c r="F137" s="311"/>
      <c r="G137" s="273"/>
    </row>
    <row r="138" spans="1:7" ht="15">
      <c r="A138" s="273" t="s">
        <v>1939</v>
      </c>
      <c r="B138" s="314" t="s">
        <v>604</v>
      </c>
      <c r="C138" s="311"/>
      <c r="D138" s="311"/>
      <c r="E138" s="311"/>
      <c r="F138" s="311"/>
      <c r="G138" s="273"/>
    </row>
    <row r="139" spans="1:7" ht="15">
      <c r="A139" s="273" t="s">
        <v>1940</v>
      </c>
      <c r="B139" s="314" t="s">
        <v>604</v>
      </c>
      <c r="C139" s="311"/>
      <c r="D139" s="311"/>
      <c r="E139" s="311"/>
      <c r="F139" s="311"/>
      <c r="G139" s="273"/>
    </row>
    <row r="140" spans="1:7" ht="15">
      <c r="A140" s="273" t="s">
        <v>1941</v>
      </c>
      <c r="B140" s="314" t="s">
        <v>604</v>
      </c>
      <c r="C140" s="311"/>
      <c r="D140" s="311"/>
      <c r="E140" s="311"/>
      <c r="F140" s="311"/>
      <c r="G140" s="273"/>
    </row>
    <row r="141" spans="1:7" ht="15">
      <c r="A141" s="273" t="s">
        <v>1942</v>
      </c>
      <c r="B141" s="314" t="s">
        <v>604</v>
      </c>
      <c r="C141" s="311"/>
      <c r="D141" s="311"/>
      <c r="E141" s="311"/>
      <c r="F141" s="311"/>
      <c r="G141" s="273"/>
    </row>
    <row r="142" spans="1:7" ht="15">
      <c r="A142" s="273" t="s">
        <v>1943</v>
      </c>
      <c r="B142" s="314" t="s">
        <v>604</v>
      </c>
      <c r="C142" s="311"/>
      <c r="D142" s="311"/>
      <c r="E142" s="311"/>
      <c r="F142" s="311"/>
      <c r="G142" s="273"/>
    </row>
    <row r="143" spans="1:7" ht="15">
      <c r="A143" s="273" t="s">
        <v>1944</v>
      </c>
      <c r="B143" s="314" t="s">
        <v>604</v>
      </c>
      <c r="C143" s="311"/>
      <c r="D143" s="311"/>
      <c r="E143" s="311"/>
      <c r="F143" s="311"/>
      <c r="G143" s="273"/>
    </row>
    <row r="144" spans="1:7" ht="15">
      <c r="A144" s="273" t="s">
        <v>1945</v>
      </c>
      <c r="B144" s="314" t="s">
        <v>604</v>
      </c>
      <c r="C144" s="311"/>
      <c r="D144" s="311"/>
      <c r="E144" s="311"/>
      <c r="F144" s="311"/>
      <c r="G144" s="273"/>
    </row>
    <row r="145" spans="1:7" ht="15">
      <c r="A145" s="273" t="s">
        <v>1946</v>
      </c>
      <c r="B145" s="314" t="s">
        <v>604</v>
      </c>
      <c r="C145" s="311"/>
      <c r="D145" s="311"/>
      <c r="E145" s="311"/>
      <c r="F145" s="311"/>
      <c r="G145" s="273"/>
    </row>
    <row r="146" spans="1:7" ht="15">
      <c r="A146" s="273" t="s">
        <v>1947</v>
      </c>
      <c r="B146" s="314" t="s">
        <v>604</v>
      </c>
      <c r="C146" s="311"/>
      <c r="D146" s="311"/>
      <c r="E146" s="311"/>
      <c r="F146" s="311"/>
      <c r="G146" s="273"/>
    </row>
    <row r="147" spans="1:7" ht="15">
      <c r="A147" s="273" t="s">
        <v>1948</v>
      </c>
      <c r="B147" s="314" t="s">
        <v>604</v>
      </c>
      <c r="C147" s="311"/>
      <c r="D147" s="311"/>
      <c r="E147" s="311"/>
      <c r="F147" s="311"/>
      <c r="G147" s="273"/>
    </row>
    <row r="148" spans="1:7" ht="15">
      <c r="A148" s="273" t="s">
        <v>1949</v>
      </c>
      <c r="B148" s="314" t="s">
        <v>604</v>
      </c>
      <c r="C148" s="311"/>
      <c r="D148" s="311"/>
      <c r="E148" s="311"/>
      <c r="F148" s="311"/>
      <c r="G148" s="273"/>
    </row>
    <row r="149" spans="1:7" ht="15" customHeight="1">
      <c r="A149" s="301"/>
      <c r="B149" s="302" t="s">
        <v>623</v>
      </c>
      <c r="C149" s="301" t="s">
        <v>485</v>
      </c>
      <c r="D149" s="301" t="s">
        <v>486</v>
      </c>
      <c r="E149" s="307"/>
      <c r="F149" s="303" t="s">
        <v>451</v>
      </c>
      <c r="G149" s="303"/>
    </row>
    <row r="150" spans="1:6" ht="15">
      <c r="A150" s="273" t="s">
        <v>624</v>
      </c>
      <c r="B150" s="273" t="s">
        <v>625</v>
      </c>
      <c r="C150" s="311">
        <v>0.8145776691364097</v>
      </c>
      <c r="D150" s="311">
        <v>0</v>
      </c>
      <c r="E150" s="316"/>
      <c r="F150" s="311">
        <f>D150+C150</f>
        <v>0.8145776691364097</v>
      </c>
    </row>
    <row r="151" spans="1:6" ht="15">
      <c r="A151" s="273" t="s">
        <v>626</v>
      </c>
      <c r="B151" s="273" t="s">
        <v>627</v>
      </c>
      <c r="C151" s="311">
        <v>0</v>
      </c>
      <c r="D151" s="311">
        <v>0</v>
      </c>
      <c r="E151" s="316"/>
      <c r="F151" s="311">
        <f>D151+C151</f>
        <v>0</v>
      </c>
    </row>
    <row r="152" spans="1:6" ht="15">
      <c r="A152" s="273" t="s">
        <v>628</v>
      </c>
      <c r="B152" s="273" t="s">
        <v>62</v>
      </c>
      <c r="C152" s="311">
        <v>0.185422330863588</v>
      </c>
      <c r="D152" s="311">
        <v>0</v>
      </c>
      <c r="E152" s="316"/>
      <c r="F152" s="311">
        <f>D152+C152</f>
        <v>0.185422330863588</v>
      </c>
    </row>
    <row r="153" spans="1:6" ht="15" outlineLevel="1">
      <c r="A153" s="273" t="s">
        <v>629</v>
      </c>
      <c r="C153" s="311"/>
      <c r="D153" s="311"/>
      <c r="E153" s="316"/>
      <c r="F153" s="311"/>
    </row>
    <row r="154" spans="1:6" ht="15" outlineLevel="1">
      <c r="A154" s="273" t="s">
        <v>630</v>
      </c>
      <c r="C154" s="311"/>
      <c r="D154" s="311"/>
      <c r="E154" s="316"/>
      <c r="F154" s="311"/>
    </row>
    <row r="155" spans="1:6" ht="15" outlineLevel="1">
      <c r="A155" s="273" t="s">
        <v>631</v>
      </c>
      <c r="C155" s="311"/>
      <c r="D155" s="311"/>
      <c r="E155" s="316"/>
      <c r="F155" s="311"/>
    </row>
    <row r="156" spans="1:6" ht="15" outlineLevel="1">
      <c r="A156" s="273" t="s">
        <v>632</v>
      </c>
      <c r="C156" s="311"/>
      <c r="D156" s="311"/>
      <c r="E156" s="316"/>
      <c r="F156" s="311"/>
    </row>
    <row r="157" spans="1:6" ht="15" outlineLevel="1">
      <c r="A157" s="273" t="s">
        <v>633</v>
      </c>
      <c r="C157" s="311"/>
      <c r="D157" s="311"/>
      <c r="E157" s="316"/>
      <c r="F157" s="311"/>
    </row>
    <row r="158" spans="1:6" ht="15" outlineLevel="1">
      <c r="A158" s="273" t="s">
        <v>634</v>
      </c>
      <c r="C158" s="311"/>
      <c r="D158" s="311"/>
      <c r="E158" s="316"/>
      <c r="F158" s="311"/>
    </row>
    <row r="159" spans="1:7" ht="15" customHeight="1">
      <c r="A159" s="301"/>
      <c r="B159" s="302" t="s">
        <v>635</v>
      </c>
      <c r="C159" s="301" t="s">
        <v>485</v>
      </c>
      <c r="D159" s="301" t="s">
        <v>486</v>
      </c>
      <c r="E159" s="307"/>
      <c r="F159" s="303" t="s">
        <v>451</v>
      </c>
      <c r="G159" s="303"/>
    </row>
    <row r="160" spans="1:6" ht="15">
      <c r="A160" s="273" t="s">
        <v>636</v>
      </c>
      <c r="B160" s="273" t="s">
        <v>637</v>
      </c>
      <c r="C160" s="311">
        <v>0.04911828909840188</v>
      </c>
      <c r="D160" s="311">
        <v>0</v>
      </c>
      <c r="E160" s="316"/>
      <c r="F160" s="311">
        <f>D160+C160</f>
        <v>0.04911828909840188</v>
      </c>
    </row>
    <row r="161" spans="1:6" ht="15">
      <c r="A161" s="273" t="s">
        <v>638</v>
      </c>
      <c r="B161" s="273" t="s">
        <v>639</v>
      </c>
      <c r="C161" s="311">
        <v>0.9508817109015981</v>
      </c>
      <c r="D161" s="311">
        <v>0</v>
      </c>
      <c r="E161" s="316"/>
      <c r="F161" s="311">
        <f>D161+C161</f>
        <v>0.9508817109015981</v>
      </c>
    </row>
    <row r="162" spans="1:6" ht="15">
      <c r="A162" s="273" t="s">
        <v>640</v>
      </c>
      <c r="B162" s="273" t="s">
        <v>62</v>
      </c>
      <c r="C162" s="311">
        <v>0</v>
      </c>
      <c r="D162" s="311">
        <v>0</v>
      </c>
      <c r="E162" s="316"/>
      <c r="F162" s="311">
        <f>D162+C162</f>
        <v>0</v>
      </c>
    </row>
    <row r="163" spans="1:5" ht="15" outlineLevel="1">
      <c r="A163" s="273" t="s">
        <v>641</v>
      </c>
      <c r="E163" s="285"/>
    </row>
    <row r="164" spans="1:5" ht="15" outlineLevel="1">
      <c r="A164" s="273" t="s">
        <v>642</v>
      </c>
      <c r="E164" s="285"/>
    </row>
    <row r="165" spans="1:5" ht="15" outlineLevel="1">
      <c r="A165" s="273" t="s">
        <v>643</v>
      </c>
      <c r="E165" s="285"/>
    </row>
    <row r="166" spans="1:5" ht="15" outlineLevel="1">
      <c r="A166" s="273" t="s">
        <v>644</v>
      </c>
      <c r="E166" s="285"/>
    </row>
    <row r="167" spans="1:5" ht="15" outlineLevel="1">
      <c r="A167" s="273" t="s">
        <v>645</v>
      </c>
      <c r="E167" s="285"/>
    </row>
    <row r="168" spans="1:5" ht="15" outlineLevel="1">
      <c r="A168" s="273" t="s">
        <v>646</v>
      </c>
      <c r="E168" s="285"/>
    </row>
    <row r="169" spans="1:7" ht="15" customHeight="1">
      <c r="A169" s="301"/>
      <c r="B169" s="302" t="s">
        <v>647</v>
      </c>
      <c r="C169" s="301" t="s">
        <v>485</v>
      </c>
      <c r="D169" s="301" t="s">
        <v>486</v>
      </c>
      <c r="E169" s="307"/>
      <c r="F169" s="303" t="s">
        <v>451</v>
      </c>
      <c r="G169" s="303"/>
    </row>
    <row r="170" spans="1:6" ht="15">
      <c r="A170" s="273" t="s">
        <v>648</v>
      </c>
      <c r="B170" s="317" t="s">
        <v>649</v>
      </c>
      <c r="C170" s="311">
        <v>0.13522875349336325</v>
      </c>
      <c r="D170" s="311">
        <v>0</v>
      </c>
      <c r="E170" s="316"/>
      <c r="F170" s="311">
        <f>D170+C170</f>
        <v>0.13522875349336325</v>
      </c>
    </row>
    <row r="171" spans="1:6" ht="15">
      <c r="A171" s="273" t="s">
        <v>650</v>
      </c>
      <c r="B171" s="317" t="s">
        <v>1950</v>
      </c>
      <c r="C171" s="311">
        <v>0.315120746963689</v>
      </c>
      <c r="D171" s="311">
        <v>0</v>
      </c>
      <c r="E171" s="316"/>
      <c r="F171" s="311">
        <f>D171+C171</f>
        <v>0.315120746963689</v>
      </c>
    </row>
    <row r="172" spans="1:6" ht="15">
      <c r="A172" s="273" t="s">
        <v>651</v>
      </c>
      <c r="B172" s="317" t="s">
        <v>1951</v>
      </c>
      <c r="C172" s="311">
        <v>0.15855561432177556</v>
      </c>
      <c r="D172" s="311">
        <v>0</v>
      </c>
      <c r="E172" s="311"/>
      <c r="F172" s="311">
        <f>D172+C172</f>
        <v>0.15855561432177556</v>
      </c>
    </row>
    <row r="173" spans="1:6" ht="15">
      <c r="A173" s="273" t="s">
        <v>652</v>
      </c>
      <c r="B173" s="317" t="s">
        <v>1952</v>
      </c>
      <c r="C173" s="311">
        <v>0.10266842642500948</v>
      </c>
      <c r="D173" s="311">
        <v>0</v>
      </c>
      <c r="E173" s="311"/>
      <c r="F173" s="311">
        <f>D173+C173</f>
        <v>0.10266842642500948</v>
      </c>
    </row>
    <row r="174" spans="1:6" ht="15">
      <c r="A174" s="273" t="s">
        <v>653</v>
      </c>
      <c r="B174" s="317" t="s">
        <v>1953</v>
      </c>
      <c r="C174" s="311">
        <v>0.2884264587961627</v>
      </c>
      <c r="D174" s="311">
        <v>0</v>
      </c>
      <c r="E174" s="311"/>
      <c r="F174" s="311">
        <f>D174+C174</f>
        <v>0.2884264587961627</v>
      </c>
    </row>
    <row r="175" spans="1:6" ht="15" outlineLevel="1">
      <c r="A175" s="273" t="s">
        <v>654</v>
      </c>
      <c r="B175" s="309"/>
      <c r="C175" s="311"/>
      <c r="D175" s="311"/>
      <c r="E175" s="311"/>
      <c r="F175" s="311"/>
    </row>
    <row r="176" spans="1:6" ht="15" outlineLevel="1">
      <c r="A176" s="273" t="s">
        <v>655</v>
      </c>
      <c r="B176" s="309"/>
      <c r="C176" s="311"/>
      <c r="D176" s="311"/>
      <c r="E176" s="311"/>
      <c r="F176" s="311"/>
    </row>
    <row r="177" spans="1:6" ht="15" outlineLevel="1">
      <c r="A177" s="273" t="s">
        <v>656</v>
      </c>
      <c r="B177" s="317"/>
      <c r="C177" s="311"/>
      <c r="D177" s="311"/>
      <c r="E177" s="311"/>
      <c r="F177" s="311"/>
    </row>
    <row r="178" spans="1:6" ht="15" outlineLevel="1">
      <c r="A178" s="273" t="s">
        <v>657</v>
      </c>
      <c r="B178" s="317"/>
      <c r="C178" s="311"/>
      <c r="D178" s="311"/>
      <c r="E178" s="311"/>
      <c r="F178" s="311"/>
    </row>
    <row r="179" spans="1:7" ht="15" customHeight="1">
      <c r="A179" s="301"/>
      <c r="B179" s="302" t="s">
        <v>658</v>
      </c>
      <c r="C179" s="301" t="s">
        <v>485</v>
      </c>
      <c r="D179" s="301" t="s">
        <v>486</v>
      </c>
      <c r="E179" s="307"/>
      <c r="F179" s="303" t="s">
        <v>451</v>
      </c>
      <c r="G179" s="303"/>
    </row>
    <row r="180" spans="1:6" ht="15">
      <c r="A180" s="273" t="s">
        <v>659</v>
      </c>
      <c r="B180" s="273" t="s">
        <v>1954</v>
      </c>
      <c r="C180" s="311">
        <v>0</v>
      </c>
      <c r="D180" s="311">
        <v>0</v>
      </c>
      <c r="E180" s="316"/>
      <c r="F180" s="311">
        <v>0</v>
      </c>
    </row>
    <row r="181" spans="1:6" ht="15" outlineLevel="1">
      <c r="A181" s="273" t="s">
        <v>660</v>
      </c>
      <c r="B181" s="318"/>
      <c r="C181" s="311"/>
      <c r="D181" s="311"/>
      <c r="E181" s="316"/>
      <c r="F181" s="311"/>
    </row>
    <row r="182" spans="1:6" ht="15" outlineLevel="1">
      <c r="A182" s="273" t="s">
        <v>661</v>
      </c>
      <c r="B182" s="318"/>
      <c r="C182" s="311"/>
      <c r="D182" s="311"/>
      <c r="E182" s="316"/>
      <c r="F182" s="311"/>
    </row>
    <row r="183" spans="1:6" ht="15" outlineLevel="1">
      <c r="A183" s="273" t="s">
        <v>662</v>
      </c>
      <c r="B183" s="318"/>
      <c r="C183" s="311"/>
      <c r="D183" s="311"/>
      <c r="E183" s="316"/>
      <c r="F183" s="311"/>
    </row>
    <row r="184" spans="1:6" ht="15" outlineLevel="1">
      <c r="A184" s="273" t="s">
        <v>663</v>
      </c>
      <c r="B184" s="318"/>
      <c r="C184" s="311"/>
      <c r="D184" s="311"/>
      <c r="E184" s="316"/>
      <c r="F184" s="311"/>
    </row>
    <row r="185" spans="1:7" ht="18.75">
      <c r="A185" s="319"/>
      <c r="B185" s="320" t="s">
        <v>448</v>
      </c>
      <c r="C185" s="319"/>
      <c r="D185" s="319"/>
      <c r="E185" s="319"/>
      <c r="F185" s="321"/>
      <c r="G185" s="321"/>
    </row>
    <row r="186" spans="1:7" ht="15" customHeight="1">
      <c r="A186" s="301"/>
      <c r="B186" s="302" t="s">
        <v>664</v>
      </c>
      <c r="C186" s="301" t="s">
        <v>665</v>
      </c>
      <c r="D186" s="301" t="s">
        <v>666</v>
      </c>
      <c r="E186" s="307"/>
      <c r="F186" s="301" t="s">
        <v>485</v>
      </c>
      <c r="G186" s="301" t="s">
        <v>667</v>
      </c>
    </row>
    <row r="187" spans="1:7" ht="15">
      <c r="A187" s="273" t="s">
        <v>668</v>
      </c>
      <c r="B187" s="314" t="s">
        <v>669</v>
      </c>
      <c r="C187" s="271">
        <v>69.66195249348655</v>
      </c>
      <c r="E187" s="322"/>
      <c r="F187" s="323"/>
      <c r="G187" s="323"/>
    </row>
    <row r="188" spans="1:7" ht="15">
      <c r="A188" s="322"/>
      <c r="B188" s="324"/>
      <c r="C188" s="322"/>
      <c r="D188" s="322"/>
      <c r="E188" s="322"/>
      <c r="F188" s="323"/>
      <c r="G188" s="323"/>
    </row>
    <row r="189" spans="2:7" ht="15">
      <c r="B189" s="314" t="s">
        <v>670</v>
      </c>
      <c r="C189" s="322"/>
      <c r="D189" s="322"/>
      <c r="E189" s="322"/>
      <c r="F189" s="323"/>
      <c r="G189" s="323"/>
    </row>
    <row r="190" spans="1:7" ht="15">
      <c r="A190" s="273" t="s">
        <v>671</v>
      </c>
      <c r="B190" s="314" t="s">
        <v>672</v>
      </c>
      <c r="C190" s="271">
        <v>7383.301120229837</v>
      </c>
      <c r="D190" s="273">
        <v>178039</v>
      </c>
      <c r="E190" s="322"/>
      <c r="F190" s="253">
        <f>IF($C$214=0,"",IF(C190="[for completion]","",IF(C190="","",C190/$C$214)))</f>
        <v>0.4594153071509227</v>
      </c>
      <c r="G190" s="253">
        <f>IF($D$214=0,"",IF(D190="[for completion]","",IF(D190="","",D190/$D$214)))</f>
        <v>0.7717305083202933</v>
      </c>
    </row>
    <row r="191" spans="1:7" ht="15">
      <c r="A191" s="273" t="s">
        <v>673</v>
      </c>
      <c r="B191" s="314" t="s">
        <v>674</v>
      </c>
      <c r="C191" s="271">
        <v>5899.889035080007</v>
      </c>
      <c r="D191" s="273">
        <v>43328</v>
      </c>
      <c r="E191" s="322"/>
      <c r="F191" s="253">
        <f aca="true" t="shared" si="3" ref="F191:F213">IF($C$214=0,"",IF(C191="[for completion]","",IF(C191="","",C191/$C$214)))</f>
        <v>0.3671121208616325</v>
      </c>
      <c r="G191" s="253">
        <f aca="true" t="shared" si="4" ref="G191:G213">IF($D$214=0,"",IF(D191="[for completion]","",IF(D191="","",D191/$D$214)))</f>
        <v>0.1878101958812489</v>
      </c>
    </row>
    <row r="192" spans="1:7" ht="15">
      <c r="A192" s="273" t="s">
        <v>675</v>
      </c>
      <c r="B192" s="314" t="s">
        <v>676</v>
      </c>
      <c r="C192" s="271">
        <v>1619.6510219699974</v>
      </c>
      <c r="D192" s="273">
        <v>6792</v>
      </c>
      <c r="E192" s="322"/>
      <c r="F192" s="253">
        <f t="shared" si="3"/>
        <v>0.1007804584451906</v>
      </c>
      <c r="G192" s="253">
        <f t="shared" si="4"/>
        <v>0.02944070463500375</v>
      </c>
    </row>
    <row r="193" spans="1:7" ht="15">
      <c r="A193" s="273" t="s">
        <v>677</v>
      </c>
      <c r="B193" s="314" t="s">
        <v>678</v>
      </c>
      <c r="C193" s="271">
        <v>501.0104251299997</v>
      </c>
      <c r="D193" s="273">
        <v>1467</v>
      </c>
      <c r="E193" s="322"/>
      <c r="F193" s="253">
        <f t="shared" si="3"/>
        <v>0.03117465407394194</v>
      </c>
      <c r="G193" s="253">
        <f t="shared" si="4"/>
        <v>0.006358880108885527</v>
      </c>
    </row>
    <row r="194" spans="1:7" ht="15">
      <c r="A194" s="273" t="s">
        <v>679</v>
      </c>
      <c r="B194" s="314" t="s">
        <v>680</v>
      </c>
      <c r="C194" s="271">
        <v>667.2304997900003</v>
      </c>
      <c r="D194" s="273">
        <v>1075</v>
      </c>
      <c r="E194" s="322"/>
      <c r="F194" s="253">
        <f t="shared" si="3"/>
        <v>0.04151745946831224</v>
      </c>
      <c r="G194" s="253">
        <f t="shared" si="4"/>
        <v>0.004659711054568467</v>
      </c>
    </row>
    <row r="195" spans="1:7" ht="15">
      <c r="A195" s="273" t="s">
        <v>681</v>
      </c>
      <c r="B195" s="314" t="s">
        <v>604</v>
      </c>
      <c r="C195" s="271"/>
      <c r="E195" s="322"/>
      <c r="F195" s="253">
        <f t="shared" si="3"/>
      </c>
      <c r="G195" s="253">
        <f t="shared" si="4"/>
      </c>
    </row>
    <row r="196" spans="1:7" ht="15">
      <c r="A196" s="273" t="s">
        <v>682</v>
      </c>
      <c r="B196" s="314" t="s">
        <v>604</v>
      </c>
      <c r="C196" s="271"/>
      <c r="E196" s="322"/>
      <c r="F196" s="253">
        <f t="shared" si="3"/>
      </c>
      <c r="G196" s="253">
        <f t="shared" si="4"/>
      </c>
    </row>
    <row r="197" spans="1:7" ht="15">
      <c r="A197" s="273" t="s">
        <v>683</v>
      </c>
      <c r="B197" s="314" t="s">
        <v>604</v>
      </c>
      <c r="C197" s="271"/>
      <c r="E197" s="322"/>
      <c r="F197" s="253">
        <f t="shared" si="3"/>
      </c>
      <c r="G197" s="253">
        <f t="shared" si="4"/>
      </c>
    </row>
    <row r="198" spans="1:7" ht="15">
      <c r="A198" s="273" t="s">
        <v>684</v>
      </c>
      <c r="B198" s="314" t="s">
        <v>604</v>
      </c>
      <c r="C198" s="271"/>
      <c r="E198" s="322"/>
      <c r="F198" s="253">
        <f t="shared" si="3"/>
      </c>
      <c r="G198" s="253">
        <f t="shared" si="4"/>
      </c>
    </row>
    <row r="199" spans="1:7" ht="15">
      <c r="A199" s="273" t="s">
        <v>685</v>
      </c>
      <c r="B199" s="314" t="s">
        <v>604</v>
      </c>
      <c r="C199" s="271"/>
      <c r="E199" s="314"/>
      <c r="F199" s="253">
        <f t="shared" si="3"/>
      </c>
      <c r="G199" s="253">
        <f t="shared" si="4"/>
      </c>
    </row>
    <row r="200" spans="1:7" ht="15">
      <c r="A200" s="273" t="s">
        <v>686</v>
      </c>
      <c r="B200" s="314" t="s">
        <v>604</v>
      </c>
      <c r="C200" s="271"/>
      <c r="E200" s="314"/>
      <c r="F200" s="253">
        <f t="shared" si="3"/>
      </c>
      <c r="G200" s="253">
        <f t="shared" si="4"/>
      </c>
    </row>
    <row r="201" spans="1:7" ht="15">
      <c r="A201" s="273" t="s">
        <v>687</v>
      </c>
      <c r="B201" s="314" t="s">
        <v>604</v>
      </c>
      <c r="E201" s="314"/>
      <c r="F201" s="253">
        <f t="shared" si="3"/>
      </c>
      <c r="G201" s="253">
        <f t="shared" si="4"/>
      </c>
    </row>
    <row r="202" spans="1:7" ht="15">
      <c r="A202" s="273" t="s">
        <v>688</v>
      </c>
      <c r="B202" s="314" t="s">
        <v>604</v>
      </c>
      <c r="E202" s="314"/>
      <c r="F202" s="253">
        <f t="shared" si="3"/>
      </c>
      <c r="G202" s="253">
        <f t="shared" si="4"/>
      </c>
    </row>
    <row r="203" spans="1:7" ht="15">
      <c r="A203" s="273" t="s">
        <v>689</v>
      </c>
      <c r="B203" s="314" t="s">
        <v>604</v>
      </c>
      <c r="E203" s="314"/>
      <c r="F203" s="253">
        <f t="shared" si="3"/>
      </c>
      <c r="G203" s="253">
        <f t="shared" si="4"/>
      </c>
    </row>
    <row r="204" spans="1:7" ht="15">
      <c r="A204" s="273" t="s">
        <v>690</v>
      </c>
      <c r="B204" s="314" t="s">
        <v>604</v>
      </c>
      <c r="E204" s="314"/>
      <c r="F204" s="253">
        <f t="shared" si="3"/>
      </c>
      <c r="G204" s="253">
        <f t="shared" si="4"/>
      </c>
    </row>
    <row r="205" spans="1:7" ht="15">
      <c r="A205" s="273" t="s">
        <v>691</v>
      </c>
      <c r="B205" s="314" t="s">
        <v>604</v>
      </c>
      <c r="F205" s="253">
        <f t="shared" si="3"/>
      </c>
      <c r="G205" s="253">
        <f t="shared" si="4"/>
      </c>
    </row>
    <row r="206" spans="1:7" ht="15">
      <c r="A206" s="273" t="s">
        <v>692</v>
      </c>
      <c r="B206" s="314" t="s">
        <v>604</v>
      </c>
      <c r="E206" s="305"/>
      <c r="F206" s="253">
        <f t="shared" si="3"/>
      </c>
      <c r="G206" s="253">
        <f t="shared" si="4"/>
      </c>
    </row>
    <row r="207" spans="1:7" ht="15">
      <c r="A207" s="273" t="s">
        <v>693</v>
      </c>
      <c r="B207" s="314" t="s">
        <v>604</v>
      </c>
      <c r="E207" s="305"/>
      <c r="F207" s="253">
        <f t="shared" si="3"/>
      </c>
      <c r="G207" s="253">
        <f t="shared" si="4"/>
      </c>
    </row>
    <row r="208" spans="1:7" ht="15">
      <c r="A208" s="273" t="s">
        <v>694</v>
      </c>
      <c r="B208" s="314" t="s">
        <v>604</v>
      </c>
      <c r="E208" s="305"/>
      <c r="F208" s="253">
        <f t="shared" si="3"/>
      </c>
      <c r="G208" s="253">
        <f t="shared" si="4"/>
      </c>
    </row>
    <row r="209" spans="1:7" ht="15">
      <c r="A209" s="273" t="s">
        <v>695</v>
      </c>
      <c r="B209" s="314" t="s">
        <v>604</v>
      </c>
      <c r="E209" s="305"/>
      <c r="F209" s="253">
        <f t="shared" si="3"/>
      </c>
      <c r="G209" s="253">
        <f t="shared" si="4"/>
      </c>
    </row>
    <row r="210" spans="1:7" ht="15">
      <c r="A210" s="273" t="s">
        <v>696</v>
      </c>
      <c r="B210" s="314" t="s">
        <v>604</v>
      </c>
      <c r="E210" s="305"/>
      <c r="F210" s="253">
        <f t="shared" si="3"/>
      </c>
      <c r="G210" s="253">
        <f t="shared" si="4"/>
      </c>
    </row>
    <row r="211" spans="1:7" ht="15">
      <c r="A211" s="273" t="s">
        <v>697</v>
      </c>
      <c r="B211" s="314" t="s">
        <v>604</v>
      </c>
      <c r="E211" s="305"/>
      <c r="F211" s="253">
        <f t="shared" si="3"/>
      </c>
      <c r="G211" s="253">
        <f t="shared" si="4"/>
      </c>
    </row>
    <row r="212" spans="1:7" ht="15">
      <c r="A212" s="273" t="s">
        <v>698</v>
      </c>
      <c r="B212" s="314" t="s">
        <v>604</v>
      </c>
      <c r="E212" s="305"/>
      <c r="F212" s="253">
        <f t="shared" si="3"/>
      </c>
      <c r="G212" s="253">
        <f t="shared" si="4"/>
      </c>
    </row>
    <row r="213" spans="1:7" ht="15">
      <c r="A213" s="273" t="s">
        <v>699</v>
      </c>
      <c r="B213" s="314" t="s">
        <v>604</v>
      </c>
      <c r="E213" s="305"/>
      <c r="F213" s="253">
        <f t="shared" si="3"/>
      </c>
      <c r="G213" s="253">
        <f t="shared" si="4"/>
      </c>
    </row>
    <row r="214" spans="1:7" ht="15">
      <c r="A214" s="273" t="s">
        <v>700</v>
      </c>
      <c r="B214" s="325" t="s">
        <v>64</v>
      </c>
      <c r="C214" s="326">
        <f>SUM(C190:C213)</f>
        <v>16071.082102199842</v>
      </c>
      <c r="D214" s="314">
        <f>SUM(D190:D213)</f>
        <v>230701</v>
      </c>
      <c r="E214" s="305"/>
      <c r="F214" s="327">
        <f>SUM(F190:F213)</f>
        <v>0.9999999999999999</v>
      </c>
      <c r="G214" s="327">
        <f>SUM(G190:G213)</f>
        <v>0.9999999999999999</v>
      </c>
    </row>
    <row r="215" spans="1:7" ht="15" customHeight="1">
      <c r="A215" s="301"/>
      <c r="B215" s="302" t="s">
        <v>701</v>
      </c>
      <c r="C215" s="301" t="s">
        <v>665</v>
      </c>
      <c r="D215" s="301" t="s">
        <v>666</v>
      </c>
      <c r="E215" s="307"/>
      <c r="F215" s="301" t="s">
        <v>485</v>
      </c>
      <c r="G215" s="301" t="s">
        <v>667</v>
      </c>
    </row>
    <row r="216" spans="1:7" ht="15">
      <c r="A216" s="273" t="s">
        <v>702</v>
      </c>
      <c r="B216" s="273" t="s">
        <v>703</v>
      </c>
      <c r="C216" s="271">
        <v>0.5724503453763782</v>
      </c>
      <c r="G216" s="273"/>
    </row>
    <row r="217" ht="15">
      <c r="G217" s="273"/>
    </row>
    <row r="218" spans="2:7" ht="15">
      <c r="B218" s="314" t="s">
        <v>704</v>
      </c>
      <c r="G218" s="273"/>
    </row>
    <row r="219" spans="1:7" ht="15">
      <c r="A219" s="273" t="s">
        <v>705</v>
      </c>
      <c r="B219" s="273" t="s">
        <v>706</v>
      </c>
      <c r="C219" s="271">
        <v>5303.739534369924</v>
      </c>
      <c r="D219" s="273">
        <v>105012</v>
      </c>
      <c r="F219" s="253">
        <f aca="true" t="shared" si="5" ref="F219:F233">IF($C$227=0,"",IF(C219="[for completion]","",C219/$C$227))</f>
        <v>0.33001757446338364</v>
      </c>
      <c r="G219" s="253">
        <f aca="true" t="shared" si="6" ref="G219:G233">IF($D$227=0,"",IF(D219="[for completion]","",D219/$D$227))</f>
        <v>0.4551865834998548</v>
      </c>
    </row>
    <row r="220" spans="1:7" ht="15">
      <c r="A220" s="273" t="s">
        <v>707</v>
      </c>
      <c r="B220" s="273" t="s">
        <v>708</v>
      </c>
      <c r="C220" s="271">
        <v>1521.5787376199967</v>
      </c>
      <c r="D220" s="273">
        <v>23288</v>
      </c>
      <c r="F220" s="253">
        <f t="shared" si="5"/>
        <v>0.09467805141831177</v>
      </c>
      <c r="G220" s="253">
        <f t="shared" si="6"/>
        <v>0.1009445125942237</v>
      </c>
    </row>
    <row r="221" spans="1:7" ht="15">
      <c r="A221" s="273" t="s">
        <v>709</v>
      </c>
      <c r="B221" s="273" t="s">
        <v>710</v>
      </c>
      <c r="C221" s="271">
        <v>1628.7756986800068</v>
      </c>
      <c r="D221" s="273">
        <v>22732</v>
      </c>
      <c r="F221" s="253">
        <f t="shared" si="5"/>
        <v>0.10134822834717808</v>
      </c>
      <c r="G221" s="253">
        <f t="shared" si="6"/>
        <v>0.09853446669065154</v>
      </c>
    </row>
    <row r="222" spans="1:7" ht="15">
      <c r="A222" s="273" t="s">
        <v>711</v>
      </c>
      <c r="B222" s="273" t="s">
        <v>712</v>
      </c>
      <c r="C222" s="271">
        <v>1808.0637927100004</v>
      </c>
      <c r="D222" s="273">
        <v>22506</v>
      </c>
      <c r="F222" s="253">
        <f t="shared" si="5"/>
        <v>0.11250417247650656</v>
      </c>
      <c r="G222" s="253">
        <f t="shared" si="6"/>
        <v>0.09755484371545854</v>
      </c>
    </row>
    <row r="223" spans="1:7" ht="15">
      <c r="A223" s="273" t="s">
        <v>713</v>
      </c>
      <c r="B223" s="273" t="s">
        <v>714</v>
      </c>
      <c r="C223" s="271">
        <v>1958.3644843799948</v>
      </c>
      <c r="D223" s="273">
        <v>22002</v>
      </c>
      <c r="F223" s="253">
        <f t="shared" si="5"/>
        <v>0.12185641713023898</v>
      </c>
      <c r="G223" s="253">
        <f t="shared" si="6"/>
        <v>0.09537019778847947</v>
      </c>
    </row>
    <row r="224" spans="1:7" ht="15">
      <c r="A224" s="273" t="s">
        <v>715</v>
      </c>
      <c r="B224" s="273" t="s">
        <v>716</v>
      </c>
      <c r="C224" s="271">
        <v>1983.878627260014</v>
      </c>
      <c r="D224" s="273">
        <v>19615</v>
      </c>
      <c r="F224" s="253">
        <f t="shared" si="5"/>
        <v>0.12344399802353344</v>
      </c>
      <c r="G224" s="253">
        <f t="shared" si="6"/>
        <v>0.08502347193987023</v>
      </c>
    </row>
    <row r="225" spans="1:7" ht="15">
      <c r="A225" s="273" t="s">
        <v>717</v>
      </c>
      <c r="B225" s="273" t="s">
        <v>718</v>
      </c>
      <c r="C225" s="271">
        <v>1438.1540162900085</v>
      </c>
      <c r="D225" s="273">
        <v>11409</v>
      </c>
      <c r="F225" s="253">
        <f t="shared" si="5"/>
        <v>0.08948706796122594</v>
      </c>
      <c r="G225" s="253">
        <f t="shared" si="6"/>
        <v>0.049453621787508506</v>
      </c>
    </row>
    <row r="226" spans="1:7" ht="15">
      <c r="A226" s="273" t="s">
        <v>719</v>
      </c>
      <c r="B226" s="273" t="s">
        <v>720</v>
      </c>
      <c r="C226" s="271">
        <v>428.5272108900007</v>
      </c>
      <c r="D226" s="273">
        <v>4137</v>
      </c>
      <c r="F226" s="253">
        <f t="shared" si="5"/>
        <v>0.02666449017962146</v>
      </c>
      <c r="G226" s="253">
        <f t="shared" si="6"/>
        <v>0.017932301983953257</v>
      </c>
    </row>
    <row r="227" spans="1:7" ht="15">
      <c r="A227" s="273" t="s">
        <v>721</v>
      </c>
      <c r="B227" s="325" t="s">
        <v>64</v>
      </c>
      <c r="C227" s="271">
        <f>SUM(C219:C226)</f>
        <v>16071.082102199947</v>
      </c>
      <c r="D227" s="273">
        <f>SUM(D219:D226)</f>
        <v>230701</v>
      </c>
      <c r="F227" s="305">
        <f>SUM(F219:F226)</f>
        <v>0.9999999999999999</v>
      </c>
      <c r="G227" s="305">
        <f>SUM(G219:G226)</f>
        <v>1</v>
      </c>
    </row>
    <row r="228" spans="1:7" ht="15" outlineLevel="1">
      <c r="A228" s="273" t="s">
        <v>722</v>
      </c>
      <c r="B228" s="306" t="s">
        <v>723</v>
      </c>
      <c r="F228" s="253">
        <f t="shared" si="5"/>
        <v>0</v>
      </c>
      <c r="G228" s="253">
        <f t="shared" si="6"/>
        <v>0</v>
      </c>
    </row>
    <row r="229" spans="1:7" ht="15" outlineLevel="1">
      <c r="A229" s="273" t="s">
        <v>724</v>
      </c>
      <c r="B229" s="306" t="s">
        <v>725</v>
      </c>
      <c r="F229" s="253">
        <f t="shared" si="5"/>
        <v>0</v>
      </c>
      <c r="G229" s="253">
        <f t="shared" si="6"/>
        <v>0</v>
      </c>
    </row>
    <row r="230" spans="1:7" ht="15" outlineLevel="1">
      <c r="A230" s="273" t="s">
        <v>726</v>
      </c>
      <c r="B230" s="306" t="s">
        <v>727</v>
      </c>
      <c r="F230" s="253">
        <f t="shared" si="5"/>
        <v>0</v>
      </c>
      <c r="G230" s="253">
        <f t="shared" si="6"/>
        <v>0</v>
      </c>
    </row>
    <row r="231" spans="1:7" ht="15" outlineLevel="1">
      <c r="A231" s="273" t="s">
        <v>728</v>
      </c>
      <c r="B231" s="306" t="s">
        <v>729</v>
      </c>
      <c r="F231" s="253">
        <f t="shared" si="5"/>
        <v>0</v>
      </c>
      <c r="G231" s="253">
        <f t="shared" si="6"/>
        <v>0</v>
      </c>
    </row>
    <row r="232" spans="1:7" ht="15" outlineLevel="1">
      <c r="A232" s="273" t="s">
        <v>730</v>
      </c>
      <c r="B232" s="306" t="s">
        <v>731</v>
      </c>
      <c r="F232" s="253">
        <f t="shared" si="5"/>
        <v>0</v>
      </c>
      <c r="G232" s="253">
        <f t="shared" si="6"/>
        <v>0</v>
      </c>
    </row>
    <row r="233" spans="1:7" ht="15" outlineLevel="1">
      <c r="A233" s="273" t="s">
        <v>732</v>
      </c>
      <c r="B233" s="306" t="s">
        <v>733</v>
      </c>
      <c r="F233" s="253">
        <f t="shared" si="5"/>
        <v>0</v>
      </c>
      <c r="G233" s="253">
        <f t="shared" si="6"/>
        <v>0</v>
      </c>
    </row>
    <row r="234" spans="1:7" ht="15" outlineLevel="1">
      <c r="A234" s="273" t="s">
        <v>734</v>
      </c>
      <c r="B234" s="306"/>
      <c r="F234" s="253"/>
      <c r="G234" s="253"/>
    </row>
    <row r="235" spans="1:7" ht="15" outlineLevel="1">
      <c r="A235" s="273" t="s">
        <v>735</v>
      </c>
      <c r="B235" s="306"/>
      <c r="F235" s="253"/>
      <c r="G235" s="253"/>
    </row>
    <row r="236" spans="1:7" ht="15" outlineLevel="1">
      <c r="A236" s="273" t="s">
        <v>736</v>
      </c>
      <c r="B236" s="306"/>
      <c r="F236" s="253"/>
      <c r="G236" s="253"/>
    </row>
    <row r="237" spans="1:7" ht="15" customHeight="1">
      <c r="A237" s="301"/>
      <c r="B237" s="302" t="s">
        <v>737</v>
      </c>
      <c r="C237" s="301" t="s">
        <v>665</v>
      </c>
      <c r="D237" s="301" t="s">
        <v>666</v>
      </c>
      <c r="E237" s="307"/>
      <c r="F237" s="301" t="s">
        <v>485</v>
      </c>
      <c r="G237" s="301" t="s">
        <v>667</v>
      </c>
    </row>
    <row r="238" spans="1:7" ht="15">
      <c r="A238" s="273" t="s">
        <v>738</v>
      </c>
      <c r="B238" s="273" t="s">
        <v>703</v>
      </c>
      <c r="C238" s="305">
        <v>0.511809487881777</v>
      </c>
      <c r="G238" s="273"/>
    </row>
    <row r="239" ht="15">
      <c r="G239" s="273"/>
    </row>
    <row r="240" spans="2:7" ht="15">
      <c r="B240" s="314" t="s">
        <v>704</v>
      </c>
      <c r="G240" s="273"/>
    </row>
    <row r="241" spans="1:7" ht="15">
      <c r="A241" s="273" t="s">
        <v>739</v>
      </c>
      <c r="B241" s="273" t="s">
        <v>706</v>
      </c>
      <c r="C241" s="271">
        <v>6345.642255339854</v>
      </c>
      <c r="D241" s="273">
        <v>124499</v>
      </c>
      <c r="F241" s="253">
        <f>IF($C$249=0,"",IF(C241="[Mark as ND1 if not relevant]","",C241/$C$249))</f>
        <v>0.3948484747315953</v>
      </c>
      <c r="G241" s="253">
        <f>IF($D$249=0,"",IF(D241="[Mark as ND1 if not relevant]","",D241/$D$249))</f>
        <v>0.5396552247281112</v>
      </c>
    </row>
    <row r="242" spans="1:7" ht="15">
      <c r="A242" s="273" t="s">
        <v>740</v>
      </c>
      <c r="B242" s="273" t="s">
        <v>708</v>
      </c>
      <c r="C242" s="271">
        <v>1600.953048019997</v>
      </c>
      <c r="D242" s="273">
        <v>22329</v>
      </c>
      <c r="F242" s="253">
        <f aca="true" t="shared" si="7" ref="F242:F248">IF($C$249=0,"",IF(C242="[Mark as ND1 if not relevant]","",C242/$C$249))</f>
        <v>0.09961700387311527</v>
      </c>
      <c r="G242" s="253">
        <f aca="true" t="shared" si="8" ref="G242:G248">IF($D$249=0,"",IF(D242="[Mark as ND1 if not relevant]","",D242/$D$249))</f>
        <v>0.09678761687205517</v>
      </c>
    </row>
    <row r="243" spans="1:7" ht="15">
      <c r="A243" s="273" t="s">
        <v>741</v>
      </c>
      <c r="B243" s="273" t="s">
        <v>710</v>
      </c>
      <c r="C243" s="271">
        <v>1676.8743311700052</v>
      </c>
      <c r="D243" s="273">
        <v>21414</v>
      </c>
      <c r="F243" s="253">
        <f t="shared" si="7"/>
        <v>0.10434109666706695</v>
      </c>
      <c r="G243" s="253">
        <f t="shared" si="8"/>
        <v>0.09282144420700388</v>
      </c>
    </row>
    <row r="244" spans="1:7" ht="15">
      <c r="A244" s="273" t="s">
        <v>742</v>
      </c>
      <c r="B244" s="273" t="s">
        <v>712</v>
      </c>
      <c r="C244" s="271">
        <v>1726.2238346500023</v>
      </c>
      <c r="D244" s="273">
        <v>19727</v>
      </c>
      <c r="F244" s="253">
        <f t="shared" si="7"/>
        <v>0.10741179863761081</v>
      </c>
      <c r="G244" s="253">
        <f t="shared" si="8"/>
        <v>0.08550894881253224</v>
      </c>
    </row>
    <row r="245" spans="1:7" ht="15">
      <c r="A245" s="273" t="s">
        <v>743</v>
      </c>
      <c r="B245" s="273" t="s">
        <v>714</v>
      </c>
      <c r="C245" s="271">
        <v>1750.468965179994</v>
      </c>
      <c r="D245" s="273">
        <v>17856</v>
      </c>
      <c r="F245" s="253">
        <f t="shared" si="7"/>
        <v>0.10892041706017944</v>
      </c>
      <c r="G245" s="253">
        <f t="shared" si="8"/>
        <v>0.07739888427011586</v>
      </c>
    </row>
    <row r="246" spans="1:7" ht="15">
      <c r="A246" s="273" t="s">
        <v>744</v>
      </c>
      <c r="B246" s="273" t="s">
        <v>716</v>
      </c>
      <c r="C246" s="271">
        <v>1423.1627511500042</v>
      </c>
      <c r="D246" s="273">
        <v>13089</v>
      </c>
      <c r="F246" s="253">
        <f t="shared" si="7"/>
        <v>0.08855425802069651</v>
      </c>
      <c r="G246" s="253">
        <f t="shared" si="8"/>
        <v>0.05673577487743876</v>
      </c>
    </row>
    <row r="247" spans="1:7" ht="15">
      <c r="A247" s="273" t="s">
        <v>745</v>
      </c>
      <c r="B247" s="273" t="s">
        <v>718</v>
      </c>
      <c r="C247" s="271">
        <v>1244.3589541800034</v>
      </c>
      <c r="D247" s="273">
        <v>9213</v>
      </c>
      <c r="F247" s="253">
        <f t="shared" si="7"/>
        <v>0.07742844858030261</v>
      </c>
      <c r="G247" s="253">
        <f t="shared" si="8"/>
        <v>0.039934807391385385</v>
      </c>
    </row>
    <row r="248" spans="1:7" ht="15">
      <c r="A248" s="273" t="s">
        <v>746</v>
      </c>
      <c r="B248" s="273" t="s">
        <v>720</v>
      </c>
      <c r="C248" s="271">
        <v>303.3979625100003</v>
      </c>
      <c r="D248" s="273">
        <v>2574</v>
      </c>
      <c r="F248" s="253">
        <f t="shared" si="7"/>
        <v>0.01887850242943319</v>
      </c>
      <c r="G248" s="253">
        <f t="shared" si="8"/>
        <v>0.011157298841357428</v>
      </c>
    </row>
    <row r="249" spans="1:7" ht="15">
      <c r="A249" s="273" t="s">
        <v>747</v>
      </c>
      <c r="B249" s="325" t="s">
        <v>64</v>
      </c>
      <c r="C249" s="271">
        <f>SUM(C241:C248)</f>
        <v>16071.08210219986</v>
      </c>
      <c r="D249" s="273">
        <f>SUM(D241:D248)</f>
        <v>230701</v>
      </c>
      <c r="F249" s="305">
        <f>SUM(F241:F248)</f>
        <v>1</v>
      </c>
      <c r="G249" s="305">
        <f>SUM(G241:G248)</f>
        <v>0.9999999999999999</v>
      </c>
    </row>
    <row r="250" spans="1:7" ht="15" outlineLevel="1">
      <c r="A250" s="273" t="s">
        <v>748</v>
      </c>
      <c r="B250" s="306" t="s">
        <v>723</v>
      </c>
      <c r="F250" s="253">
        <f aca="true" t="shared" si="9" ref="F250:F255">IF($C$249=0,"",IF(C250="[for completion]","",C250/$C$249))</f>
        <v>0</v>
      </c>
      <c r="G250" s="253">
        <f aca="true" t="shared" si="10" ref="G250:G255">IF($D$249=0,"",IF(D250="[for completion]","",D250/$D$249))</f>
        <v>0</v>
      </c>
    </row>
    <row r="251" spans="1:7" ht="15" outlineLevel="1">
      <c r="A251" s="273" t="s">
        <v>749</v>
      </c>
      <c r="B251" s="306" t="s">
        <v>725</v>
      </c>
      <c r="F251" s="253">
        <f t="shared" si="9"/>
        <v>0</v>
      </c>
      <c r="G251" s="253">
        <f t="shared" si="10"/>
        <v>0</v>
      </c>
    </row>
    <row r="252" spans="1:7" ht="15" outlineLevel="1">
      <c r="A252" s="273" t="s">
        <v>750</v>
      </c>
      <c r="B252" s="306" t="s">
        <v>727</v>
      </c>
      <c r="F252" s="253">
        <f t="shared" si="9"/>
        <v>0</v>
      </c>
      <c r="G252" s="253">
        <f t="shared" si="10"/>
        <v>0</v>
      </c>
    </row>
    <row r="253" spans="1:7" ht="15" outlineLevel="1">
      <c r="A253" s="273" t="s">
        <v>751</v>
      </c>
      <c r="B253" s="306" t="s">
        <v>729</v>
      </c>
      <c r="F253" s="253">
        <f t="shared" si="9"/>
        <v>0</v>
      </c>
      <c r="G253" s="253">
        <f t="shared" si="10"/>
        <v>0</v>
      </c>
    </row>
    <row r="254" spans="1:7" ht="15" outlineLevel="1">
      <c r="A254" s="273" t="s">
        <v>752</v>
      </c>
      <c r="B254" s="306" t="s">
        <v>731</v>
      </c>
      <c r="F254" s="253">
        <f t="shared" si="9"/>
        <v>0</v>
      </c>
      <c r="G254" s="253">
        <f t="shared" si="10"/>
        <v>0</v>
      </c>
    </row>
    <row r="255" spans="1:7" ht="15" outlineLevel="1">
      <c r="A255" s="273" t="s">
        <v>753</v>
      </c>
      <c r="B255" s="306" t="s">
        <v>733</v>
      </c>
      <c r="F255" s="253">
        <f t="shared" si="9"/>
        <v>0</v>
      </c>
      <c r="G255" s="253">
        <f t="shared" si="10"/>
        <v>0</v>
      </c>
    </row>
    <row r="256" spans="1:7" ht="15" outlineLevel="1">
      <c r="A256" s="273" t="s">
        <v>754</v>
      </c>
      <c r="B256" s="306"/>
      <c r="F256" s="253"/>
      <c r="G256" s="253"/>
    </row>
    <row r="257" spans="1:7" ht="15" outlineLevel="1">
      <c r="A257" s="273" t="s">
        <v>755</v>
      </c>
      <c r="B257" s="306"/>
      <c r="F257" s="253"/>
      <c r="G257" s="253"/>
    </row>
    <row r="258" spans="1:7" ht="15" outlineLevel="1">
      <c r="A258" s="273" t="s">
        <v>756</v>
      </c>
      <c r="B258" s="306"/>
      <c r="F258" s="253"/>
      <c r="G258" s="253"/>
    </row>
    <row r="259" spans="1:7" ht="15" customHeight="1">
      <c r="A259" s="301"/>
      <c r="B259" s="302" t="s">
        <v>757</v>
      </c>
      <c r="C259" s="301" t="s">
        <v>485</v>
      </c>
      <c r="D259" s="301"/>
      <c r="E259" s="307"/>
      <c r="F259" s="301"/>
      <c r="G259" s="301"/>
    </row>
    <row r="260" spans="1:7" ht="15">
      <c r="A260" s="273" t="s">
        <v>758</v>
      </c>
      <c r="B260" s="273" t="s">
        <v>1955</v>
      </c>
      <c r="C260" s="305">
        <v>0</v>
      </c>
      <c r="E260" s="305"/>
      <c r="F260" s="305"/>
      <c r="G260" s="305"/>
    </row>
    <row r="261" spans="1:6" ht="15">
      <c r="A261" s="273" t="s">
        <v>759</v>
      </c>
      <c r="B261" s="273" t="s">
        <v>760</v>
      </c>
      <c r="C261" s="305">
        <v>0</v>
      </c>
      <c r="E261" s="305"/>
      <c r="F261" s="305"/>
    </row>
    <row r="262" spans="1:6" ht="15">
      <c r="A262" s="273" t="s">
        <v>761</v>
      </c>
      <c r="B262" s="273" t="s">
        <v>762</v>
      </c>
      <c r="C262" s="305">
        <v>0</v>
      </c>
      <c r="E262" s="305"/>
      <c r="F262" s="305"/>
    </row>
    <row r="263" spans="1:14" ht="15">
      <c r="A263" s="273" t="s">
        <v>763</v>
      </c>
      <c r="B263" s="314" t="s">
        <v>764</v>
      </c>
      <c r="C263" s="305">
        <v>0</v>
      </c>
      <c r="D263" s="322"/>
      <c r="E263" s="322"/>
      <c r="F263" s="323"/>
      <c r="G263" s="323"/>
      <c r="H263" s="285"/>
      <c r="I263" s="273"/>
      <c r="J263" s="273"/>
      <c r="K263" s="273"/>
      <c r="L263" s="285"/>
      <c r="M263" s="285"/>
      <c r="N263" s="285"/>
    </row>
    <row r="264" spans="1:6" ht="15">
      <c r="A264" s="273" t="s">
        <v>765</v>
      </c>
      <c r="B264" s="273" t="s">
        <v>62</v>
      </c>
      <c r="C264" s="305">
        <v>1</v>
      </c>
      <c r="E264" s="305"/>
      <c r="F264" s="305"/>
    </row>
    <row r="265" spans="1:6" ht="15" outlineLevel="1">
      <c r="A265" s="273" t="s">
        <v>766</v>
      </c>
      <c r="B265" s="306" t="s">
        <v>767</v>
      </c>
      <c r="C265" s="305"/>
      <c r="E265" s="305"/>
      <c r="F265" s="305"/>
    </row>
    <row r="266" spans="1:6" ht="15" outlineLevel="1">
      <c r="A266" s="273" t="s">
        <v>768</v>
      </c>
      <c r="B266" s="306" t="s">
        <v>769</v>
      </c>
      <c r="C266" s="328"/>
      <c r="E266" s="305"/>
      <c r="F266" s="305"/>
    </row>
    <row r="267" spans="1:6" ht="15" outlineLevel="1">
      <c r="A267" s="273" t="s">
        <v>770</v>
      </c>
      <c r="B267" s="306" t="s">
        <v>771</v>
      </c>
      <c r="C267" s="305"/>
      <c r="E267" s="305"/>
      <c r="F267" s="305"/>
    </row>
    <row r="268" spans="1:6" ht="15" outlineLevel="1">
      <c r="A268" s="273" t="s">
        <v>772</v>
      </c>
      <c r="B268" s="306" t="s">
        <v>773</v>
      </c>
      <c r="C268" s="305"/>
      <c r="E268" s="305"/>
      <c r="F268" s="305"/>
    </row>
    <row r="269" spans="1:6" ht="15" outlineLevel="1">
      <c r="A269" s="273" t="s">
        <v>774</v>
      </c>
      <c r="B269" s="306" t="s">
        <v>775</v>
      </c>
      <c r="C269" s="305"/>
      <c r="E269" s="305"/>
      <c r="F269" s="305"/>
    </row>
    <row r="270" spans="1:6" ht="15" outlineLevel="1">
      <c r="A270" s="273" t="s">
        <v>776</v>
      </c>
      <c r="B270" s="306" t="s">
        <v>166</v>
      </c>
      <c r="C270" s="305"/>
      <c r="E270" s="305"/>
      <c r="F270" s="305"/>
    </row>
    <row r="271" spans="1:6" ht="15" outlineLevel="1">
      <c r="A271" s="273" t="s">
        <v>777</v>
      </c>
      <c r="B271" s="306" t="s">
        <v>166</v>
      </c>
      <c r="C271" s="305"/>
      <c r="E271" s="305"/>
      <c r="F271" s="305"/>
    </row>
    <row r="272" spans="1:6" ht="15" outlineLevel="1">
      <c r="A272" s="273" t="s">
        <v>778</v>
      </c>
      <c r="B272" s="306" t="s">
        <v>166</v>
      </c>
      <c r="C272" s="305"/>
      <c r="E272" s="305"/>
      <c r="F272" s="305"/>
    </row>
    <row r="273" spans="1:6" ht="15" outlineLevel="1">
      <c r="A273" s="273" t="s">
        <v>779</v>
      </c>
      <c r="B273" s="306" t="s">
        <v>166</v>
      </c>
      <c r="C273" s="305"/>
      <c r="E273" s="305"/>
      <c r="F273" s="305"/>
    </row>
    <row r="274" spans="1:6" ht="15" outlineLevel="1">
      <c r="A274" s="273" t="s">
        <v>780</v>
      </c>
      <c r="B274" s="306" t="s">
        <v>166</v>
      </c>
      <c r="C274" s="305"/>
      <c r="E274" s="305"/>
      <c r="F274" s="305"/>
    </row>
    <row r="275" spans="1:6" ht="15" outlineLevel="1">
      <c r="A275" s="273" t="s">
        <v>781</v>
      </c>
      <c r="B275" s="306" t="s">
        <v>166</v>
      </c>
      <c r="C275" s="305"/>
      <c r="E275" s="305"/>
      <c r="F275" s="305"/>
    </row>
    <row r="276" spans="1:7" ht="15" customHeight="1">
      <c r="A276" s="301"/>
      <c r="B276" s="302" t="s">
        <v>782</v>
      </c>
      <c r="C276" s="301" t="s">
        <v>485</v>
      </c>
      <c r="D276" s="301"/>
      <c r="E276" s="307"/>
      <c r="F276" s="301"/>
      <c r="G276" s="303"/>
    </row>
    <row r="277" spans="1:6" ht="15">
      <c r="A277" s="273" t="s">
        <v>783</v>
      </c>
      <c r="B277" s="273" t="s">
        <v>784</v>
      </c>
      <c r="C277" s="305">
        <v>1</v>
      </c>
      <c r="E277" s="285"/>
      <c r="F277" s="285"/>
    </row>
    <row r="278" spans="1:6" ht="15">
      <c r="A278" s="273" t="s">
        <v>785</v>
      </c>
      <c r="B278" s="273" t="s">
        <v>786</v>
      </c>
      <c r="C278" s="305">
        <v>0</v>
      </c>
      <c r="E278" s="285"/>
      <c r="F278" s="285"/>
    </row>
    <row r="279" spans="1:6" ht="15">
      <c r="A279" s="273" t="s">
        <v>787</v>
      </c>
      <c r="B279" s="273" t="s">
        <v>62</v>
      </c>
      <c r="C279" s="305">
        <v>0</v>
      </c>
      <c r="E279" s="285"/>
      <c r="F279" s="285"/>
    </row>
    <row r="280" spans="1:6" ht="15" outlineLevel="1">
      <c r="A280" s="273" t="s">
        <v>788</v>
      </c>
      <c r="C280" s="311"/>
      <c r="E280" s="285"/>
      <c r="F280" s="285"/>
    </row>
    <row r="281" spans="1:6" ht="15" outlineLevel="1">
      <c r="A281" s="273" t="s">
        <v>789</v>
      </c>
      <c r="C281" s="311"/>
      <c r="E281" s="285"/>
      <c r="F281" s="285"/>
    </row>
    <row r="282" spans="1:6" ht="15" outlineLevel="1">
      <c r="A282" s="273" t="s">
        <v>790</v>
      </c>
      <c r="C282" s="311"/>
      <c r="E282" s="285"/>
      <c r="F282" s="285"/>
    </row>
    <row r="283" spans="1:6" ht="15" outlineLevel="1">
      <c r="A283" s="273" t="s">
        <v>791</v>
      </c>
      <c r="C283" s="311"/>
      <c r="E283" s="285"/>
      <c r="F283" s="285"/>
    </row>
    <row r="284" spans="1:6" ht="15" outlineLevel="1">
      <c r="A284" s="273" t="s">
        <v>792</v>
      </c>
      <c r="C284" s="311"/>
      <c r="E284" s="285"/>
      <c r="F284" s="285"/>
    </row>
    <row r="285" spans="1:6" ht="15" outlineLevel="1">
      <c r="A285" s="273" t="s">
        <v>793</v>
      </c>
      <c r="C285" s="311"/>
      <c r="E285" s="285"/>
      <c r="F285" s="285"/>
    </row>
    <row r="286" spans="1:7" ht="18.75">
      <c r="A286" s="319"/>
      <c r="B286" s="320" t="s">
        <v>1956</v>
      </c>
      <c r="C286" s="319"/>
      <c r="D286" s="319"/>
      <c r="E286" s="319"/>
      <c r="F286" s="321"/>
      <c r="G286" s="321"/>
    </row>
    <row r="287" spans="1:7" ht="15" customHeight="1">
      <c r="A287" s="301"/>
      <c r="B287" s="302" t="s">
        <v>794</v>
      </c>
      <c r="C287" s="301" t="s">
        <v>665</v>
      </c>
      <c r="D287" s="301" t="s">
        <v>666</v>
      </c>
      <c r="E287" s="301"/>
      <c r="F287" s="301" t="s">
        <v>486</v>
      </c>
      <c r="G287" s="301" t="s">
        <v>667</v>
      </c>
    </row>
    <row r="288" spans="1:7" ht="15">
      <c r="A288" s="273" t="s">
        <v>795</v>
      </c>
      <c r="B288" s="273" t="s">
        <v>669</v>
      </c>
      <c r="D288" s="322"/>
      <c r="E288" s="322"/>
      <c r="F288" s="323"/>
      <c r="G288" s="323"/>
    </row>
    <row r="289" spans="1:7" ht="15">
      <c r="A289" s="322"/>
      <c r="D289" s="322"/>
      <c r="E289" s="322"/>
      <c r="F289" s="323"/>
      <c r="G289" s="323"/>
    </row>
    <row r="290" spans="2:7" ht="15">
      <c r="B290" s="273" t="s">
        <v>670</v>
      </c>
      <c r="D290" s="322"/>
      <c r="E290" s="322"/>
      <c r="F290" s="323"/>
      <c r="G290" s="323"/>
    </row>
    <row r="291" spans="1:7" ht="15">
      <c r="A291" s="273" t="s">
        <v>796</v>
      </c>
      <c r="B291" s="314" t="s">
        <v>604</v>
      </c>
      <c r="E291" s="322"/>
      <c r="F291" s="253">
        <f aca="true" t="shared" si="11" ref="F291:F314">IF($C$315=0,"",IF(C291="[for completion]","",C291/$C$315))</f>
      </c>
      <c r="G291" s="253">
        <f aca="true" t="shared" si="12" ref="G291:G314">IF($D$315=0,"",IF(D291="[for completion]","",D291/$D$315))</f>
      </c>
    </row>
    <row r="292" spans="1:7" ht="15">
      <c r="A292" s="273" t="s">
        <v>797</v>
      </c>
      <c r="B292" s="314" t="s">
        <v>604</v>
      </c>
      <c r="E292" s="322"/>
      <c r="F292" s="253">
        <f t="shared" si="11"/>
      </c>
      <c r="G292" s="253">
        <f t="shared" si="12"/>
      </c>
    </row>
    <row r="293" spans="1:7" ht="15">
      <c r="A293" s="273" t="s">
        <v>798</v>
      </c>
      <c r="B293" s="314" t="s">
        <v>604</v>
      </c>
      <c r="E293" s="322"/>
      <c r="F293" s="253">
        <f t="shared" si="11"/>
      </c>
      <c r="G293" s="253">
        <f t="shared" si="12"/>
      </c>
    </row>
    <row r="294" spans="1:7" ht="15">
      <c r="A294" s="273" t="s">
        <v>799</v>
      </c>
      <c r="B294" s="314" t="s">
        <v>604</v>
      </c>
      <c r="E294" s="322"/>
      <c r="F294" s="253">
        <f t="shared" si="11"/>
      </c>
      <c r="G294" s="253">
        <f t="shared" si="12"/>
      </c>
    </row>
    <row r="295" spans="1:7" ht="15">
      <c r="A295" s="273" t="s">
        <v>800</v>
      </c>
      <c r="B295" s="314" t="s">
        <v>604</v>
      </c>
      <c r="E295" s="322"/>
      <c r="F295" s="253">
        <f t="shared" si="11"/>
      </c>
      <c r="G295" s="253">
        <f t="shared" si="12"/>
      </c>
    </row>
    <row r="296" spans="1:7" ht="15">
      <c r="A296" s="273" t="s">
        <v>801</v>
      </c>
      <c r="B296" s="314" t="s">
        <v>604</v>
      </c>
      <c r="E296" s="322"/>
      <c r="F296" s="253">
        <f t="shared" si="11"/>
      </c>
      <c r="G296" s="253">
        <f t="shared" si="12"/>
      </c>
    </row>
    <row r="297" spans="1:7" ht="15">
      <c r="A297" s="273" t="s">
        <v>802</v>
      </c>
      <c r="B297" s="314" t="s">
        <v>604</v>
      </c>
      <c r="E297" s="322"/>
      <c r="F297" s="253">
        <f t="shared" si="11"/>
      </c>
      <c r="G297" s="253">
        <f t="shared" si="12"/>
      </c>
    </row>
    <row r="298" spans="1:7" ht="15">
      <c r="A298" s="273" t="s">
        <v>803</v>
      </c>
      <c r="B298" s="314" t="s">
        <v>604</v>
      </c>
      <c r="E298" s="322"/>
      <c r="F298" s="253">
        <f t="shared" si="11"/>
      </c>
      <c r="G298" s="253">
        <f t="shared" si="12"/>
      </c>
    </row>
    <row r="299" spans="1:7" ht="15">
      <c r="A299" s="273" t="s">
        <v>804</v>
      </c>
      <c r="B299" s="314" t="s">
        <v>604</v>
      </c>
      <c r="E299" s="322"/>
      <c r="F299" s="253">
        <f t="shared" si="11"/>
      </c>
      <c r="G299" s="253">
        <f t="shared" si="12"/>
      </c>
    </row>
    <row r="300" spans="1:7" ht="15">
      <c r="A300" s="273" t="s">
        <v>805</v>
      </c>
      <c r="B300" s="314" t="s">
        <v>604</v>
      </c>
      <c r="E300" s="314"/>
      <c r="F300" s="253">
        <f t="shared" si="11"/>
      </c>
      <c r="G300" s="253">
        <f t="shared" si="12"/>
      </c>
    </row>
    <row r="301" spans="1:7" ht="15">
      <c r="A301" s="273" t="s">
        <v>806</v>
      </c>
      <c r="B301" s="314" t="s">
        <v>604</v>
      </c>
      <c r="E301" s="314"/>
      <c r="F301" s="253">
        <f t="shared" si="11"/>
      </c>
      <c r="G301" s="253">
        <f t="shared" si="12"/>
      </c>
    </row>
    <row r="302" spans="1:7" ht="15">
      <c r="A302" s="273" t="s">
        <v>807</v>
      </c>
      <c r="B302" s="314" t="s">
        <v>604</v>
      </c>
      <c r="E302" s="314"/>
      <c r="F302" s="253">
        <f t="shared" si="11"/>
      </c>
      <c r="G302" s="253">
        <f t="shared" si="12"/>
      </c>
    </row>
    <row r="303" spans="1:7" ht="15">
      <c r="A303" s="273" t="s">
        <v>808</v>
      </c>
      <c r="B303" s="314" t="s">
        <v>604</v>
      </c>
      <c r="E303" s="314"/>
      <c r="F303" s="253">
        <f t="shared" si="11"/>
      </c>
      <c r="G303" s="253">
        <f t="shared" si="12"/>
      </c>
    </row>
    <row r="304" spans="1:7" ht="15">
      <c r="A304" s="273" t="s">
        <v>809</v>
      </c>
      <c r="B304" s="314" t="s">
        <v>604</v>
      </c>
      <c r="E304" s="314"/>
      <c r="F304" s="253">
        <f t="shared" si="11"/>
      </c>
      <c r="G304" s="253">
        <f t="shared" si="12"/>
      </c>
    </row>
    <row r="305" spans="1:7" ht="15">
      <c r="A305" s="273" t="s">
        <v>810</v>
      </c>
      <c r="B305" s="314" t="s">
        <v>604</v>
      </c>
      <c r="E305" s="314"/>
      <c r="F305" s="253">
        <f t="shared" si="11"/>
      </c>
      <c r="G305" s="253">
        <f t="shared" si="12"/>
      </c>
    </row>
    <row r="306" spans="1:7" ht="15">
      <c r="A306" s="273" t="s">
        <v>811</v>
      </c>
      <c r="B306" s="314" t="s">
        <v>604</v>
      </c>
      <c r="F306" s="253">
        <f t="shared" si="11"/>
      </c>
      <c r="G306" s="253">
        <f t="shared" si="12"/>
      </c>
    </row>
    <row r="307" spans="1:7" ht="15">
      <c r="A307" s="273" t="s">
        <v>812</v>
      </c>
      <c r="B307" s="314" t="s">
        <v>604</v>
      </c>
      <c r="E307" s="305"/>
      <c r="F307" s="253">
        <f t="shared" si="11"/>
      </c>
      <c r="G307" s="253">
        <f t="shared" si="12"/>
      </c>
    </row>
    <row r="308" spans="1:7" ht="15">
      <c r="A308" s="273" t="s">
        <v>813</v>
      </c>
      <c r="B308" s="314" t="s">
        <v>604</v>
      </c>
      <c r="E308" s="305"/>
      <c r="F308" s="253">
        <f t="shared" si="11"/>
      </c>
      <c r="G308" s="253">
        <f t="shared" si="12"/>
      </c>
    </row>
    <row r="309" spans="1:7" ht="15">
      <c r="A309" s="273" t="s">
        <v>814</v>
      </c>
      <c r="B309" s="314" t="s">
        <v>604</v>
      </c>
      <c r="E309" s="305"/>
      <c r="F309" s="253">
        <f t="shared" si="11"/>
      </c>
      <c r="G309" s="253">
        <f t="shared" si="12"/>
      </c>
    </row>
    <row r="310" spans="1:7" ht="15">
      <c r="A310" s="273" t="s">
        <v>815</v>
      </c>
      <c r="B310" s="314" t="s">
        <v>604</v>
      </c>
      <c r="E310" s="305"/>
      <c r="F310" s="253">
        <f t="shared" si="11"/>
      </c>
      <c r="G310" s="253">
        <f t="shared" si="12"/>
      </c>
    </row>
    <row r="311" spans="1:7" ht="15">
      <c r="A311" s="273" t="s">
        <v>1957</v>
      </c>
      <c r="B311" s="314" t="s">
        <v>604</v>
      </c>
      <c r="E311" s="305"/>
      <c r="F311" s="253">
        <f t="shared" si="11"/>
      </c>
      <c r="G311" s="253">
        <f t="shared" si="12"/>
      </c>
    </row>
    <row r="312" spans="1:7" ht="15">
      <c r="A312" s="273" t="s">
        <v>816</v>
      </c>
      <c r="B312" s="314" t="s">
        <v>604</v>
      </c>
      <c r="E312" s="305"/>
      <c r="F312" s="253">
        <f t="shared" si="11"/>
      </c>
      <c r="G312" s="253">
        <f t="shared" si="12"/>
      </c>
    </row>
    <row r="313" spans="1:7" ht="15">
      <c r="A313" s="273" t="s">
        <v>817</v>
      </c>
      <c r="B313" s="314" t="s">
        <v>604</v>
      </c>
      <c r="E313" s="305"/>
      <c r="F313" s="253">
        <f t="shared" si="11"/>
      </c>
      <c r="G313" s="253">
        <f t="shared" si="12"/>
      </c>
    </row>
    <row r="314" spans="1:7" ht="15">
      <c r="A314" s="273" t="s">
        <v>818</v>
      </c>
      <c r="B314" s="314" t="s">
        <v>604</v>
      </c>
      <c r="E314" s="305"/>
      <c r="F314" s="253">
        <f t="shared" si="11"/>
      </c>
      <c r="G314" s="253">
        <f t="shared" si="12"/>
      </c>
    </row>
    <row r="315" spans="1:7" ht="15">
      <c r="A315" s="273" t="s">
        <v>819</v>
      </c>
      <c r="B315" s="325" t="s">
        <v>64</v>
      </c>
      <c r="C315" s="314">
        <f>SUM(C291:C314)</f>
        <v>0</v>
      </c>
      <c r="D315" s="314">
        <f>SUM(D291:D314)</f>
        <v>0</v>
      </c>
      <c r="E315" s="305"/>
      <c r="F315" s="327">
        <f>SUM(F291:F314)</f>
        <v>0</v>
      </c>
      <c r="G315" s="327">
        <f>SUM(G291:G314)</f>
        <v>0</v>
      </c>
    </row>
    <row r="316" spans="1:7" ht="15" customHeight="1">
      <c r="A316" s="301"/>
      <c r="B316" s="302" t="s">
        <v>1958</v>
      </c>
      <c r="C316" s="301" t="s">
        <v>665</v>
      </c>
      <c r="D316" s="301" t="s">
        <v>666</v>
      </c>
      <c r="E316" s="301"/>
      <c r="F316" s="301" t="s">
        <v>486</v>
      </c>
      <c r="G316" s="301" t="s">
        <v>667</v>
      </c>
    </row>
    <row r="317" spans="1:7" ht="15">
      <c r="A317" s="273" t="s">
        <v>820</v>
      </c>
      <c r="B317" s="273" t="s">
        <v>703</v>
      </c>
      <c r="C317" s="311"/>
      <c r="G317" s="273"/>
    </row>
    <row r="318" ht="15">
      <c r="G318" s="273"/>
    </row>
    <row r="319" spans="2:7" ht="15">
      <c r="B319" s="314" t="s">
        <v>704</v>
      </c>
      <c r="G319" s="273"/>
    </row>
    <row r="320" spans="1:7" ht="15">
      <c r="A320" s="273" t="s">
        <v>821</v>
      </c>
      <c r="B320" s="273" t="s">
        <v>706</v>
      </c>
      <c r="F320" s="253">
        <f>IF($C$328=0,"",IF(C320="[for completion]","",C320/$C$328))</f>
      </c>
      <c r="G320" s="253">
        <f>IF($D$328=0,"",IF(D320="[for completion]","",D320/$D$328))</f>
      </c>
    </row>
    <row r="321" spans="1:7" ht="15">
      <c r="A321" s="273" t="s">
        <v>822</v>
      </c>
      <c r="B321" s="273" t="s">
        <v>708</v>
      </c>
      <c r="F321" s="253">
        <f aca="true" t="shared" si="13" ref="F321:F334">IF($C$328=0,"",IF(C321="[for completion]","",C321/$C$328))</f>
      </c>
      <c r="G321" s="253">
        <f aca="true" t="shared" si="14" ref="G321:G334">IF($D$328=0,"",IF(D321="[for completion]","",D321/$D$328))</f>
      </c>
    </row>
    <row r="322" spans="1:7" ht="15">
      <c r="A322" s="273" t="s">
        <v>823</v>
      </c>
      <c r="B322" s="273" t="s">
        <v>710</v>
      </c>
      <c r="F322" s="253">
        <f t="shared" si="13"/>
      </c>
      <c r="G322" s="253">
        <f t="shared" si="14"/>
      </c>
    </row>
    <row r="323" spans="1:7" ht="15">
      <c r="A323" s="273" t="s">
        <v>824</v>
      </c>
      <c r="B323" s="273" t="s">
        <v>712</v>
      </c>
      <c r="F323" s="253">
        <f t="shared" si="13"/>
      </c>
      <c r="G323" s="253">
        <f t="shared" si="14"/>
      </c>
    </row>
    <row r="324" spans="1:7" ht="15">
      <c r="A324" s="273" t="s">
        <v>825</v>
      </c>
      <c r="B324" s="273" t="s">
        <v>714</v>
      </c>
      <c r="F324" s="253">
        <f t="shared" si="13"/>
      </c>
      <c r="G324" s="253">
        <f t="shared" si="14"/>
      </c>
    </row>
    <row r="325" spans="1:7" ht="15">
      <c r="A325" s="273" t="s">
        <v>826</v>
      </c>
      <c r="B325" s="273" t="s">
        <v>716</v>
      </c>
      <c r="F325" s="253">
        <f t="shared" si="13"/>
      </c>
      <c r="G325" s="253">
        <f t="shared" si="14"/>
      </c>
    </row>
    <row r="326" spans="1:7" ht="15">
      <c r="A326" s="273" t="s">
        <v>827</v>
      </c>
      <c r="B326" s="273" t="s">
        <v>718</v>
      </c>
      <c r="F326" s="253">
        <f t="shared" si="13"/>
      </c>
      <c r="G326" s="253">
        <f t="shared" si="14"/>
      </c>
    </row>
    <row r="327" spans="1:7" ht="15">
      <c r="A327" s="273" t="s">
        <v>828</v>
      </c>
      <c r="B327" s="273" t="s">
        <v>720</v>
      </c>
      <c r="F327" s="253">
        <f t="shared" si="13"/>
      </c>
      <c r="G327" s="253">
        <f t="shared" si="14"/>
      </c>
    </row>
    <row r="328" spans="1:7" ht="15">
      <c r="A328" s="273" t="s">
        <v>829</v>
      </c>
      <c r="B328" s="325" t="s">
        <v>64</v>
      </c>
      <c r="C328" s="273">
        <f>SUM(C320:C327)</f>
        <v>0</v>
      </c>
      <c r="D328" s="273">
        <f>SUM(D320:D327)</f>
        <v>0</v>
      </c>
      <c r="F328" s="305">
        <f>SUM(F320:F327)</f>
        <v>0</v>
      </c>
      <c r="G328" s="305">
        <f>SUM(G320:G327)</f>
        <v>0</v>
      </c>
    </row>
    <row r="329" spans="1:7" ht="15" outlineLevel="1">
      <c r="A329" s="273" t="s">
        <v>830</v>
      </c>
      <c r="B329" s="306" t="s">
        <v>723</v>
      </c>
      <c r="F329" s="253">
        <f t="shared" si="13"/>
      </c>
      <c r="G329" s="253">
        <f t="shared" si="14"/>
      </c>
    </row>
    <row r="330" spans="1:7" ht="15" outlineLevel="1">
      <c r="A330" s="273" t="s">
        <v>831</v>
      </c>
      <c r="B330" s="306" t="s">
        <v>725</v>
      </c>
      <c r="F330" s="253">
        <f t="shared" si="13"/>
      </c>
      <c r="G330" s="253">
        <f t="shared" si="14"/>
      </c>
    </row>
    <row r="331" spans="1:7" ht="15" outlineLevel="1">
      <c r="A331" s="273" t="s">
        <v>832</v>
      </c>
      <c r="B331" s="306" t="s">
        <v>727</v>
      </c>
      <c r="F331" s="253">
        <f t="shared" si="13"/>
      </c>
      <c r="G331" s="253">
        <f t="shared" si="14"/>
      </c>
    </row>
    <row r="332" spans="1:7" ht="15" outlineLevel="1">
      <c r="A332" s="273" t="s">
        <v>833</v>
      </c>
      <c r="B332" s="306" t="s">
        <v>729</v>
      </c>
      <c r="F332" s="253">
        <f t="shared" si="13"/>
      </c>
      <c r="G332" s="253">
        <f t="shared" si="14"/>
      </c>
    </row>
    <row r="333" spans="1:7" ht="15" outlineLevel="1">
      <c r="A333" s="273" t="s">
        <v>834</v>
      </c>
      <c r="B333" s="306" t="s">
        <v>731</v>
      </c>
      <c r="F333" s="253">
        <f t="shared" si="13"/>
      </c>
      <c r="G333" s="253">
        <f t="shared" si="14"/>
      </c>
    </row>
    <row r="334" spans="1:7" ht="15" outlineLevel="1">
      <c r="A334" s="273" t="s">
        <v>835</v>
      </c>
      <c r="B334" s="306" t="s">
        <v>733</v>
      </c>
      <c r="F334" s="253">
        <f t="shared" si="13"/>
      </c>
      <c r="G334" s="253">
        <f t="shared" si="14"/>
      </c>
    </row>
    <row r="335" spans="1:7" ht="15" outlineLevel="1">
      <c r="A335" s="273" t="s">
        <v>836</v>
      </c>
      <c r="B335" s="306"/>
      <c r="F335" s="253"/>
      <c r="G335" s="253"/>
    </row>
    <row r="336" spans="1:7" ht="15" outlineLevel="1">
      <c r="A336" s="273" t="s">
        <v>837</v>
      </c>
      <c r="B336" s="306"/>
      <c r="F336" s="253"/>
      <c r="G336" s="253"/>
    </row>
    <row r="337" spans="1:7" ht="15" outlineLevel="1">
      <c r="A337" s="273" t="s">
        <v>838</v>
      </c>
      <c r="B337" s="306"/>
      <c r="F337" s="305"/>
      <c r="G337" s="305"/>
    </row>
    <row r="338" spans="1:7" ht="15" customHeight="1">
      <c r="A338" s="301"/>
      <c r="B338" s="302" t="s">
        <v>1959</v>
      </c>
      <c r="C338" s="301" t="s">
        <v>665</v>
      </c>
      <c r="D338" s="301" t="s">
        <v>666</v>
      </c>
      <c r="E338" s="301"/>
      <c r="F338" s="301" t="s">
        <v>486</v>
      </c>
      <c r="G338" s="301" t="s">
        <v>667</v>
      </c>
    </row>
    <row r="339" spans="1:7" ht="15">
      <c r="A339" s="273" t="s">
        <v>1960</v>
      </c>
      <c r="B339" s="273" t="s">
        <v>703</v>
      </c>
      <c r="C339" s="311" t="s">
        <v>1893</v>
      </c>
      <c r="G339" s="273"/>
    </row>
    <row r="340" ht="15">
      <c r="G340" s="273"/>
    </row>
    <row r="341" spans="2:7" ht="15">
      <c r="B341" s="314" t="s">
        <v>704</v>
      </c>
      <c r="G341" s="273"/>
    </row>
    <row r="342" spans="1:7" ht="15">
      <c r="A342" s="273" t="s">
        <v>1961</v>
      </c>
      <c r="B342" s="273" t="s">
        <v>706</v>
      </c>
      <c r="F342" s="253">
        <f>IF($C$350=0,"",IF(C342="[Mark as ND1 if not relevant]","",C342/$C$350))</f>
      </c>
      <c r="G342" s="253">
        <f>IF($D$350=0,"",IF(D342="[Mark as ND1 if not relevant]","",D342/$D$350))</f>
      </c>
    </row>
    <row r="343" spans="1:7" ht="15">
      <c r="A343" s="273" t="s">
        <v>1962</v>
      </c>
      <c r="B343" s="273" t="s">
        <v>708</v>
      </c>
      <c r="F343" s="253">
        <f aca="true" t="shared" si="15" ref="F343:F349">IF($C$350=0,"",IF(C343="[Mark as ND1 if not relevant]","",C343/$C$350))</f>
      </c>
      <c r="G343" s="253">
        <f aca="true" t="shared" si="16" ref="G343:G349">IF($D$350=0,"",IF(D343="[Mark as ND1 if not relevant]","",D343/$D$350))</f>
      </c>
    </row>
    <row r="344" spans="1:7" ht="15">
      <c r="A344" s="273" t="s">
        <v>1963</v>
      </c>
      <c r="B344" s="273" t="s">
        <v>710</v>
      </c>
      <c r="F344" s="253">
        <f t="shared" si="15"/>
      </c>
      <c r="G344" s="253">
        <f t="shared" si="16"/>
      </c>
    </row>
    <row r="345" spans="1:7" ht="15">
      <c r="A345" s="273" t="s">
        <v>1964</v>
      </c>
      <c r="B345" s="273" t="s">
        <v>712</v>
      </c>
      <c r="F345" s="253">
        <f t="shared" si="15"/>
      </c>
      <c r="G345" s="253">
        <f t="shared" si="16"/>
      </c>
    </row>
    <row r="346" spans="1:7" ht="15">
      <c r="A346" s="273" t="s">
        <v>1965</v>
      </c>
      <c r="B346" s="273" t="s">
        <v>714</v>
      </c>
      <c r="F346" s="253">
        <f t="shared" si="15"/>
      </c>
      <c r="G346" s="253">
        <f t="shared" si="16"/>
      </c>
    </row>
    <row r="347" spans="1:7" ht="15">
      <c r="A347" s="273" t="s">
        <v>1966</v>
      </c>
      <c r="B347" s="273" t="s">
        <v>716</v>
      </c>
      <c r="F347" s="253">
        <f t="shared" si="15"/>
      </c>
      <c r="G347" s="253">
        <f t="shared" si="16"/>
      </c>
    </row>
    <row r="348" spans="1:7" ht="15">
      <c r="A348" s="273" t="s">
        <v>1967</v>
      </c>
      <c r="B348" s="273" t="s">
        <v>718</v>
      </c>
      <c r="F348" s="253">
        <f t="shared" si="15"/>
      </c>
      <c r="G348" s="253">
        <f t="shared" si="16"/>
      </c>
    </row>
    <row r="349" spans="1:7" ht="15">
      <c r="A349" s="273" t="s">
        <v>1968</v>
      </c>
      <c r="B349" s="273" t="s">
        <v>720</v>
      </c>
      <c r="F349" s="253">
        <f t="shared" si="15"/>
      </c>
      <c r="G349" s="253">
        <f t="shared" si="16"/>
      </c>
    </row>
    <row r="350" spans="1:7" ht="15">
      <c r="A350" s="273" t="s">
        <v>1969</v>
      </c>
      <c r="B350" s="325" t="s">
        <v>64</v>
      </c>
      <c r="C350" s="273">
        <f>SUM(C342:C349)</f>
        <v>0</v>
      </c>
      <c r="D350" s="273">
        <f>SUM(D342:D349)</f>
        <v>0</v>
      </c>
      <c r="F350" s="305">
        <f>SUM(F342:F349)</f>
        <v>0</v>
      </c>
      <c r="G350" s="305">
        <f>SUM(G342:G349)</f>
        <v>0</v>
      </c>
    </row>
    <row r="351" spans="1:7" ht="15" outlineLevel="1">
      <c r="A351" s="273" t="s">
        <v>1970</v>
      </c>
      <c r="B351" s="306" t="s">
        <v>723</v>
      </c>
      <c r="F351" s="253">
        <f aca="true" t="shared" si="17" ref="F351:F356">IF($C$350=0,"",IF(C351="[for completion]","",C351/$C$350))</f>
      </c>
      <c r="G351" s="253">
        <f aca="true" t="shared" si="18" ref="G351:G356">IF($D$350=0,"",IF(D351="[for completion]","",D351/$D$350))</f>
      </c>
    </row>
    <row r="352" spans="1:7" ht="15" outlineLevel="1">
      <c r="A352" s="273" t="s">
        <v>1971</v>
      </c>
      <c r="B352" s="306" t="s">
        <v>725</v>
      </c>
      <c r="F352" s="253">
        <f t="shared" si="17"/>
      </c>
      <c r="G352" s="253">
        <f t="shared" si="18"/>
      </c>
    </row>
    <row r="353" spans="1:7" ht="15" outlineLevel="1">
      <c r="A353" s="273" t="s">
        <v>1972</v>
      </c>
      <c r="B353" s="306" t="s">
        <v>727</v>
      </c>
      <c r="F353" s="253">
        <f t="shared" si="17"/>
      </c>
      <c r="G353" s="253">
        <f t="shared" si="18"/>
      </c>
    </row>
    <row r="354" spans="1:7" ht="15" outlineLevel="1">
      <c r="A354" s="273" t="s">
        <v>1973</v>
      </c>
      <c r="B354" s="306" t="s">
        <v>729</v>
      </c>
      <c r="F354" s="253">
        <f t="shared" si="17"/>
      </c>
      <c r="G354" s="253">
        <f t="shared" si="18"/>
      </c>
    </row>
    <row r="355" spans="1:7" ht="15" outlineLevel="1">
      <c r="A355" s="273" t="s">
        <v>1974</v>
      </c>
      <c r="B355" s="306" t="s">
        <v>731</v>
      </c>
      <c r="F355" s="253">
        <f t="shared" si="17"/>
      </c>
      <c r="G355" s="253">
        <f t="shared" si="18"/>
      </c>
    </row>
    <row r="356" spans="1:7" ht="15" outlineLevel="1">
      <c r="A356" s="273" t="s">
        <v>1975</v>
      </c>
      <c r="B356" s="306" t="s">
        <v>733</v>
      </c>
      <c r="F356" s="253">
        <f t="shared" si="17"/>
      </c>
      <c r="G356" s="253">
        <f t="shared" si="18"/>
      </c>
    </row>
    <row r="357" spans="1:7" ht="15" outlineLevel="1">
      <c r="A357" s="273" t="s">
        <v>1976</v>
      </c>
      <c r="B357" s="306"/>
      <c r="F357" s="253"/>
      <c r="G357" s="253"/>
    </row>
    <row r="358" spans="1:7" ht="15" outlineLevel="1">
      <c r="A358" s="273" t="s">
        <v>1977</v>
      </c>
      <c r="B358" s="306"/>
      <c r="F358" s="253"/>
      <c r="G358" s="253"/>
    </row>
    <row r="359" spans="1:7" ht="15" outlineLevel="1">
      <c r="A359" s="273" t="s">
        <v>1978</v>
      </c>
      <c r="B359" s="306"/>
      <c r="F359" s="253"/>
      <c r="G359" s="305"/>
    </row>
    <row r="360" spans="1:7" ht="15" customHeight="1">
      <c r="A360" s="301"/>
      <c r="B360" s="302" t="s">
        <v>839</v>
      </c>
      <c r="C360" s="301" t="s">
        <v>840</v>
      </c>
      <c r="D360" s="301"/>
      <c r="E360" s="301"/>
      <c r="F360" s="301"/>
      <c r="G360" s="303"/>
    </row>
    <row r="361" spans="1:7" ht="15">
      <c r="A361" s="273" t="s">
        <v>841</v>
      </c>
      <c r="B361" s="314" t="s">
        <v>842</v>
      </c>
      <c r="C361" s="311"/>
      <c r="G361" s="273"/>
    </row>
    <row r="362" spans="1:7" ht="15">
      <c r="A362" s="273" t="s">
        <v>843</v>
      </c>
      <c r="B362" s="314" t="s">
        <v>844</v>
      </c>
      <c r="C362" s="311"/>
      <c r="G362" s="273"/>
    </row>
    <row r="363" spans="1:7" ht="15">
      <c r="A363" s="273" t="s">
        <v>845</v>
      </c>
      <c r="B363" s="314" t="s">
        <v>846</v>
      </c>
      <c r="C363" s="311"/>
      <c r="G363" s="273"/>
    </row>
    <row r="364" spans="1:7" ht="15">
      <c r="A364" s="273" t="s">
        <v>847</v>
      </c>
      <c r="B364" s="314" t="s">
        <v>848</v>
      </c>
      <c r="C364" s="311"/>
      <c r="G364" s="273"/>
    </row>
    <row r="365" spans="1:7" ht="15">
      <c r="A365" s="273" t="s">
        <v>849</v>
      </c>
      <c r="B365" s="314" t="s">
        <v>850</v>
      </c>
      <c r="C365" s="311"/>
      <c r="G365" s="273"/>
    </row>
    <row r="366" spans="1:7" ht="15">
      <c r="A366" s="273" t="s">
        <v>851</v>
      </c>
      <c r="B366" s="314" t="s">
        <v>852</v>
      </c>
      <c r="C366" s="311"/>
      <c r="G366" s="273"/>
    </row>
    <row r="367" spans="1:7" ht="15">
      <c r="A367" s="273" t="s">
        <v>853</v>
      </c>
      <c r="B367" s="314" t="s">
        <v>854</v>
      </c>
      <c r="C367" s="311"/>
      <c r="G367" s="273"/>
    </row>
    <row r="368" spans="1:7" ht="15">
      <c r="A368" s="273" t="s">
        <v>855</v>
      </c>
      <c r="B368" s="314" t="s">
        <v>856</v>
      </c>
      <c r="C368" s="311"/>
      <c r="G368" s="273"/>
    </row>
    <row r="369" spans="1:7" ht="15">
      <c r="A369" s="273" t="s">
        <v>857</v>
      </c>
      <c r="B369" s="314" t="s">
        <v>858</v>
      </c>
      <c r="C369" s="311"/>
      <c r="G369" s="273"/>
    </row>
    <row r="370" spans="1:7" ht="15">
      <c r="A370" s="273" t="s">
        <v>859</v>
      </c>
      <c r="B370" s="314" t="s">
        <v>62</v>
      </c>
      <c r="C370" s="311"/>
      <c r="G370" s="273"/>
    </row>
    <row r="371" spans="1:7" ht="15" outlineLevel="1">
      <c r="A371" s="273" t="s">
        <v>860</v>
      </c>
      <c r="B371" s="306" t="s">
        <v>861</v>
      </c>
      <c r="C371" s="311"/>
      <c r="G371" s="273"/>
    </row>
    <row r="372" spans="1:7" ht="15" outlineLevel="1">
      <c r="A372" s="273" t="s">
        <v>862</v>
      </c>
      <c r="B372" s="306" t="s">
        <v>166</v>
      </c>
      <c r="C372" s="311"/>
      <c r="G372" s="273"/>
    </row>
    <row r="373" spans="1:7" ht="15" outlineLevel="1">
      <c r="A373" s="273" t="s">
        <v>863</v>
      </c>
      <c r="B373" s="306" t="s">
        <v>166</v>
      </c>
      <c r="C373" s="311"/>
      <c r="G373" s="273"/>
    </row>
    <row r="374" spans="1:7" ht="15" outlineLevel="1">
      <c r="A374" s="273" t="s">
        <v>864</v>
      </c>
      <c r="B374" s="306" t="s">
        <v>166</v>
      </c>
      <c r="C374" s="311"/>
      <c r="G374" s="273"/>
    </row>
    <row r="375" spans="1:7" ht="15" outlineLevel="1">
      <c r="A375" s="273" t="s">
        <v>865</v>
      </c>
      <c r="B375" s="306" t="s">
        <v>166</v>
      </c>
      <c r="C375" s="311"/>
      <c r="G375" s="273"/>
    </row>
    <row r="376" spans="1:7" ht="15" outlineLevel="1">
      <c r="A376" s="273" t="s">
        <v>866</v>
      </c>
      <c r="B376" s="306" t="s">
        <v>166</v>
      </c>
      <c r="C376" s="311"/>
      <c r="G376" s="273"/>
    </row>
    <row r="377" spans="1:7" ht="15" outlineLevel="1">
      <c r="A377" s="273" t="s">
        <v>867</v>
      </c>
      <c r="B377" s="306" t="s">
        <v>166</v>
      </c>
      <c r="C377" s="311"/>
      <c r="G377" s="273"/>
    </row>
    <row r="378" spans="1:7" ht="15" outlineLevel="1">
      <c r="A378" s="273" t="s">
        <v>868</v>
      </c>
      <c r="B378" s="306" t="s">
        <v>166</v>
      </c>
      <c r="C378" s="311"/>
      <c r="G378" s="273"/>
    </row>
    <row r="379" spans="1:7" ht="15" outlineLevel="1">
      <c r="A379" s="273" t="s">
        <v>869</v>
      </c>
      <c r="B379" s="306" t="s">
        <v>166</v>
      </c>
      <c r="C379" s="311"/>
      <c r="G379" s="273"/>
    </row>
    <row r="380" spans="1:7" ht="15" outlineLevel="1">
      <c r="A380" s="273" t="s">
        <v>870</v>
      </c>
      <c r="B380" s="306" t="s">
        <v>166</v>
      </c>
      <c r="C380" s="311"/>
      <c r="G380" s="273"/>
    </row>
    <row r="381" spans="1:7" ht="15" outlineLevel="1">
      <c r="A381" s="273" t="s">
        <v>871</v>
      </c>
      <c r="B381" s="306" t="s">
        <v>166</v>
      </c>
      <c r="C381" s="311"/>
      <c r="G381" s="273"/>
    </row>
    <row r="382" spans="1:3" ht="15" outlineLevel="1">
      <c r="A382" s="273" t="s">
        <v>872</v>
      </c>
      <c r="B382" s="306" t="s">
        <v>166</v>
      </c>
      <c r="C382" s="311"/>
    </row>
    <row r="383" spans="1:3" ht="15" outlineLevel="1">
      <c r="A383" s="273" t="s">
        <v>873</v>
      </c>
      <c r="B383" s="306" t="s">
        <v>166</v>
      </c>
      <c r="C383" s="311"/>
    </row>
    <row r="384" spans="1:3" ht="15" outlineLevel="1">
      <c r="A384" s="273" t="s">
        <v>874</v>
      </c>
      <c r="B384" s="306" t="s">
        <v>166</v>
      </c>
      <c r="C384" s="311"/>
    </row>
    <row r="385" spans="1:3" ht="15" outlineLevel="1">
      <c r="A385" s="273" t="s">
        <v>875</v>
      </c>
      <c r="B385" s="306" t="s">
        <v>166</v>
      </c>
      <c r="C385" s="311"/>
    </row>
    <row r="386" spans="1:3" ht="15" outlineLevel="1">
      <c r="A386" s="273" t="s">
        <v>876</v>
      </c>
      <c r="B386" s="306" t="s">
        <v>166</v>
      </c>
      <c r="C386" s="311"/>
    </row>
    <row r="387" spans="1:3" ht="15" outlineLevel="1">
      <c r="A387" s="273" t="s">
        <v>877</v>
      </c>
      <c r="B387" s="306" t="s">
        <v>166</v>
      </c>
      <c r="C387" s="311"/>
    </row>
    <row r="388" ht="15">
      <c r="C388" s="311"/>
    </row>
    <row r="389" ht="15">
      <c r="C389" s="311"/>
    </row>
    <row r="390" ht="15">
      <c r="C390" s="311"/>
    </row>
    <row r="391" ht="15">
      <c r="C391" s="311"/>
    </row>
    <row r="392" ht="15">
      <c r="C392" s="311"/>
    </row>
    <row r="393" ht="15">
      <c r="C393" s="311"/>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26" r:id="rId2"/>
  <headerFooter>
    <oddHeader>&amp;R&amp;G</oddHeader>
  </headerFooter>
  <rowBreaks count="3" manualBreakCount="3">
    <brk id="97" max="6" man="1"/>
    <brk id="214"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A1" sqref="A1"/>
    </sheetView>
  </sheetViews>
  <sheetFormatPr defaultColWidth="11.421875" defaultRowHeight="12.75" outlineLevelRow="1"/>
  <cols>
    <col min="1" max="1" width="16.28125" style="216" customWidth="1"/>
    <col min="2" max="2" width="89.8515625" style="221" bestFit="1" customWidth="1"/>
    <col min="3" max="3" width="134.7109375" style="176" customWidth="1"/>
    <col min="4" max="13" width="11.421875" style="176" customWidth="1"/>
    <col min="14" max="16384" width="11.421875" style="216" customWidth="1"/>
  </cols>
  <sheetData>
    <row r="1" spans="1:13" s="330" customFormat="1" ht="31.5">
      <c r="A1" s="217" t="s">
        <v>1979</v>
      </c>
      <c r="B1" s="217"/>
      <c r="C1" s="219" t="s">
        <v>1867</v>
      </c>
      <c r="D1" s="329"/>
      <c r="E1" s="329"/>
      <c r="F1" s="329"/>
      <c r="G1" s="329"/>
      <c r="H1" s="329"/>
      <c r="I1" s="329"/>
      <c r="J1" s="329"/>
      <c r="K1" s="329"/>
      <c r="L1" s="329"/>
      <c r="M1" s="329"/>
    </row>
    <row r="2" spans="2:3" ht="15">
      <c r="B2" s="218"/>
      <c r="C2" s="218"/>
    </row>
    <row r="3" spans="1:3" ht="15">
      <c r="A3" s="331" t="s">
        <v>1980</v>
      </c>
      <c r="B3" s="332"/>
      <c r="C3" s="218"/>
    </row>
    <row r="4" ht="15">
      <c r="C4" s="218"/>
    </row>
    <row r="5" spans="1:3" ht="37.5">
      <c r="A5" s="232" t="s">
        <v>5</v>
      </c>
      <c r="B5" s="232" t="s">
        <v>1981</v>
      </c>
      <c r="C5" s="333" t="s">
        <v>1982</v>
      </c>
    </row>
    <row r="6" spans="1:3" ht="15">
      <c r="A6" s="334" t="s">
        <v>1983</v>
      </c>
      <c r="B6" s="235" t="s">
        <v>1984</v>
      </c>
      <c r="C6" s="273" t="s">
        <v>1985</v>
      </c>
    </row>
    <row r="7" spans="1:3" ht="30">
      <c r="A7" s="334" t="s">
        <v>1986</v>
      </c>
      <c r="B7" s="235" t="s">
        <v>1987</v>
      </c>
      <c r="C7" s="273" t="s">
        <v>1988</v>
      </c>
    </row>
    <row r="8" spans="1:3" ht="15">
      <c r="A8" s="334" t="s">
        <v>1989</v>
      </c>
      <c r="B8" s="235" t="s">
        <v>1990</v>
      </c>
      <c r="C8" s="273" t="s">
        <v>1991</v>
      </c>
    </row>
    <row r="9" spans="1:3" ht="15">
      <c r="A9" s="334" t="s">
        <v>1992</v>
      </c>
      <c r="B9" s="235" t="s">
        <v>1993</v>
      </c>
      <c r="C9" s="273" t="s">
        <v>1994</v>
      </c>
    </row>
    <row r="10" spans="1:3" ht="44.25" customHeight="1">
      <c r="A10" s="334" t="s">
        <v>1995</v>
      </c>
      <c r="B10" s="235" t="s">
        <v>1996</v>
      </c>
      <c r="C10" s="273" t="s">
        <v>1997</v>
      </c>
    </row>
    <row r="11" spans="1:3" ht="54.75" customHeight="1">
      <c r="A11" s="334" t="s">
        <v>1998</v>
      </c>
      <c r="B11" s="235" t="s">
        <v>1999</v>
      </c>
      <c r="C11" s="273" t="s">
        <v>2000</v>
      </c>
    </row>
    <row r="12" spans="1:3" ht="30">
      <c r="A12" s="334" t="s">
        <v>2001</v>
      </c>
      <c r="B12" s="235" t="s">
        <v>2002</v>
      </c>
      <c r="C12" s="273" t="s">
        <v>2003</v>
      </c>
    </row>
    <row r="13" spans="1:3" ht="15">
      <c r="A13" s="334" t="s">
        <v>2004</v>
      </c>
      <c r="B13" s="235" t="s">
        <v>2005</v>
      </c>
      <c r="C13" s="273" t="s">
        <v>2006</v>
      </c>
    </row>
    <row r="14" spans="1:3" ht="30">
      <c r="A14" s="334" t="s">
        <v>2007</v>
      </c>
      <c r="B14" s="235" t="s">
        <v>2008</v>
      </c>
      <c r="C14" s="273" t="s">
        <v>2009</v>
      </c>
    </row>
    <row r="15" spans="1:3" ht="15">
      <c r="A15" s="334" t="s">
        <v>2010</v>
      </c>
      <c r="B15" s="235" t="s">
        <v>2011</v>
      </c>
      <c r="C15" s="273" t="s">
        <v>2012</v>
      </c>
    </row>
    <row r="16" spans="1:3" ht="30">
      <c r="A16" s="334" t="s">
        <v>2013</v>
      </c>
      <c r="B16" s="241" t="s">
        <v>2014</v>
      </c>
      <c r="C16" s="273" t="s">
        <v>2015</v>
      </c>
    </row>
    <row r="17" spans="1:3" ht="30" customHeight="1">
      <c r="A17" s="334" t="s">
        <v>2016</v>
      </c>
      <c r="B17" s="241" t="s">
        <v>2017</v>
      </c>
      <c r="C17" s="273" t="s">
        <v>2018</v>
      </c>
    </row>
    <row r="18" spans="1:3" ht="15">
      <c r="A18" s="334" t="s">
        <v>2019</v>
      </c>
      <c r="B18" s="241" t="s">
        <v>2020</v>
      </c>
      <c r="C18" s="273" t="s">
        <v>2021</v>
      </c>
    </row>
    <row r="19" spans="1:3" ht="15" outlineLevel="1">
      <c r="A19" s="334" t="s">
        <v>2022</v>
      </c>
      <c r="B19" s="237" t="s">
        <v>2023</v>
      </c>
      <c r="C19" s="221"/>
    </row>
    <row r="20" spans="1:3" ht="15" outlineLevel="1">
      <c r="A20" s="334" t="s">
        <v>2024</v>
      </c>
      <c r="B20" s="335"/>
      <c r="C20" s="221"/>
    </row>
    <row r="21" spans="1:3" ht="15" outlineLevel="1">
      <c r="A21" s="334" t="s">
        <v>2025</v>
      </c>
      <c r="B21" s="335"/>
      <c r="C21" s="221"/>
    </row>
    <row r="22" spans="1:3" ht="15" outlineLevel="1">
      <c r="A22" s="334" t="s">
        <v>2026</v>
      </c>
      <c r="B22" s="335"/>
      <c r="C22" s="221"/>
    </row>
    <row r="23" spans="1:3" ht="15" outlineLevel="1">
      <c r="A23" s="334" t="s">
        <v>2027</v>
      </c>
      <c r="B23" s="335"/>
      <c r="C23" s="221"/>
    </row>
    <row r="24" spans="1:3" ht="18.75">
      <c r="A24" s="232"/>
      <c r="B24" s="232" t="s">
        <v>2028</v>
      </c>
      <c r="C24" s="333" t="s">
        <v>2029</v>
      </c>
    </row>
    <row r="25" spans="1:3" ht="15">
      <c r="A25" s="334" t="s">
        <v>2030</v>
      </c>
      <c r="B25" s="241" t="s">
        <v>2031</v>
      </c>
      <c r="C25" s="221" t="s">
        <v>45</v>
      </c>
    </row>
    <row r="26" spans="1:3" ht="15">
      <c r="A26" s="334" t="s">
        <v>2032</v>
      </c>
      <c r="B26" s="241" t="s">
        <v>2033</v>
      </c>
      <c r="C26" s="221" t="s">
        <v>2034</v>
      </c>
    </row>
    <row r="27" spans="1:3" ht="15">
      <c r="A27" s="334" t="s">
        <v>2035</v>
      </c>
      <c r="B27" s="241" t="s">
        <v>2036</v>
      </c>
      <c r="C27" s="221" t="s">
        <v>2037</v>
      </c>
    </row>
    <row r="28" spans="1:3" ht="15" outlineLevel="1">
      <c r="A28" s="334" t="s">
        <v>2038</v>
      </c>
      <c r="B28" s="240"/>
      <c r="C28" s="221"/>
    </row>
    <row r="29" spans="1:3" ht="15" outlineLevel="1">
      <c r="A29" s="334" t="s">
        <v>2039</v>
      </c>
      <c r="B29" s="240"/>
      <c r="C29" s="221"/>
    </row>
    <row r="30" spans="1:3" ht="15" outlineLevel="1">
      <c r="A30" s="334" t="s">
        <v>2040</v>
      </c>
      <c r="B30" s="241"/>
      <c r="C30" s="221"/>
    </row>
    <row r="31" spans="1:3" ht="18.75">
      <c r="A31" s="232"/>
      <c r="B31" s="232" t="s">
        <v>2041</v>
      </c>
      <c r="C31" s="333" t="s">
        <v>1982</v>
      </c>
    </row>
    <row r="32" spans="1:3" ht="15">
      <c r="A32" s="334" t="s">
        <v>2042</v>
      </c>
      <c r="B32" s="235" t="s">
        <v>2043</v>
      </c>
      <c r="C32" s="221"/>
    </row>
    <row r="33" spans="1:2" ht="15">
      <c r="A33" s="334" t="s">
        <v>2044</v>
      </c>
      <c r="B33" s="240"/>
    </row>
    <row r="34" spans="1:2" ht="15">
      <c r="A34" s="334" t="s">
        <v>2045</v>
      </c>
      <c r="B34" s="240"/>
    </row>
    <row r="35" spans="1:2" ht="15">
      <c r="A35" s="334" t="s">
        <v>2046</v>
      </c>
      <c r="B35" s="240"/>
    </row>
    <row r="36" spans="1:2" ht="15">
      <c r="A36" s="334" t="s">
        <v>2047</v>
      </c>
      <c r="B36" s="240"/>
    </row>
    <row r="37" spans="1:2" ht="15">
      <c r="A37" s="334" t="s">
        <v>2048</v>
      </c>
      <c r="B37" s="240"/>
    </row>
    <row r="38" ht="15">
      <c r="B38" s="240"/>
    </row>
    <row r="39" ht="15">
      <c r="B39" s="240"/>
    </row>
    <row r="40" ht="15">
      <c r="B40" s="240"/>
    </row>
    <row r="41" ht="15">
      <c r="B41" s="240"/>
    </row>
    <row r="42" ht="15">
      <c r="B42" s="240"/>
    </row>
    <row r="43" ht="15">
      <c r="B43" s="240"/>
    </row>
    <row r="44" ht="15">
      <c r="B44" s="240"/>
    </row>
    <row r="45" ht="15">
      <c r="B45" s="240"/>
    </row>
    <row r="46" ht="15">
      <c r="B46" s="240"/>
    </row>
    <row r="47" ht="15">
      <c r="B47" s="240"/>
    </row>
    <row r="48" ht="15">
      <c r="B48" s="240"/>
    </row>
    <row r="49" ht="15">
      <c r="B49" s="240"/>
    </row>
    <row r="50" ht="15">
      <c r="B50" s="240"/>
    </row>
    <row r="51" ht="15">
      <c r="B51" s="240"/>
    </row>
    <row r="52" ht="15">
      <c r="B52" s="240"/>
    </row>
    <row r="53" ht="15">
      <c r="B53" s="240"/>
    </row>
    <row r="54" ht="15">
      <c r="B54" s="240"/>
    </row>
    <row r="55" ht="15">
      <c r="B55" s="240"/>
    </row>
    <row r="56" ht="15">
      <c r="B56" s="240"/>
    </row>
    <row r="57" ht="15">
      <c r="B57" s="240"/>
    </row>
    <row r="58" ht="15">
      <c r="B58" s="240"/>
    </row>
    <row r="59" ht="15">
      <c r="B59" s="240"/>
    </row>
    <row r="60" ht="15">
      <c r="B60" s="240"/>
    </row>
    <row r="61" ht="15">
      <c r="B61" s="240"/>
    </row>
    <row r="62" ht="15">
      <c r="B62" s="240"/>
    </row>
    <row r="63" ht="15">
      <c r="B63" s="240"/>
    </row>
    <row r="64" ht="15">
      <c r="B64" s="240"/>
    </row>
    <row r="65" ht="15">
      <c r="B65" s="240"/>
    </row>
    <row r="66" ht="15">
      <c r="B66" s="240"/>
    </row>
    <row r="67" ht="15">
      <c r="B67" s="240"/>
    </row>
    <row r="68" ht="15">
      <c r="B68" s="240"/>
    </row>
    <row r="69" ht="15">
      <c r="B69" s="240"/>
    </row>
    <row r="70" ht="15">
      <c r="B70" s="240"/>
    </row>
    <row r="71" ht="15">
      <c r="B71" s="240"/>
    </row>
    <row r="72" ht="15">
      <c r="B72" s="240"/>
    </row>
    <row r="73" ht="15">
      <c r="B73" s="240"/>
    </row>
    <row r="74" ht="15">
      <c r="B74" s="240"/>
    </row>
    <row r="75" ht="15">
      <c r="B75" s="240"/>
    </row>
    <row r="76" ht="15">
      <c r="B76" s="240"/>
    </row>
    <row r="77" ht="15">
      <c r="B77" s="240"/>
    </row>
    <row r="78" ht="15">
      <c r="B78" s="240"/>
    </row>
    <row r="79" ht="15">
      <c r="B79" s="240"/>
    </row>
    <row r="80" ht="15">
      <c r="B80" s="240"/>
    </row>
    <row r="81" ht="15">
      <c r="B81" s="240"/>
    </row>
    <row r="82" ht="15">
      <c r="B82" s="240"/>
    </row>
    <row r="83" ht="15">
      <c r="B83" s="218"/>
    </row>
    <row r="84" ht="15">
      <c r="B84" s="218"/>
    </row>
    <row r="85" ht="15">
      <c r="B85" s="218"/>
    </row>
    <row r="86" ht="15">
      <c r="B86" s="218"/>
    </row>
    <row r="87" ht="15">
      <c r="B87" s="218"/>
    </row>
    <row r="88" ht="15">
      <c r="B88" s="218"/>
    </row>
    <row r="89" ht="15">
      <c r="B89" s="218"/>
    </row>
    <row r="90" ht="15">
      <c r="B90" s="218"/>
    </row>
    <row r="91" ht="15">
      <c r="B91" s="218"/>
    </row>
    <row r="92" ht="15">
      <c r="B92" s="218"/>
    </row>
    <row r="93" ht="15">
      <c r="B93" s="240"/>
    </row>
    <row r="94" ht="15">
      <c r="B94" s="240"/>
    </row>
    <row r="95" ht="15">
      <c r="B95" s="240"/>
    </row>
    <row r="96" ht="15">
      <c r="B96" s="240"/>
    </row>
    <row r="97" ht="15">
      <c r="B97" s="240"/>
    </row>
    <row r="98" ht="15">
      <c r="B98" s="240"/>
    </row>
    <row r="99" ht="15">
      <c r="B99" s="240"/>
    </row>
    <row r="100" ht="15">
      <c r="B100" s="240"/>
    </row>
    <row r="101" ht="15">
      <c r="B101" s="264"/>
    </row>
    <row r="102" ht="15">
      <c r="B102" s="240"/>
    </row>
    <row r="103" ht="15">
      <c r="B103" s="240"/>
    </row>
    <row r="104" ht="15">
      <c r="B104" s="240"/>
    </row>
    <row r="105" ht="15">
      <c r="B105" s="240"/>
    </row>
    <row r="106" ht="15">
      <c r="B106" s="240"/>
    </row>
    <row r="107" ht="15">
      <c r="B107" s="240"/>
    </row>
    <row r="108" ht="15">
      <c r="B108" s="240"/>
    </row>
    <row r="109" ht="15">
      <c r="B109" s="240"/>
    </row>
    <row r="110" ht="15">
      <c r="B110" s="240"/>
    </row>
    <row r="111" ht="15">
      <c r="B111" s="240"/>
    </row>
    <row r="112" ht="15">
      <c r="B112" s="240"/>
    </row>
    <row r="113" ht="15">
      <c r="B113" s="240"/>
    </row>
    <row r="114" ht="15">
      <c r="B114" s="240"/>
    </row>
    <row r="115" ht="15">
      <c r="B115" s="240"/>
    </row>
    <row r="116" ht="15">
      <c r="B116" s="240"/>
    </row>
    <row r="117" ht="15">
      <c r="B117" s="240"/>
    </row>
    <row r="118" ht="15">
      <c r="B118" s="240"/>
    </row>
    <row r="120" ht="15">
      <c r="B120" s="240"/>
    </row>
    <row r="121" ht="15">
      <c r="B121" s="240"/>
    </row>
    <row r="122" ht="15">
      <c r="B122" s="240"/>
    </row>
    <row r="127" ht="15">
      <c r="B127" s="227"/>
    </row>
    <row r="128" ht="15">
      <c r="B128" s="336"/>
    </row>
    <row r="134" ht="15">
      <c r="B134" s="241"/>
    </row>
    <row r="135" ht="15">
      <c r="B135" s="240"/>
    </row>
    <row r="137" ht="15">
      <c r="B137" s="240"/>
    </row>
    <row r="138" ht="15">
      <c r="B138" s="240"/>
    </row>
    <row r="139" ht="15">
      <c r="B139" s="240"/>
    </row>
    <row r="140" ht="15">
      <c r="B140" s="240"/>
    </row>
    <row r="141" ht="15">
      <c r="B141" s="240"/>
    </row>
    <row r="142" ht="15">
      <c r="B142" s="240"/>
    </row>
    <row r="143" ht="15">
      <c r="B143" s="240"/>
    </row>
    <row r="144" ht="15">
      <c r="B144" s="240"/>
    </row>
    <row r="145" ht="15">
      <c r="B145" s="240"/>
    </row>
    <row r="146" ht="15">
      <c r="B146" s="240"/>
    </row>
    <row r="147" ht="15">
      <c r="B147" s="240"/>
    </row>
    <row r="148" ht="15">
      <c r="B148" s="240"/>
    </row>
    <row r="245" ht="15">
      <c r="B245" s="235"/>
    </row>
    <row r="246" ht="15">
      <c r="B246" s="240"/>
    </row>
    <row r="247" ht="15">
      <c r="B247" s="240"/>
    </row>
    <row r="250" ht="15">
      <c r="B250" s="240"/>
    </row>
    <row r="266" ht="15">
      <c r="B266" s="235"/>
    </row>
    <row r="296" ht="15">
      <c r="B296" s="227"/>
    </row>
    <row r="297" ht="15">
      <c r="B297" s="240"/>
    </row>
    <row r="299" ht="15">
      <c r="B299" s="240"/>
    </row>
    <row r="300" ht="15">
      <c r="B300" s="240"/>
    </row>
    <row r="301" ht="15">
      <c r="B301" s="240"/>
    </row>
    <row r="302" ht="15">
      <c r="B302" s="240"/>
    </row>
    <row r="303" ht="15">
      <c r="B303" s="240"/>
    </row>
    <row r="304" ht="15">
      <c r="B304" s="240"/>
    </row>
    <row r="305" ht="15">
      <c r="B305" s="240"/>
    </row>
    <row r="306" ht="15">
      <c r="B306" s="240"/>
    </row>
    <row r="307" ht="15">
      <c r="B307" s="240"/>
    </row>
    <row r="308" ht="15">
      <c r="B308" s="240"/>
    </row>
    <row r="309" ht="15">
      <c r="B309" s="240"/>
    </row>
    <row r="310" ht="15">
      <c r="B310" s="240"/>
    </row>
    <row r="322" ht="15">
      <c r="B322" s="240"/>
    </row>
    <row r="323" ht="15">
      <c r="B323" s="240"/>
    </row>
    <row r="324" ht="15">
      <c r="B324" s="240"/>
    </row>
    <row r="325" ht="15">
      <c r="B325" s="240"/>
    </row>
    <row r="326" ht="15">
      <c r="B326" s="240"/>
    </row>
    <row r="327" ht="15">
      <c r="B327" s="240"/>
    </row>
    <row r="328" ht="15">
      <c r="B328" s="240"/>
    </row>
    <row r="329" ht="15">
      <c r="B329" s="240"/>
    </row>
    <row r="330" ht="15">
      <c r="B330" s="240"/>
    </row>
    <row r="332" ht="15">
      <c r="B332" s="240"/>
    </row>
    <row r="333" ht="15">
      <c r="B333" s="240"/>
    </row>
    <row r="334" ht="15">
      <c r="B334" s="240"/>
    </row>
    <row r="335" ht="15">
      <c r="B335" s="240"/>
    </row>
    <row r="336" ht="15">
      <c r="B336" s="240"/>
    </row>
    <row r="338" ht="15">
      <c r="B338" s="240"/>
    </row>
    <row r="341" ht="15">
      <c r="B341" s="240"/>
    </row>
    <row r="344" ht="15">
      <c r="B344" s="240"/>
    </row>
    <row r="345" ht="15">
      <c r="B345" s="240"/>
    </row>
    <row r="346" ht="15">
      <c r="B346" s="240"/>
    </row>
    <row r="347" ht="15">
      <c r="B347" s="240"/>
    </row>
    <row r="348" ht="15">
      <c r="B348" s="240"/>
    </row>
    <row r="349" ht="15">
      <c r="B349" s="240"/>
    </row>
    <row r="350" ht="15">
      <c r="B350" s="240"/>
    </row>
    <row r="351" ht="15">
      <c r="B351" s="240"/>
    </row>
    <row r="352" ht="15">
      <c r="B352" s="240"/>
    </row>
    <row r="353" ht="15">
      <c r="B353" s="240"/>
    </row>
    <row r="354" ht="15">
      <c r="B354" s="240"/>
    </row>
    <row r="355" ht="15">
      <c r="B355" s="240"/>
    </row>
    <row r="356" ht="15">
      <c r="B356" s="240"/>
    </row>
    <row r="357" ht="15">
      <c r="B357" s="240"/>
    </row>
    <row r="358" ht="15">
      <c r="B358" s="240"/>
    </row>
    <row r="359" ht="15">
      <c r="B359" s="240"/>
    </row>
    <row r="360" ht="15">
      <c r="B360" s="240"/>
    </row>
    <row r="361" ht="15">
      <c r="B361" s="240"/>
    </row>
    <row r="362" ht="15">
      <c r="B362" s="240"/>
    </row>
    <row r="366" ht="15">
      <c r="B366" s="227"/>
    </row>
    <row r="383" ht="15">
      <c r="B383" s="337"/>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34" t="s">
        <v>987</v>
      </c>
      <c r="H2" s="35"/>
      <c r="I2" s="35"/>
      <c r="J2" s="35"/>
      <c r="K2" s="35"/>
      <c r="L2" s="1"/>
      <c r="M2" s="1"/>
      <c r="N2" s="1"/>
      <c r="O2" s="1"/>
    </row>
    <row r="3" spans="2:15" ht="11.25" customHeight="1">
      <c r="B3" s="1"/>
      <c r="C3" s="1"/>
      <c r="D3" s="1"/>
      <c r="E3" s="1"/>
      <c r="F3" s="1"/>
      <c r="G3" s="1"/>
      <c r="H3" s="1"/>
      <c r="I3" s="1"/>
      <c r="J3" s="1"/>
      <c r="K3" s="1"/>
      <c r="L3" s="1"/>
      <c r="M3" s="1"/>
      <c r="N3" s="1"/>
      <c r="O3" s="1"/>
    </row>
    <row r="4" spans="2:15" ht="35.25" customHeight="1">
      <c r="B4" s="36" t="s">
        <v>988</v>
      </c>
      <c r="C4" s="37"/>
      <c r="D4" s="37"/>
      <c r="E4" s="37"/>
      <c r="F4" s="37"/>
      <c r="G4" s="37"/>
      <c r="H4" s="37"/>
      <c r="I4" s="37"/>
      <c r="J4" s="37"/>
      <c r="K4" s="37"/>
      <c r="L4" s="37"/>
      <c r="M4" s="37"/>
      <c r="N4" s="37"/>
      <c r="O4" s="37"/>
    </row>
    <row r="5" spans="2:15" ht="10.5" customHeight="1">
      <c r="B5" s="1"/>
      <c r="C5" s="1"/>
      <c r="D5" s="1"/>
      <c r="E5" s="1"/>
      <c r="F5" s="1"/>
      <c r="G5" s="1"/>
      <c r="H5" s="1"/>
      <c r="I5" s="1"/>
      <c r="J5" s="1"/>
      <c r="K5" s="1"/>
      <c r="L5" s="1"/>
      <c r="M5" s="1"/>
      <c r="N5" s="1"/>
      <c r="O5" s="1"/>
    </row>
    <row r="6" spans="2:15" ht="18.75" customHeight="1">
      <c r="B6" s="38" t="s">
        <v>989</v>
      </c>
      <c r="C6" s="39"/>
      <c r="D6" s="39"/>
      <c r="E6" s="39"/>
      <c r="F6" s="39"/>
      <c r="G6" s="39"/>
      <c r="H6" s="39"/>
      <c r="I6" s="39"/>
      <c r="J6" s="39"/>
      <c r="K6" s="39"/>
      <c r="L6" s="39"/>
      <c r="M6" s="39"/>
      <c r="N6" s="39"/>
      <c r="O6" s="40"/>
    </row>
    <row r="7" spans="2:15" ht="6.75" customHeight="1">
      <c r="B7" s="1"/>
      <c r="C7" s="1"/>
      <c r="D7" s="1"/>
      <c r="E7" s="1"/>
      <c r="F7" s="1"/>
      <c r="G7" s="1"/>
      <c r="H7" s="1"/>
      <c r="I7" s="1"/>
      <c r="J7" s="1"/>
      <c r="K7" s="1"/>
      <c r="L7" s="1"/>
      <c r="M7" s="1"/>
      <c r="N7" s="1"/>
      <c r="O7" s="1"/>
    </row>
    <row r="8" spans="2:15" ht="21" customHeight="1">
      <c r="B8" s="41" t="s">
        <v>989</v>
      </c>
      <c r="C8" s="1"/>
      <c r="D8" s="43">
        <v>44196</v>
      </c>
      <c r="E8" s="44"/>
      <c r="F8" s="44"/>
      <c r="G8" s="1"/>
      <c r="H8" s="1"/>
      <c r="I8" s="1"/>
      <c r="J8" s="1"/>
      <c r="K8" s="1"/>
      <c r="L8" s="1"/>
      <c r="M8" s="1"/>
      <c r="N8" s="1"/>
      <c r="O8" s="1"/>
    </row>
    <row r="9" spans="2:15" ht="4.5" customHeight="1">
      <c r="B9" s="42"/>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8" t="s">
        <v>990</v>
      </c>
      <c r="C11" s="39"/>
      <c r="D11" s="39"/>
      <c r="E11" s="39"/>
      <c r="F11" s="39"/>
      <c r="G11" s="39"/>
      <c r="H11" s="39"/>
      <c r="I11" s="39"/>
      <c r="J11" s="39"/>
      <c r="K11" s="39"/>
      <c r="L11" s="39"/>
      <c r="M11" s="39"/>
      <c r="N11" s="39"/>
      <c r="O11" s="40"/>
    </row>
    <row r="12" spans="2:15" ht="12.75" customHeight="1">
      <c r="B12" s="1"/>
      <c r="C12" s="1"/>
      <c r="D12" s="1"/>
      <c r="E12" s="1"/>
      <c r="F12" s="1"/>
      <c r="G12" s="1"/>
      <c r="H12" s="1"/>
      <c r="I12" s="1"/>
      <c r="J12" s="1"/>
      <c r="K12" s="1"/>
      <c r="L12" s="1"/>
      <c r="M12" s="1"/>
      <c r="N12" s="1"/>
      <c r="O12" s="1"/>
    </row>
    <row r="13" spans="2:15" ht="17.25" customHeight="1">
      <c r="B13" s="45" t="s">
        <v>991</v>
      </c>
      <c r="C13" s="46"/>
      <c r="D13" s="46"/>
      <c r="E13" s="46"/>
      <c r="F13" s="47"/>
      <c r="G13" s="46"/>
      <c r="H13" s="46"/>
      <c r="I13" s="47"/>
      <c r="J13" s="46"/>
      <c r="K13" s="46"/>
      <c r="L13" s="46"/>
      <c r="M13" s="46"/>
      <c r="N13" s="46"/>
      <c r="O13" s="46"/>
    </row>
    <row r="14" spans="2:15" ht="15" customHeight="1">
      <c r="B14" s="48" t="s">
        <v>992</v>
      </c>
      <c r="C14" s="44"/>
      <c r="D14" s="44"/>
      <c r="E14" s="44"/>
      <c r="F14" s="48" t="s">
        <v>993</v>
      </c>
      <c r="G14" s="44"/>
      <c r="H14" s="44"/>
      <c r="I14" s="49" t="s">
        <v>994</v>
      </c>
      <c r="J14" s="44"/>
      <c r="K14" s="44"/>
      <c r="L14" s="44"/>
      <c r="M14" s="44"/>
      <c r="N14" s="44"/>
      <c r="O14" s="44"/>
    </row>
    <row r="15" spans="2:15" ht="13.5" customHeight="1">
      <c r="B15" s="1"/>
      <c r="C15" s="1"/>
      <c r="D15" s="1"/>
      <c r="E15" s="1"/>
      <c r="F15" s="1"/>
      <c r="G15" s="1"/>
      <c r="H15" s="1"/>
      <c r="I15" s="1"/>
      <c r="J15" s="1"/>
      <c r="K15" s="1"/>
      <c r="L15" s="1"/>
      <c r="M15" s="1"/>
      <c r="N15" s="1"/>
      <c r="O15" s="1"/>
    </row>
    <row r="16" spans="2:15" ht="16.5" customHeight="1">
      <c r="B16" s="47" t="s">
        <v>995</v>
      </c>
      <c r="C16" s="46"/>
      <c r="D16" s="46"/>
      <c r="E16" s="46"/>
      <c r="F16" s="46"/>
      <c r="G16" s="46"/>
      <c r="H16" s="47"/>
      <c r="I16" s="46"/>
      <c r="J16" s="46"/>
      <c r="K16" s="46"/>
      <c r="L16" s="46"/>
      <c r="M16" s="50"/>
      <c r="N16" s="46"/>
      <c r="O16" s="46"/>
    </row>
    <row r="17" spans="2:15" ht="15" customHeight="1">
      <c r="B17" s="51" t="s">
        <v>996</v>
      </c>
      <c r="C17" s="44"/>
      <c r="D17" s="44"/>
      <c r="E17" s="44"/>
      <c r="F17" s="51" t="s">
        <v>997</v>
      </c>
      <c r="G17" s="44"/>
      <c r="H17" s="44"/>
      <c r="I17" s="52" t="s">
        <v>998</v>
      </c>
      <c r="J17" s="44"/>
      <c r="K17" s="44"/>
      <c r="L17" s="44"/>
      <c r="M17" s="44"/>
      <c r="N17" s="44"/>
      <c r="O17" s="44"/>
    </row>
    <row r="18" spans="2:15" ht="13.5" customHeight="1">
      <c r="B18" s="1"/>
      <c r="C18" s="1"/>
      <c r="D18" s="1"/>
      <c r="E18" s="1"/>
      <c r="F18" s="1"/>
      <c r="G18" s="1"/>
      <c r="H18" s="1"/>
      <c r="I18" s="1"/>
      <c r="J18" s="1"/>
      <c r="K18" s="1"/>
      <c r="L18" s="1"/>
      <c r="M18" s="1"/>
      <c r="N18" s="1"/>
      <c r="O18" s="1"/>
    </row>
    <row r="19" spans="2:15" ht="16.5" customHeight="1">
      <c r="B19" s="47" t="s">
        <v>999</v>
      </c>
      <c r="C19" s="46"/>
      <c r="D19" s="46"/>
      <c r="E19" s="46"/>
      <c r="F19" s="46"/>
      <c r="G19" s="46"/>
      <c r="H19" s="46"/>
      <c r="I19" s="46"/>
      <c r="J19" s="46"/>
      <c r="K19" s="47"/>
      <c r="L19" s="46"/>
      <c r="M19" s="46"/>
      <c r="N19" s="50"/>
      <c r="O19" s="46"/>
    </row>
    <row r="20" spans="2:15" ht="15" customHeight="1">
      <c r="B20" s="51" t="s">
        <v>1000</v>
      </c>
      <c r="C20" s="44"/>
      <c r="D20" s="44"/>
      <c r="E20" s="44"/>
      <c r="F20" s="51" t="s">
        <v>1001</v>
      </c>
      <c r="G20" s="44"/>
      <c r="H20" s="44"/>
      <c r="I20" s="52" t="s">
        <v>1002</v>
      </c>
      <c r="J20" s="44"/>
      <c r="K20" s="44"/>
      <c r="L20" s="44"/>
      <c r="M20" s="44"/>
      <c r="N20" s="44"/>
      <c r="O20" s="1"/>
    </row>
    <row r="21" spans="2:15" ht="13.5" customHeight="1">
      <c r="B21" s="1"/>
      <c r="C21" s="1"/>
      <c r="D21" s="1"/>
      <c r="E21" s="1"/>
      <c r="F21" s="1"/>
      <c r="G21" s="1"/>
      <c r="H21" s="1"/>
      <c r="I21" s="1"/>
      <c r="J21" s="1"/>
      <c r="K21" s="1"/>
      <c r="L21" s="1"/>
      <c r="M21" s="1"/>
      <c r="N21" s="1"/>
      <c r="O21" s="1"/>
    </row>
    <row r="22" spans="2:15" ht="15" customHeight="1">
      <c r="B22" s="47" t="s">
        <v>1003</v>
      </c>
      <c r="C22" s="46"/>
      <c r="D22" s="46"/>
      <c r="E22" s="46"/>
      <c r="F22" s="50"/>
      <c r="G22" s="46"/>
      <c r="H22" s="46"/>
      <c r="I22" s="46"/>
      <c r="J22" s="50"/>
      <c r="K22" s="46"/>
      <c r="L22" s="46"/>
      <c r="M22" s="46"/>
      <c r="N22" s="46"/>
      <c r="O22" s="46"/>
    </row>
    <row r="23" spans="2:15" ht="15" customHeight="1">
      <c r="B23" s="51" t="s">
        <v>1004</v>
      </c>
      <c r="C23" s="44"/>
      <c r="D23" s="44"/>
      <c r="E23" s="44"/>
      <c r="F23" s="51"/>
      <c r="G23" s="44"/>
      <c r="H23" s="44"/>
      <c r="I23" s="44"/>
      <c r="J23" s="51"/>
      <c r="K23" s="44"/>
      <c r="L23" s="44"/>
      <c r="M23" s="44"/>
      <c r="N23" s="44"/>
      <c r="O23" s="44"/>
    </row>
    <row r="24" spans="2:15" ht="11.25" customHeight="1">
      <c r="B24" s="1"/>
      <c r="C24" s="1"/>
      <c r="D24" s="1"/>
      <c r="E24" s="1"/>
      <c r="F24" s="1"/>
      <c r="G24" s="1"/>
      <c r="H24" s="1"/>
      <c r="I24" s="1"/>
      <c r="J24" s="1"/>
      <c r="K24" s="1"/>
      <c r="L24" s="1"/>
      <c r="M24" s="1"/>
      <c r="N24" s="1"/>
      <c r="O24" s="1"/>
    </row>
    <row r="25" spans="2:15" ht="15" customHeight="1">
      <c r="B25" s="47" t="s">
        <v>1005</v>
      </c>
      <c r="C25" s="46"/>
      <c r="D25" s="46"/>
      <c r="E25" s="46"/>
      <c r="F25" s="46"/>
      <c r="G25" s="46"/>
      <c r="H25" s="46"/>
      <c r="I25" s="46"/>
      <c r="J25" s="46"/>
      <c r="K25" s="46"/>
      <c r="L25" s="46"/>
      <c r="M25" s="46"/>
      <c r="N25" s="46"/>
      <c r="O25" s="46"/>
    </row>
    <row r="26" spans="2:15" ht="15" customHeight="1">
      <c r="B26" s="51" t="s">
        <v>1006</v>
      </c>
      <c r="C26" s="44"/>
      <c r="D26" s="44"/>
      <c r="E26" s="44"/>
      <c r="F26" s="44"/>
      <c r="G26" s="44"/>
      <c r="H26" s="44"/>
      <c r="I26" s="44"/>
      <c r="J26" s="44"/>
      <c r="K26" s="44"/>
      <c r="L26" s="44"/>
      <c r="M26" s="44"/>
      <c r="N26" s="44"/>
      <c r="O26" s="44"/>
    </row>
    <row r="27" spans="2:15" ht="15" customHeight="1">
      <c r="B27" s="51" t="s">
        <v>1007</v>
      </c>
      <c r="C27" s="44"/>
      <c r="D27" s="44"/>
      <c r="E27" s="44"/>
      <c r="F27" s="44"/>
      <c r="G27" s="44"/>
      <c r="H27" s="44"/>
      <c r="I27" s="44"/>
      <c r="J27" s="44"/>
      <c r="K27" s="44"/>
      <c r="L27" s="44"/>
      <c r="M27" s="44"/>
      <c r="N27" s="44"/>
      <c r="O27" s="44"/>
    </row>
    <row r="28" spans="2:15" ht="15" customHeight="1">
      <c r="B28" s="51" t="s">
        <v>1008</v>
      </c>
      <c r="C28" s="44"/>
      <c r="D28" s="44"/>
      <c r="E28" s="44"/>
      <c r="F28" s="44"/>
      <c r="G28" s="44"/>
      <c r="H28" s="44"/>
      <c r="I28" s="44"/>
      <c r="J28" s="44"/>
      <c r="K28" s="44"/>
      <c r="L28" s="44"/>
      <c r="M28" s="44"/>
      <c r="N28" s="44"/>
      <c r="O28" s="44"/>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M19"/>
    <mergeCell ref="N19:O19"/>
    <mergeCell ref="B20:E20"/>
    <mergeCell ref="F20:H20"/>
    <mergeCell ref="I20:N20"/>
    <mergeCell ref="B16:G16"/>
    <mergeCell ref="H16:L16"/>
    <mergeCell ref="M16:O16"/>
    <mergeCell ref="B17:E17"/>
    <mergeCell ref="F17:H17"/>
    <mergeCell ref="I17:O17"/>
    <mergeCell ref="B13:E13"/>
    <mergeCell ref="F13:H13"/>
    <mergeCell ref="I13:O13"/>
    <mergeCell ref="B14:E14"/>
    <mergeCell ref="F14:H14"/>
    <mergeCell ref="I14:O14"/>
    <mergeCell ref="G2:K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7.xml><?xml version="1.0" encoding="utf-8"?>
<worksheet xmlns="http://schemas.openxmlformats.org/spreadsheetml/2006/main" xmlns:r="http://schemas.openxmlformats.org/officeDocument/2006/relationships">
  <dimension ref="B1:W20"/>
  <sheetViews>
    <sheetView showGridLines="0" zoomScalePageLayoutView="0" workbookViewId="0" topLeftCell="B4">
      <selection activeCell="E2" sqref="E2"/>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34" t="s">
        <v>987</v>
      </c>
      <c r="I2" s="35"/>
      <c r="J2" s="35"/>
      <c r="K2" s="35"/>
      <c r="L2" s="35"/>
      <c r="M2" s="35"/>
      <c r="N2" s="35"/>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36" t="s">
        <v>1009</v>
      </c>
      <c r="D4" s="37"/>
      <c r="E4" s="37"/>
      <c r="F4" s="37"/>
      <c r="G4" s="37"/>
      <c r="H4" s="37"/>
      <c r="I4" s="37"/>
      <c r="J4" s="37"/>
      <c r="K4" s="37"/>
      <c r="L4" s="37"/>
      <c r="M4" s="37"/>
      <c r="N4" s="37"/>
      <c r="O4" s="37"/>
      <c r="P4" s="37"/>
      <c r="Q4" s="37"/>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38" t="s">
        <v>1010</v>
      </c>
      <c r="D6" s="39"/>
      <c r="E6" s="39"/>
      <c r="F6" s="39"/>
      <c r="G6" s="39"/>
      <c r="H6" s="39"/>
      <c r="I6" s="39"/>
      <c r="J6" s="39"/>
      <c r="K6" s="39"/>
      <c r="L6" s="39"/>
      <c r="M6" s="39"/>
      <c r="N6" s="39"/>
      <c r="O6" s="39"/>
      <c r="P6" s="39"/>
      <c r="Q6" s="40"/>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1016</v>
      </c>
      <c r="D8" s="6" t="s">
        <v>1017</v>
      </c>
      <c r="E8" s="58" t="s">
        <v>1018</v>
      </c>
      <c r="F8" s="59"/>
      <c r="G8" s="59"/>
      <c r="H8" s="58" t="s">
        <v>1019</v>
      </c>
      <c r="I8" s="59"/>
      <c r="J8" s="60" t="s">
        <v>1020</v>
      </c>
      <c r="K8" s="59"/>
      <c r="L8" s="59"/>
      <c r="M8" s="6" t="s">
        <v>1021</v>
      </c>
      <c r="N8" s="60" t="s">
        <v>1022</v>
      </c>
      <c r="O8" s="59"/>
      <c r="P8" s="6" t="s">
        <v>1023</v>
      </c>
      <c r="Q8" s="60" t="s">
        <v>1024</v>
      </c>
      <c r="R8" s="59"/>
      <c r="S8" s="7" t="s">
        <v>1025</v>
      </c>
      <c r="T8" s="7" t="s">
        <v>1026</v>
      </c>
      <c r="U8" s="7" t="s">
        <v>1039</v>
      </c>
    </row>
    <row r="9" spans="2:23" ht="11.25" customHeight="1">
      <c r="B9" s="1"/>
      <c r="C9" s="8" t="s">
        <v>1027</v>
      </c>
      <c r="D9" s="9" t="s">
        <v>1028</v>
      </c>
      <c r="E9" s="61">
        <v>2500000000</v>
      </c>
      <c r="F9" s="62"/>
      <c r="G9" s="62"/>
      <c r="H9" s="63">
        <v>43521</v>
      </c>
      <c r="I9" s="62"/>
      <c r="J9" s="63">
        <v>46078</v>
      </c>
      <c r="K9" s="62"/>
      <c r="L9" s="62"/>
      <c r="M9" s="9" t="s">
        <v>1</v>
      </c>
      <c r="N9" s="64" t="s">
        <v>1029</v>
      </c>
      <c r="O9" s="62"/>
      <c r="P9" s="13">
        <v>0.005</v>
      </c>
      <c r="Q9" s="64" t="s">
        <v>1030</v>
      </c>
      <c r="R9" s="62"/>
      <c r="S9" s="14">
        <v>44252</v>
      </c>
      <c r="T9" s="15">
        <v>5.156164383561644</v>
      </c>
      <c r="U9" s="12">
        <v>46443</v>
      </c>
      <c r="V9" s="10"/>
      <c r="W9" s="10"/>
    </row>
    <row r="10" spans="2:23" ht="11.25" customHeight="1">
      <c r="B10" s="1"/>
      <c r="C10" s="8" t="s">
        <v>1031</v>
      </c>
      <c r="D10" s="9" t="s">
        <v>1032</v>
      </c>
      <c r="E10" s="61">
        <v>2500000000</v>
      </c>
      <c r="F10" s="62"/>
      <c r="G10" s="62"/>
      <c r="H10" s="63">
        <v>43521</v>
      </c>
      <c r="I10" s="62"/>
      <c r="J10" s="63">
        <v>47174</v>
      </c>
      <c r="K10" s="62"/>
      <c r="L10" s="62"/>
      <c r="M10" s="9" t="s">
        <v>1</v>
      </c>
      <c r="N10" s="64" t="s">
        <v>1029</v>
      </c>
      <c r="O10" s="62"/>
      <c r="P10" s="13">
        <v>0.0085</v>
      </c>
      <c r="Q10" s="64" t="s">
        <v>1030</v>
      </c>
      <c r="R10" s="62"/>
      <c r="S10" s="14">
        <v>44252</v>
      </c>
      <c r="T10" s="15">
        <v>8.158904109589042</v>
      </c>
      <c r="U10" s="12">
        <v>47539</v>
      </c>
      <c r="V10" s="10"/>
      <c r="W10" s="10"/>
    </row>
    <row r="11" spans="2:23" ht="11.25" customHeight="1">
      <c r="B11" s="1"/>
      <c r="C11" s="8" t="s">
        <v>1033</v>
      </c>
      <c r="D11" s="9" t="s">
        <v>1034</v>
      </c>
      <c r="E11" s="61">
        <v>2500000000</v>
      </c>
      <c r="F11" s="62"/>
      <c r="G11" s="62"/>
      <c r="H11" s="63">
        <v>43971</v>
      </c>
      <c r="I11" s="62"/>
      <c r="J11" s="63">
        <v>46527</v>
      </c>
      <c r="K11" s="62"/>
      <c r="L11" s="62"/>
      <c r="M11" s="9" t="s">
        <v>1</v>
      </c>
      <c r="N11" s="64" t="s">
        <v>1029</v>
      </c>
      <c r="O11" s="62"/>
      <c r="P11" s="13">
        <v>0.0001</v>
      </c>
      <c r="Q11" s="64" t="s">
        <v>1030</v>
      </c>
      <c r="R11" s="62"/>
      <c r="S11" s="14">
        <v>44336</v>
      </c>
      <c r="T11" s="15">
        <v>6.3863013698630136</v>
      </c>
      <c r="U11" s="12">
        <v>46893</v>
      </c>
      <c r="V11" s="10"/>
      <c r="W11" s="10"/>
    </row>
    <row r="12" spans="2:23" ht="11.25" customHeight="1">
      <c r="B12" s="1"/>
      <c r="C12" s="8" t="s">
        <v>1035</v>
      </c>
      <c r="D12" s="9" t="s">
        <v>1036</v>
      </c>
      <c r="E12" s="61">
        <v>2500000000</v>
      </c>
      <c r="F12" s="62"/>
      <c r="G12" s="62"/>
      <c r="H12" s="63">
        <v>43971</v>
      </c>
      <c r="I12" s="62"/>
      <c r="J12" s="63">
        <v>47623</v>
      </c>
      <c r="K12" s="62"/>
      <c r="L12" s="62"/>
      <c r="M12" s="9" t="s">
        <v>1</v>
      </c>
      <c r="N12" s="64" t="s">
        <v>1029</v>
      </c>
      <c r="O12" s="62"/>
      <c r="P12" s="13">
        <v>0.0007000000000000001</v>
      </c>
      <c r="Q12" s="64" t="s">
        <v>1030</v>
      </c>
      <c r="R12" s="62"/>
      <c r="S12" s="14">
        <v>44336</v>
      </c>
      <c r="T12" s="15">
        <v>9.389041095890411</v>
      </c>
      <c r="U12" s="12">
        <v>47988</v>
      </c>
      <c r="V12" s="10"/>
      <c r="W12" s="10"/>
    </row>
    <row r="13" spans="2:23" ht="11.25" customHeight="1">
      <c r="B13" s="1"/>
      <c r="C13" s="8" t="s">
        <v>1037</v>
      </c>
      <c r="D13" s="9" t="s">
        <v>1038</v>
      </c>
      <c r="E13" s="61">
        <v>1500000000</v>
      </c>
      <c r="F13" s="62"/>
      <c r="G13" s="62"/>
      <c r="H13" s="63">
        <v>44175</v>
      </c>
      <c r="I13" s="62"/>
      <c r="J13" s="63">
        <v>46731</v>
      </c>
      <c r="K13" s="62"/>
      <c r="L13" s="62"/>
      <c r="M13" s="9" t="s">
        <v>1</v>
      </c>
      <c r="N13" s="64" t="s">
        <v>1029</v>
      </c>
      <c r="O13" s="62"/>
      <c r="P13" s="13">
        <v>0.0001</v>
      </c>
      <c r="Q13" s="64" t="s">
        <v>1030</v>
      </c>
      <c r="R13" s="62"/>
      <c r="S13" s="14">
        <v>44540</v>
      </c>
      <c r="T13" s="15">
        <v>6.945205479452055</v>
      </c>
      <c r="U13" s="12">
        <v>47097</v>
      </c>
      <c r="V13" s="10"/>
      <c r="W13" s="10"/>
    </row>
    <row r="14" spans="2:21" ht="15" customHeight="1">
      <c r="B14" s="1"/>
      <c r="C14" s="16"/>
      <c r="D14" s="17"/>
      <c r="E14" s="65">
        <v>11500000000</v>
      </c>
      <c r="F14" s="66"/>
      <c r="G14" s="66"/>
      <c r="H14" s="67"/>
      <c r="I14" s="68"/>
      <c r="J14" s="67"/>
      <c r="K14" s="68"/>
      <c r="L14" s="68"/>
      <c r="M14" s="16"/>
      <c r="N14" s="67"/>
      <c r="O14" s="68"/>
      <c r="P14" s="16"/>
      <c r="Q14" s="67"/>
      <c r="R14" s="68"/>
      <c r="S14" s="16"/>
      <c r="T14" s="16"/>
      <c r="U14" s="16"/>
    </row>
    <row r="15" spans="2:21" ht="5.25" customHeight="1">
      <c r="B15" s="1"/>
      <c r="C15" s="1"/>
      <c r="D15" s="1"/>
      <c r="E15" s="1"/>
      <c r="F15" s="1"/>
      <c r="G15" s="1"/>
      <c r="H15" s="1"/>
      <c r="I15" s="1"/>
      <c r="J15" s="1"/>
      <c r="K15" s="1"/>
      <c r="L15" s="1"/>
      <c r="M15" s="1"/>
      <c r="N15" s="1"/>
      <c r="O15" s="1"/>
      <c r="P15" s="1"/>
      <c r="Q15" s="1"/>
      <c r="R15" s="1"/>
      <c r="S15" s="1"/>
      <c r="T15" s="1"/>
      <c r="U15" s="1"/>
    </row>
    <row r="16" spans="2:21" ht="19.5" customHeight="1">
      <c r="B16" s="1"/>
      <c r="C16" s="38" t="s">
        <v>1011</v>
      </c>
      <c r="D16" s="39"/>
      <c r="E16" s="39"/>
      <c r="F16" s="39"/>
      <c r="G16" s="39"/>
      <c r="H16" s="39"/>
      <c r="I16" s="39"/>
      <c r="J16" s="39"/>
      <c r="K16" s="39"/>
      <c r="L16" s="39"/>
      <c r="M16" s="39"/>
      <c r="N16" s="39"/>
      <c r="O16" s="39"/>
      <c r="P16" s="39"/>
      <c r="Q16" s="40"/>
      <c r="R16" s="1"/>
      <c r="S16" s="1"/>
      <c r="T16" s="1"/>
      <c r="U16" s="1"/>
    </row>
    <row r="17" spans="2:21" ht="18" customHeight="1">
      <c r="B17" s="1"/>
      <c r="C17" s="53" t="s">
        <v>1012</v>
      </c>
      <c r="D17" s="54"/>
      <c r="E17" s="54"/>
      <c r="F17" s="54"/>
      <c r="G17" s="1"/>
      <c r="H17" s="1"/>
      <c r="I17" s="1"/>
      <c r="J17" s="1"/>
      <c r="K17" s="55">
        <v>11500000000</v>
      </c>
      <c r="L17" s="54"/>
      <c r="M17" s="54"/>
      <c r="N17" s="1"/>
      <c r="O17" s="1"/>
      <c r="P17" s="1"/>
      <c r="Q17" s="1"/>
      <c r="R17" s="1"/>
      <c r="S17" s="1"/>
      <c r="T17" s="1"/>
      <c r="U17" s="1"/>
    </row>
    <row r="18" spans="2:21" ht="15" customHeight="1">
      <c r="B18" s="1"/>
      <c r="C18" s="53" t="s">
        <v>1013</v>
      </c>
      <c r="D18" s="54"/>
      <c r="E18" s="54"/>
      <c r="F18" s="54"/>
      <c r="G18" s="54"/>
      <c r="H18" s="54"/>
      <c r="I18" s="1"/>
      <c r="J18" s="1"/>
      <c r="K18" s="1"/>
      <c r="L18" s="18"/>
      <c r="M18" s="19">
        <v>0.0031217391304347824</v>
      </c>
      <c r="N18" s="1"/>
      <c r="O18" s="1"/>
      <c r="P18" s="1"/>
      <c r="Q18" s="1"/>
      <c r="R18" s="1"/>
      <c r="S18" s="1"/>
      <c r="T18" s="1"/>
      <c r="U18" s="1"/>
    </row>
    <row r="19" spans="2:21" ht="15" customHeight="1">
      <c r="B19" s="1"/>
      <c r="C19" s="53" t="s">
        <v>1014</v>
      </c>
      <c r="D19" s="54"/>
      <c r="E19" s="54"/>
      <c r="F19" s="54"/>
      <c r="G19" s="54"/>
      <c r="H19" s="54"/>
      <c r="I19" s="1"/>
      <c r="J19" s="1"/>
      <c r="K19" s="69">
        <v>7.229898749255509</v>
      </c>
      <c r="L19" s="70"/>
      <c r="M19" s="70"/>
      <c r="N19" s="1"/>
      <c r="O19" s="1"/>
      <c r="P19" s="1"/>
      <c r="Q19" s="1"/>
      <c r="R19" s="1"/>
      <c r="S19" s="1"/>
      <c r="T19" s="1"/>
      <c r="U19" s="1"/>
    </row>
    <row r="20" spans="3:6" ht="15" customHeight="1">
      <c r="C20" s="56" t="s">
        <v>1015</v>
      </c>
      <c r="D20" s="57"/>
      <c r="E20" s="57"/>
      <c r="F20" s="57"/>
    </row>
  </sheetData>
  <sheetProtection/>
  <mergeCells count="45">
    <mergeCell ref="E14:G14"/>
    <mergeCell ref="H14:I14"/>
    <mergeCell ref="J14:L14"/>
    <mergeCell ref="N14:O14"/>
    <mergeCell ref="Q14:R14"/>
    <mergeCell ref="K19:M19"/>
    <mergeCell ref="E12:G12"/>
    <mergeCell ref="H12:I12"/>
    <mergeCell ref="J12:L12"/>
    <mergeCell ref="N12:O12"/>
    <mergeCell ref="Q12:R12"/>
    <mergeCell ref="E13:G13"/>
    <mergeCell ref="H13:I13"/>
    <mergeCell ref="J13:L13"/>
    <mergeCell ref="N13:O13"/>
    <mergeCell ref="Q13:R13"/>
    <mergeCell ref="H10:I10"/>
    <mergeCell ref="J10:L10"/>
    <mergeCell ref="N10:O10"/>
    <mergeCell ref="Q10:R10"/>
    <mergeCell ref="E11:G11"/>
    <mergeCell ref="H11:I11"/>
    <mergeCell ref="J11:L11"/>
    <mergeCell ref="N11:O11"/>
    <mergeCell ref="Q11:R11"/>
    <mergeCell ref="C18:H18"/>
    <mergeCell ref="C19:H19"/>
    <mergeCell ref="C20:F20"/>
    <mergeCell ref="E8:G8"/>
    <mergeCell ref="H8:I8"/>
    <mergeCell ref="J8:L8"/>
    <mergeCell ref="E9:G9"/>
    <mergeCell ref="H9:I9"/>
    <mergeCell ref="J9:L9"/>
    <mergeCell ref="E10:G10"/>
    <mergeCell ref="H2:N2"/>
    <mergeCell ref="C4:Q4"/>
    <mergeCell ref="C6:Q6"/>
    <mergeCell ref="C16:Q16"/>
    <mergeCell ref="C17:F17"/>
    <mergeCell ref="K17:M17"/>
    <mergeCell ref="N8:O8"/>
    <mergeCell ref="Q8:R8"/>
    <mergeCell ref="N9:O9"/>
    <mergeCell ref="Q9:R9"/>
  </mergeCells>
  <hyperlinks>
    <hyperlink ref="C9" r:id="rId1" display="mailto:BD@155374"/>
    <hyperlink ref="C10" r:id="rId2" display="mailto:BD@155375"/>
    <hyperlink ref="C11" r:id="rId3" display="mailto:BD@167469"/>
    <hyperlink ref="C12" r:id="rId4" display="mailto:BD@167470"/>
    <hyperlink ref="C13" r:id="rId5" display="mailto:BD@178945"/>
  </hyperlinks>
  <printOptions/>
  <pageMargins left="0.44431372549019615" right="0.44431372549019615" top="0.44431372549019615" bottom="0.44431372549019615" header="0.5098039215686275" footer="0.5098039215686275"/>
  <pageSetup horizontalDpi="600" verticalDpi="600" orientation="landscape" scale="84" r:id="rId6"/>
</worksheet>
</file>

<file path=xl/worksheets/sheet8.xml><?xml version="1.0" encoding="utf-8"?>
<worksheet xmlns="http://schemas.openxmlformats.org/spreadsheetml/2006/main" xmlns:r="http://schemas.openxmlformats.org/officeDocument/2006/relationships">
  <dimension ref="B2:I19"/>
  <sheetViews>
    <sheetView showGridLines="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34" t="s">
        <v>987</v>
      </c>
      <c r="F3" s="35"/>
      <c r="G3" s="35"/>
      <c r="H3" s="1"/>
      <c r="I3" s="1"/>
    </row>
    <row r="4" spans="2:9" ht="7.5" customHeight="1">
      <c r="B4" s="1"/>
      <c r="C4" s="1"/>
      <c r="D4" s="1"/>
      <c r="E4" s="1"/>
      <c r="F4" s="1"/>
      <c r="G4" s="1"/>
      <c r="H4" s="1"/>
      <c r="I4" s="1"/>
    </row>
    <row r="5" spans="2:9" ht="36" customHeight="1">
      <c r="B5" s="36" t="s">
        <v>1040</v>
      </c>
      <c r="C5" s="37"/>
      <c r="D5" s="37"/>
      <c r="E5" s="37"/>
      <c r="F5" s="37"/>
      <c r="G5" s="37"/>
      <c r="H5" s="37"/>
      <c r="I5" s="37"/>
    </row>
    <row r="6" spans="2:9" ht="9.75" customHeight="1">
      <c r="B6" s="1"/>
      <c r="C6" s="1"/>
      <c r="D6" s="1"/>
      <c r="E6" s="1"/>
      <c r="F6" s="1"/>
      <c r="G6" s="1"/>
      <c r="H6" s="1"/>
      <c r="I6" s="1"/>
    </row>
    <row r="7" spans="2:9" ht="18.75" customHeight="1">
      <c r="B7" s="71" t="s">
        <v>1041</v>
      </c>
      <c r="C7" s="72"/>
      <c r="D7" s="72"/>
      <c r="E7" s="72"/>
      <c r="F7" s="72"/>
      <c r="G7" s="72"/>
      <c r="H7" s="72"/>
      <c r="I7" s="73"/>
    </row>
    <row r="8" spans="2:9" ht="12.75" customHeight="1">
      <c r="B8" s="1"/>
      <c r="C8" s="1"/>
      <c r="D8" s="1"/>
      <c r="E8" s="1"/>
      <c r="F8" s="1"/>
      <c r="G8" s="1"/>
      <c r="H8" s="1"/>
      <c r="I8" s="1"/>
    </row>
    <row r="9" spans="2:9" ht="15.75" customHeight="1">
      <c r="B9" s="3" t="s">
        <v>1043</v>
      </c>
      <c r="C9" s="50" t="s">
        <v>1044</v>
      </c>
      <c r="D9" s="46"/>
      <c r="E9" s="46"/>
      <c r="F9" s="4" t="s">
        <v>1045</v>
      </c>
      <c r="G9" s="50" t="s">
        <v>1046</v>
      </c>
      <c r="H9" s="46"/>
      <c r="I9" s="1"/>
    </row>
    <row r="10" spans="2:9" ht="15" customHeight="1">
      <c r="B10" s="5" t="s">
        <v>1047</v>
      </c>
      <c r="C10" s="74" t="s">
        <v>1048</v>
      </c>
      <c r="D10" s="44"/>
      <c r="E10" s="44"/>
      <c r="F10" s="2" t="s">
        <v>1049</v>
      </c>
      <c r="G10" s="74" t="s">
        <v>1050</v>
      </c>
      <c r="H10" s="44"/>
      <c r="I10" s="1"/>
    </row>
    <row r="11" spans="2:9" ht="15" customHeight="1">
      <c r="B11" s="5" t="s">
        <v>1051</v>
      </c>
      <c r="C11" s="74" t="s">
        <v>1052</v>
      </c>
      <c r="D11" s="44"/>
      <c r="E11" s="44"/>
      <c r="F11" s="2" t="s">
        <v>1049</v>
      </c>
      <c r="G11" s="74" t="s">
        <v>1053</v>
      </c>
      <c r="H11" s="44"/>
      <c r="I11" s="1"/>
    </row>
    <row r="12" spans="2:9" ht="15" customHeight="1">
      <c r="B12" s="5" t="s">
        <v>1054</v>
      </c>
      <c r="C12" s="74" t="s">
        <v>1048</v>
      </c>
      <c r="D12" s="44"/>
      <c r="E12" s="44"/>
      <c r="F12" s="2" t="s">
        <v>1049</v>
      </c>
      <c r="G12" s="74" t="s">
        <v>1055</v>
      </c>
      <c r="H12" s="44"/>
      <c r="I12" s="1"/>
    </row>
    <row r="13" spans="2:9" ht="28.5" customHeight="1">
      <c r="B13" s="1"/>
      <c r="C13" s="1"/>
      <c r="D13" s="1"/>
      <c r="E13" s="1"/>
      <c r="F13" s="1"/>
      <c r="G13" s="1"/>
      <c r="H13" s="1"/>
      <c r="I13" s="1"/>
    </row>
    <row r="14" spans="2:9" ht="18.75" customHeight="1">
      <c r="B14" s="71" t="s">
        <v>1042</v>
      </c>
      <c r="C14" s="72"/>
      <c r="D14" s="72"/>
      <c r="E14" s="72"/>
      <c r="F14" s="72"/>
      <c r="G14" s="72"/>
      <c r="H14" s="72"/>
      <c r="I14" s="73"/>
    </row>
    <row r="15" spans="2:9" ht="15.75" customHeight="1">
      <c r="B15" s="1"/>
      <c r="C15" s="1"/>
      <c r="D15" s="1"/>
      <c r="E15" s="1"/>
      <c r="F15" s="1"/>
      <c r="G15" s="1"/>
      <c r="H15" s="1"/>
      <c r="I15" s="1"/>
    </row>
    <row r="16" spans="2:9" ht="15.75" customHeight="1">
      <c r="B16" s="3" t="s">
        <v>1043</v>
      </c>
      <c r="C16" s="50" t="s">
        <v>1044</v>
      </c>
      <c r="D16" s="46"/>
      <c r="E16" s="46"/>
      <c r="F16" s="4" t="s">
        <v>1045</v>
      </c>
      <c r="G16" s="1"/>
      <c r="H16" s="1"/>
      <c r="I16" s="1"/>
    </row>
    <row r="17" spans="2:9" ht="15" customHeight="1">
      <c r="B17" s="5" t="s">
        <v>1047</v>
      </c>
      <c r="C17" s="74" t="s">
        <v>1056</v>
      </c>
      <c r="D17" s="44"/>
      <c r="E17" s="44"/>
      <c r="F17" s="2"/>
      <c r="G17" s="1"/>
      <c r="H17" s="1"/>
      <c r="I17" s="1"/>
    </row>
    <row r="18" spans="2:9" ht="15" customHeight="1">
      <c r="B18" s="5" t="s">
        <v>1051</v>
      </c>
      <c r="C18" s="74" t="s">
        <v>1057</v>
      </c>
      <c r="D18" s="44"/>
      <c r="E18" s="44"/>
      <c r="F18" s="2" t="s">
        <v>1049</v>
      </c>
      <c r="G18" s="1"/>
      <c r="H18" s="1"/>
      <c r="I18" s="1"/>
    </row>
    <row r="19" spans="2:6" ht="15" customHeight="1">
      <c r="B19" s="5" t="s">
        <v>1054</v>
      </c>
      <c r="C19" s="74" t="s">
        <v>1056</v>
      </c>
      <c r="D19" s="44"/>
      <c r="E19" s="44"/>
      <c r="F19" s="2"/>
    </row>
  </sheetData>
  <sheetProtection/>
  <mergeCells count="16">
    <mergeCell ref="C12:E12"/>
    <mergeCell ref="G12:H12"/>
    <mergeCell ref="C16:E16"/>
    <mergeCell ref="C17:E17"/>
    <mergeCell ref="C18:E18"/>
    <mergeCell ref="C19:E19"/>
    <mergeCell ref="E3:G3"/>
    <mergeCell ref="B5:I5"/>
    <mergeCell ref="B7:I7"/>
    <mergeCell ref="B14:I14"/>
    <mergeCell ref="C9:E9"/>
    <mergeCell ref="G9:H9"/>
    <mergeCell ref="C10:E10"/>
    <mergeCell ref="G10:H10"/>
    <mergeCell ref="C11:E11"/>
    <mergeCell ref="G11:H11"/>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U88"/>
  <sheetViews>
    <sheetView showGridLines="0" zoomScale="84" zoomScaleNormal="84"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34" t="s">
        <v>987</v>
      </c>
      <c r="H2" s="35"/>
      <c r="I2" s="35"/>
      <c r="J2" s="35"/>
      <c r="K2" s="35"/>
      <c r="L2" s="35"/>
      <c r="M2" s="35"/>
      <c r="N2" s="1"/>
      <c r="O2" s="1"/>
      <c r="P2" s="1"/>
      <c r="Q2" s="1"/>
      <c r="R2" s="1"/>
      <c r="S2" s="1"/>
      <c r="T2" s="1"/>
      <c r="U2" s="1"/>
    </row>
    <row r="3" spans="2:21" ht="6" customHeight="1">
      <c r="B3" s="1"/>
      <c r="C3" s="1"/>
      <c r="D3" s="1"/>
      <c r="E3" s="1"/>
      <c r="F3" s="75"/>
      <c r="G3" s="76"/>
      <c r="H3" s="76"/>
      <c r="I3" s="76"/>
      <c r="J3" s="76"/>
      <c r="K3" s="76"/>
      <c r="L3" s="76"/>
      <c r="M3" s="76"/>
      <c r="N3" s="76"/>
      <c r="O3" s="76"/>
      <c r="P3" s="76"/>
      <c r="Q3" s="76"/>
      <c r="R3" s="1"/>
      <c r="S3" s="1"/>
      <c r="T3" s="1"/>
      <c r="U3" s="1"/>
    </row>
    <row r="4" spans="2:21" ht="10.5" customHeight="1">
      <c r="B4" s="1"/>
      <c r="C4" s="1"/>
      <c r="D4" s="1"/>
      <c r="E4" s="1"/>
      <c r="F4" s="76"/>
      <c r="G4" s="76"/>
      <c r="H4" s="76"/>
      <c r="I4" s="76"/>
      <c r="J4" s="76"/>
      <c r="K4" s="76"/>
      <c r="L4" s="76"/>
      <c r="M4" s="76"/>
      <c r="N4" s="76"/>
      <c r="O4" s="76"/>
      <c r="P4" s="76"/>
      <c r="Q4" s="76"/>
      <c r="R4" s="1"/>
      <c r="S4" s="1"/>
      <c r="T4" s="1"/>
      <c r="U4" s="1"/>
    </row>
    <row r="5" spans="2:21" ht="32.25" customHeight="1">
      <c r="B5" s="36" t="s">
        <v>1058</v>
      </c>
      <c r="C5" s="37"/>
      <c r="D5" s="37"/>
      <c r="E5" s="37"/>
      <c r="F5" s="37"/>
      <c r="G5" s="37"/>
      <c r="H5" s="37"/>
      <c r="I5" s="37"/>
      <c r="J5" s="37"/>
      <c r="K5" s="37"/>
      <c r="L5" s="37"/>
      <c r="M5" s="37"/>
      <c r="N5" s="37"/>
      <c r="O5" s="37"/>
      <c r="P5" s="37"/>
      <c r="Q5" s="37"/>
      <c r="R5" s="37"/>
      <c r="S5" s="1"/>
      <c r="T5" s="1"/>
      <c r="U5" s="1"/>
    </row>
    <row r="6" spans="2:21" ht="14.25" customHeight="1">
      <c r="B6" s="53" t="s">
        <v>1059</v>
      </c>
      <c r="C6" s="54"/>
      <c r="D6" s="54"/>
      <c r="E6" s="54"/>
      <c r="F6" s="54"/>
      <c r="G6" s="54"/>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38" t="s">
        <v>1060</v>
      </c>
      <c r="C8" s="39"/>
      <c r="D8" s="39"/>
      <c r="E8" s="39"/>
      <c r="F8" s="39"/>
      <c r="G8" s="39"/>
      <c r="H8" s="39"/>
      <c r="I8" s="39"/>
      <c r="J8" s="39"/>
      <c r="K8" s="39"/>
      <c r="L8" s="39"/>
      <c r="M8" s="39"/>
      <c r="N8" s="39"/>
      <c r="O8" s="39"/>
      <c r="P8" s="39"/>
      <c r="Q8" s="39"/>
      <c r="R8" s="40"/>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77" t="s">
        <v>1061</v>
      </c>
      <c r="C10" s="78"/>
      <c r="D10" s="78"/>
      <c r="E10" s="78"/>
      <c r="F10" s="78"/>
      <c r="G10" s="78"/>
      <c r="H10" s="78"/>
      <c r="I10" s="78"/>
      <c r="J10" s="1"/>
      <c r="K10" s="79">
        <v>11500000000</v>
      </c>
      <c r="L10" s="78"/>
      <c r="M10" s="78"/>
      <c r="N10" s="78"/>
      <c r="O10" s="78"/>
      <c r="P10" s="78"/>
      <c r="Q10" s="78"/>
      <c r="R10" s="78"/>
      <c r="S10" s="20" t="s">
        <v>1062</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77" t="s">
        <v>1064</v>
      </c>
      <c r="C12" s="78"/>
      <c r="D12" s="78"/>
      <c r="E12" s="78"/>
      <c r="F12" s="78"/>
      <c r="G12" s="78"/>
      <c r="H12" s="78"/>
      <c r="I12" s="78"/>
      <c r="J12" s="1"/>
      <c r="K12" s="55">
        <v>16071082102.200014</v>
      </c>
      <c r="L12" s="54"/>
      <c r="M12" s="54"/>
      <c r="N12" s="54"/>
      <c r="O12" s="54"/>
      <c r="P12" s="54"/>
      <c r="Q12" s="54"/>
      <c r="R12" s="54"/>
      <c r="S12" s="80" t="s">
        <v>1063</v>
      </c>
      <c r="T12" s="81"/>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53" t="s">
        <v>1065</v>
      </c>
      <c r="C14" s="54"/>
      <c r="D14" s="54"/>
      <c r="E14" s="54"/>
      <c r="F14" s="54"/>
      <c r="G14" s="54"/>
      <c r="H14" s="54"/>
      <c r="I14" s="54"/>
      <c r="J14" s="1"/>
      <c r="K14" s="1"/>
      <c r="L14" s="1"/>
      <c r="M14" s="55">
        <v>91500000</v>
      </c>
      <c r="N14" s="54"/>
      <c r="O14" s="54"/>
      <c r="P14" s="54"/>
      <c r="Q14" s="54"/>
      <c r="R14" s="54"/>
      <c r="S14" s="80" t="s">
        <v>1066</v>
      </c>
      <c r="T14" s="81"/>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53" t="s">
        <v>1067</v>
      </c>
      <c r="C16" s="54"/>
      <c r="D16" s="54"/>
      <c r="E16" s="54"/>
      <c r="F16" s="54"/>
      <c r="G16" s="54"/>
      <c r="H16" s="54"/>
      <c r="I16" s="54"/>
      <c r="J16" s="1"/>
      <c r="K16" s="1"/>
      <c r="L16" s="1"/>
      <c r="M16" s="55">
        <v>706669622.5400001</v>
      </c>
      <c r="N16" s="54"/>
      <c r="O16" s="54"/>
      <c r="P16" s="54"/>
      <c r="Q16" s="54"/>
      <c r="R16" s="54"/>
      <c r="S16" s="80" t="s">
        <v>1068</v>
      </c>
      <c r="T16" s="81"/>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53" t="s">
        <v>1069</v>
      </c>
      <c r="C18" s="54"/>
      <c r="D18" s="54"/>
      <c r="E18" s="54"/>
      <c r="F18" s="54"/>
      <c r="G18" s="54"/>
      <c r="H18" s="54"/>
      <c r="I18" s="54"/>
      <c r="J18" s="1"/>
      <c r="K18" s="82">
        <v>0.4668914543252187</v>
      </c>
      <c r="L18" s="78"/>
      <c r="M18" s="78"/>
      <c r="N18" s="78"/>
      <c r="O18" s="78"/>
      <c r="P18" s="78"/>
      <c r="Q18" s="78"/>
      <c r="R18" s="78"/>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38" t="s">
        <v>1070</v>
      </c>
      <c r="C20" s="39"/>
      <c r="D20" s="39"/>
      <c r="E20" s="39"/>
      <c r="F20" s="39"/>
      <c r="G20" s="39"/>
      <c r="H20" s="39"/>
      <c r="I20" s="39"/>
      <c r="J20" s="39"/>
      <c r="K20" s="39"/>
      <c r="L20" s="39"/>
      <c r="M20" s="39"/>
      <c r="N20" s="39"/>
      <c r="O20" s="39"/>
      <c r="P20" s="39"/>
      <c r="Q20" s="39"/>
      <c r="R20" s="40"/>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51" t="s">
        <v>1113</v>
      </c>
      <c r="C22" s="44"/>
      <c r="D22" s="44"/>
      <c r="E22" s="44"/>
      <c r="F22" s="44"/>
      <c r="G22" s="44"/>
      <c r="H22" s="44"/>
      <c r="I22" s="107"/>
      <c r="J22" s="108"/>
      <c r="K22" s="109">
        <v>12637342357.784042</v>
      </c>
      <c r="L22" s="44"/>
      <c r="M22" s="44"/>
      <c r="N22" s="44"/>
      <c r="O22" s="44"/>
      <c r="P22" s="44"/>
      <c r="Q22" s="44"/>
      <c r="R22" s="44"/>
      <c r="S22" s="80" t="s">
        <v>1071</v>
      </c>
      <c r="T22" s="81"/>
      <c r="U22" s="1"/>
    </row>
    <row r="23" spans="2:21" ht="9.75" customHeight="1">
      <c r="B23" s="74"/>
      <c r="C23" s="44"/>
      <c r="D23" s="44"/>
      <c r="E23" s="44"/>
      <c r="F23" s="44"/>
      <c r="G23" s="44"/>
      <c r="H23" s="44"/>
      <c r="I23" s="107"/>
      <c r="J23" s="108"/>
      <c r="K23" s="110"/>
      <c r="L23" s="44"/>
      <c r="M23" s="44"/>
      <c r="N23" s="44"/>
      <c r="O23" s="44"/>
      <c r="P23" s="44"/>
      <c r="Q23" s="44"/>
      <c r="R23" s="44"/>
      <c r="S23" s="1"/>
      <c r="T23" s="1"/>
      <c r="U23" s="1"/>
    </row>
    <row r="24" spans="2:21" ht="14.25" customHeight="1">
      <c r="B24" s="51" t="s">
        <v>1114</v>
      </c>
      <c r="C24" s="44"/>
      <c r="D24" s="44"/>
      <c r="E24" s="44"/>
      <c r="F24" s="44"/>
      <c r="G24" s="44"/>
      <c r="H24" s="44"/>
      <c r="I24" s="44"/>
      <c r="J24" s="44"/>
      <c r="K24" s="44"/>
      <c r="L24" s="21"/>
      <c r="M24" s="111">
        <v>1.098899335459482</v>
      </c>
      <c r="N24" s="44"/>
      <c r="O24" s="44"/>
      <c r="P24" s="44"/>
      <c r="Q24" s="44"/>
      <c r="R24" s="44"/>
      <c r="S24" s="83" t="s">
        <v>1072</v>
      </c>
      <c r="T24" s="84"/>
      <c r="U24" s="85"/>
    </row>
    <row r="25" spans="2:21" ht="9" customHeight="1">
      <c r="B25" s="74"/>
      <c r="C25" s="44"/>
      <c r="D25" s="44"/>
      <c r="E25" s="44"/>
      <c r="F25" s="44"/>
      <c r="G25" s="44"/>
      <c r="H25" s="44"/>
      <c r="I25" s="107"/>
      <c r="J25" s="108"/>
      <c r="K25" s="110"/>
      <c r="L25" s="44"/>
      <c r="M25" s="44"/>
      <c r="N25" s="44"/>
      <c r="O25" s="44"/>
      <c r="P25" s="44"/>
      <c r="Q25" s="44"/>
      <c r="R25" s="44"/>
      <c r="S25" s="86"/>
      <c r="T25" s="87"/>
      <c r="U25" s="88"/>
    </row>
    <row r="26" spans="2:21" ht="15" customHeight="1">
      <c r="B26" s="112" t="s">
        <v>1115</v>
      </c>
      <c r="C26" s="113"/>
      <c r="D26" s="113"/>
      <c r="E26" s="113"/>
      <c r="F26" s="113"/>
      <c r="G26" s="113"/>
      <c r="H26" s="114"/>
      <c r="I26" s="107"/>
      <c r="J26" s="108"/>
      <c r="K26" s="115" t="s">
        <v>1098</v>
      </c>
      <c r="L26" s="116"/>
      <c r="M26" s="116"/>
      <c r="N26" s="116"/>
      <c r="O26" s="116"/>
      <c r="P26" s="116"/>
      <c r="Q26" s="116"/>
      <c r="R26" s="117"/>
      <c r="S26" s="89"/>
      <c r="T26" s="90"/>
      <c r="U26" s="91"/>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38" t="s">
        <v>1073</v>
      </c>
      <c r="C28" s="39"/>
      <c r="D28" s="39"/>
      <c r="E28" s="39"/>
      <c r="F28" s="39"/>
      <c r="G28" s="39"/>
      <c r="H28" s="39"/>
      <c r="I28" s="39"/>
      <c r="J28" s="39"/>
      <c r="K28" s="39"/>
      <c r="L28" s="39"/>
      <c r="M28" s="39"/>
      <c r="N28" s="39"/>
      <c r="O28" s="39"/>
      <c r="P28" s="39"/>
      <c r="Q28" s="39"/>
      <c r="R28" s="40"/>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53" t="s">
        <v>1074</v>
      </c>
      <c r="C30" s="54"/>
      <c r="D30" s="54"/>
      <c r="E30" s="54"/>
      <c r="F30" s="54"/>
      <c r="G30" s="54"/>
      <c r="H30" s="54"/>
      <c r="I30" s="54"/>
      <c r="J30" s="1"/>
      <c r="K30" s="1"/>
      <c r="L30" s="1"/>
      <c r="M30" s="55">
        <v>92498546.36</v>
      </c>
      <c r="N30" s="54"/>
      <c r="O30" s="54"/>
      <c r="P30" s="54"/>
      <c r="Q30" s="54"/>
      <c r="R30" s="54"/>
      <c r="S30" s="80" t="s">
        <v>1075</v>
      </c>
      <c r="T30" s="81"/>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53" t="s">
        <v>1077</v>
      </c>
      <c r="C32" s="54"/>
      <c r="D32" s="54"/>
      <c r="E32" s="54"/>
      <c r="F32" s="54"/>
      <c r="G32" s="54"/>
      <c r="H32" s="54"/>
      <c r="I32" s="54"/>
      <c r="J32" s="1"/>
      <c r="K32" s="1"/>
      <c r="L32" s="1"/>
      <c r="M32" s="55">
        <v>706669622.5400001</v>
      </c>
      <c r="N32" s="54"/>
      <c r="O32" s="54"/>
      <c r="P32" s="54"/>
      <c r="Q32" s="54"/>
      <c r="R32" s="54"/>
      <c r="S32" s="80" t="s">
        <v>1076</v>
      </c>
      <c r="T32" s="81"/>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51" t="s">
        <v>1113</v>
      </c>
      <c r="C34" s="44"/>
      <c r="D34" s="44"/>
      <c r="E34" s="44"/>
      <c r="F34" s="44"/>
      <c r="G34" s="44"/>
      <c r="H34" s="44"/>
      <c r="I34" s="107"/>
      <c r="J34" s="108"/>
      <c r="K34" s="109">
        <v>12637342357.784042</v>
      </c>
      <c r="L34" s="44"/>
      <c r="M34" s="44"/>
      <c r="N34" s="44"/>
      <c r="O34" s="44"/>
      <c r="P34" s="44"/>
      <c r="Q34" s="44"/>
      <c r="R34" s="44"/>
      <c r="S34" s="1"/>
      <c r="T34" s="1"/>
      <c r="U34" s="1"/>
    </row>
    <row r="35" spans="2:21" ht="6.75" customHeight="1">
      <c r="B35" s="74"/>
      <c r="C35" s="44"/>
      <c r="D35" s="44"/>
      <c r="E35" s="44"/>
      <c r="F35" s="44"/>
      <c r="G35" s="44"/>
      <c r="H35" s="44"/>
      <c r="I35" s="107"/>
      <c r="J35" s="108"/>
      <c r="K35" s="110"/>
      <c r="L35" s="44"/>
      <c r="M35" s="44"/>
      <c r="N35" s="44"/>
      <c r="O35" s="44"/>
      <c r="P35" s="44"/>
      <c r="Q35" s="44"/>
      <c r="R35" s="44"/>
      <c r="S35" s="1"/>
      <c r="T35" s="1"/>
      <c r="U35" s="1"/>
    </row>
    <row r="36" spans="2:21" ht="13.5" customHeight="1">
      <c r="B36" s="51" t="s">
        <v>1116</v>
      </c>
      <c r="C36" s="44"/>
      <c r="D36" s="44"/>
      <c r="E36" s="44"/>
      <c r="F36" s="44"/>
      <c r="G36" s="44"/>
      <c r="H36" s="44"/>
      <c r="I36" s="107"/>
      <c r="J36" s="108"/>
      <c r="K36" s="111">
        <v>1.1683922197116559</v>
      </c>
      <c r="L36" s="44"/>
      <c r="M36" s="44"/>
      <c r="N36" s="44"/>
      <c r="O36" s="44"/>
      <c r="P36" s="44"/>
      <c r="Q36" s="44"/>
      <c r="R36" s="44"/>
      <c r="S36" s="83" t="s">
        <v>1078</v>
      </c>
      <c r="T36" s="84"/>
      <c r="U36" s="85"/>
    </row>
    <row r="37" spans="2:21" ht="6" customHeight="1">
      <c r="B37" s="74"/>
      <c r="C37" s="44"/>
      <c r="D37" s="44"/>
      <c r="E37" s="44"/>
      <c r="F37" s="44"/>
      <c r="G37" s="44"/>
      <c r="H37" s="44"/>
      <c r="I37" s="107"/>
      <c r="J37" s="108"/>
      <c r="K37" s="110"/>
      <c r="L37" s="44"/>
      <c r="M37" s="44"/>
      <c r="N37" s="44"/>
      <c r="O37" s="44"/>
      <c r="P37" s="44"/>
      <c r="Q37" s="44"/>
      <c r="R37" s="44"/>
      <c r="S37" s="86"/>
      <c r="T37" s="87"/>
      <c r="U37" s="88"/>
    </row>
    <row r="38" spans="2:21" ht="15" customHeight="1">
      <c r="B38" s="112" t="s">
        <v>1117</v>
      </c>
      <c r="C38" s="113"/>
      <c r="D38" s="113"/>
      <c r="E38" s="113"/>
      <c r="F38" s="113"/>
      <c r="G38" s="113"/>
      <c r="H38" s="114"/>
      <c r="I38" s="107"/>
      <c r="J38" s="108"/>
      <c r="K38" s="115" t="s">
        <v>1098</v>
      </c>
      <c r="L38" s="116"/>
      <c r="M38" s="116"/>
      <c r="N38" s="116"/>
      <c r="O38" s="116"/>
      <c r="P38" s="116"/>
      <c r="Q38" s="116"/>
      <c r="R38" s="117"/>
      <c r="S38" s="89"/>
      <c r="T38" s="90"/>
      <c r="U38" s="91"/>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38" t="s">
        <v>1079</v>
      </c>
      <c r="C40" s="39"/>
      <c r="D40" s="39"/>
      <c r="E40" s="39"/>
      <c r="F40" s="39"/>
      <c r="G40" s="39"/>
      <c r="H40" s="39"/>
      <c r="I40" s="39"/>
      <c r="J40" s="39"/>
      <c r="K40" s="39"/>
      <c r="L40" s="39"/>
      <c r="M40" s="39"/>
      <c r="N40" s="39"/>
      <c r="O40" s="39"/>
      <c r="P40" s="39"/>
      <c r="Q40" s="39"/>
      <c r="R40" s="40"/>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53" t="s">
        <v>1081</v>
      </c>
      <c r="C42" s="54"/>
      <c r="D42" s="54"/>
      <c r="E42" s="54"/>
      <c r="F42" s="54"/>
      <c r="G42" s="54"/>
      <c r="H42" s="54"/>
      <c r="I42" s="54"/>
      <c r="J42" s="54"/>
      <c r="K42" s="54"/>
      <c r="L42" s="54"/>
      <c r="M42" s="54"/>
      <c r="N42" s="1"/>
      <c r="O42" s="92">
        <v>2248928762.300019</v>
      </c>
      <c r="P42" s="93"/>
      <c r="Q42" s="93"/>
      <c r="R42" s="93"/>
      <c r="S42" s="80" t="s">
        <v>1080</v>
      </c>
      <c r="T42" s="81"/>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95"/>
      <c r="D44" s="94" t="s">
        <v>1082</v>
      </c>
      <c r="E44" s="93"/>
      <c r="F44" s="93"/>
      <c r="G44" s="93"/>
      <c r="H44" s="93"/>
      <c r="I44" s="93"/>
      <c r="J44" s="93"/>
      <c r="K44" s="93"/>
      <c r="L44" s="93"/>
      <c r="M44" s="93"/>
      <c r="N44" s="93"/>
      <c r="O44" s="55">
        <v>2246408762.300019</v>
      </c>
      <c r="P44" s="54"/>
      <c r="Q44" s="54"/>
      <c r="R44" s="54"/>
      <c r="S44" s="1"/>
      <c r="T44" s="1"/>
      <c r="U44" s="1"/>
    </row>
    <row r="45" spans="2:21" ht="7.5" customHeight="1">
      <c r="B45" s="1"/>
      <c r="C45" s="96"/>
      <c r="D45" s="1"/>
      <c r="E45" s="1"/>
      <c r="F45" s="1"/>
      <c r="G45" s="1"/>
      <c r="H45" s="1"/>
      <c r="I45" s="1"/>
      <c r="J45" s="1"/>
      <c r="K45" s="1"/>
      <c r="L45" s="1"/>
      <c r="M45" s="1"/>
      <c r="N45" s="1"/>
      <c r="O45" s="1"/>
      <c r="P45" s="1"/>
      <c r="Q45" s="1"/>
      <c r="R45" s="1"/>
      <c r="S45" s="1"/>
      <c r="T45" s="1"/>
      <c r="U45" s="1"/>
    </row>
    <row r="46" spans="2:21" ht="13.5" customHeight="1">
      <c r="B46" s="1"/>
      <c r="C46" s="96"/>
      <c r="D46" s="94" t="s">
        <v>1083</v>
      </c>
      <c r="E46" s="93"/>
      <c r="F46" s="93"/>
      <c r="G46" s="93"/>
      <c r="H46" s="93"/>
      <c r="I46" s="93"/>
      <c r="J46" s="93"/>
      <c r="K46" s="93"/>
      <c r="L46" s="93"/>
      <c r="M46" s="93"/>
      <c r="N46" s="1"/>
      <c r="O46" s="55">
        <v>2520000</v>
      </c>
      <c r="P46" s="54"/>
      <c r="Q46" s="54"/>
      <c r="R46" s="54"/>
      <c r="S46" s="1"/>
      <c r="T46" s="1"/>
      <c r="U46" s="1"/>
    </row>
    <row r="47" spans="2:21" ht="9" customHeight="1">
      <c r="B47" s="1"/>
      <c r="C47" s="96"/>
      <c r="D47" s="1"/>
      <c r="E47" s="1"/>
      <c r="F47" s="1"/>
      <c r="G47" s="1"/>
      <c r="H47" s="1"/>
      <c r="I47" s="1"/>
      <c r="J47" s="1"/>
      <c r="K47" s="1"/>
      <c r="L47" s="1"/>
      <c r="M47" s="1"/>
      <c r="N47" s="1"/>
      <c r="O47" s="1"/>
      <c r="P47" s="1"/>
      <c r="Q47" s="1"/>
      <c r="R47" s="1"/>
      <c r="S47" s="1"/>
      <c r="T47" s="1"/>
      <c r="U47" s="1"/>
    </row>
    <row r="48" spans="2:21" ht="13.5" customHeight="1">
      <c r="B48" s="1"/>
      <c r="C48" s="96"/>
      <c r="D48" s="94" t="s">
        <v>1084</v>
      </c>
      <c r="E48" s="93"/>
      <c r="F48" s="93"/>
      <c r="G48" s="93"/>
      <c r="H48" s="93"/>
      <c r="I48" s="93"/>
      <c r="J48" s="93"/>
      <c r="K48" s="93"/>
      <c r="L48" s="93"/>
      <c r="M48" s="93"/>
      <c r="N48" s="93"/>
      <c r="O48" s="98" t="s">
        <v>86</v>
      </c>
      <c r="P48" s="54"/>
      <c r="Q48" s="54"/>
      <c r="R48" s="54"/>
      <c r="S48" s="1"/>
      <c r="T48" s="1"/>
      <c r="U48" s="1"/>
    </row>
    <row r="49" spans="2:21" ht="8.25" customHeight="1">
      <c r="B49" s="1"/>
      <c r="C49" s="96"/>
      <c r="D49" s="1"/>
      <c r="E49" s="1"/>
      <c r="F49" s="1"/>
      <c r="G49" s="1"/>
      <c r="H49" s="1"/>
      <c r="I49" s="1"/>
      <c r="J49" s="1"/>
      <c r="K49" s="1"/>
      <c r="L49" s="1"/>
      <c r="M49" s="1"/>
      <c r="N49" s="1"/>
      <c r="O49" s="1"/>
      <c r="P49" s="1"/>
      <c r="Q49" s="1"/>
      <c r="R49" s="1"/>
      <c r="S49" s="1"/>
      <c r="T49" s="1"/>
      <c r="U49" s="1"/>
    </row>
    <row r="50" spans="2:21" ht="15" customHeight="1">
      <c r="B50" s="1"/>
      <c r="C50" s="97"/>
      <c r="D50" s="94" t="s">
        <v>1085</v>
      </c>
      <c r="E50" s="93"/>
      <c r="F50" s="93"/>
      <c r="G50" s="93"/>
      <c r="H50" s="93"/>
      <c r="I50" s="93"/>
      <c r="J50" s="93"/>
      <c r="K50" s="93"/>
      <c r="L50" s="93"/>
      <c r="M50" s="93"/>
      <c r="N50" s="93"/>
      <c r="O50" s="98" t="s">
        <v>86</v>
      </c>
      <c r="P50" s="54"/>
      <c r="Q50" s="54"/>
      <c r="R50" s="54"/>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53" t="s">
        <v>1087</v>
      </c>
      <c r="C52" s="54"/>
      <c r="D52" s="54"/>
      <c r="E52" s="54"/>
      <c r="F52" s="54"/>
      <c r="G52" s="54"/>
      <c r="H52" s="54"/>
      <c r="I52" s="54"/>
      <c r="J52" s="54"/>
      <c r="K52" s="54"/>
      <c r="L52" s="54"/>
      <c r="M52" s="54"/>
      <c r="N52" s="1"/>
      <c r="O52" s="92">
        <v>16869891867.42779</v>
      </c>
      <c r="P52" s="93"/>
      <c r="Q52" s="93"/>
      <c r="R52" s="93"/>
      <c r="S52" s="80" t="s">
        <v>1086</v>
      </c>
      <c r="T52" s="81"/>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94" t="s">
        <v>1088</v>
      </c>
      <c r="E54" s="93"/>
      <c r="F54" s="93"/>
      <c r="G54" s="93"/>
      <c r="H54" s="93"/>
      <c r="I54" s="93"/>
      <c r="J54" s="93"/>
      <c r="K54" s="93"/>
      <c r="L54" s="93"/>
      <c r="M54" s="93"/>
      <c r="N54" s="93"/>
      <c r="O54" s="55">
        <v>16071082102.200014</v>
      </c>
      <c r="P54" s="54"/>
      <c r="Q54" s="54"/>
      <c r="R54" s="54"/>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94" t="s">
        <v>1089</v>
      </c>
      <c r="E56" s="93"/>
      <c r="F56" s="93"/>
      <c r="G56" s="93"/>
      <c r="H56" s="93"/>
      <c r="I56" s="93"/>
      <c r="J56" s="93"/>
      <c r="K56" s="93"/>
      <c r="L56" s="93"/>
      <c r="M56" s="93"/>
      <c r="N56" s="93"/>
      <c r="O56" s="55">
        <v>92140142.68777502</v>
      </c>
      <c r="P56" s="54"/>
      <c r="Q56" s="54"/>
      <c r="R56" s="54"/>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94" t="s">
        <v>1090</v>
      </c>
      <c r="E58" s="93"/>
      <c r="F58" s="93"/>
      <c r="G58" s="93"/>
      <c r="H58" s="93"/>
      <c r="I58" s="93"/>
      <c r="J58" s="93"/>
      <c r="K58" s="93"/>
      <c r="L58" s="93"/>
      <c r="M58" s="93"/>
      <c r="N58" s="93"/>
      <c r="O58" s="55">
        <v>706669622.5400001</v>
      </c>
      <c r="P58" s="54"/>
      <c r="Q58" s="54"/>
      <c r="R58" s="54"/>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94" t="s">
        <v>1085</v>
      </c>
      <c r="E60" s="93"/>
      <c r="F60" s="93"/>
      <c r="G60" s="93"/>
      <c r="H60" s="93"/>
      <c r="I60" s="93"/>
      <c r="J60" s="93"/>
      <c r="K60" s="93"/>
      <c r="L60" s="93"/>
      <c r="M60" s="93"/>
      <c r="N60" s="93"/>
      <c r="O60" s="98" t="s">
        <v>86</v>
      </c>
      <c r="P60" s="54"/>
      <c r="Q60" s="54"/>
      <c r="R60" s="54"/>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53" t="s">
        <v>1091</v>
      </c>
      <c r="C62" s="54"/>
      <c r="D62" s="54"/>
      <c r="E62" s="54"/>
      <c r="F62" s="54"/>
      <c r="G62" s="54"/>
      <c r="H62" s="54"/>
      <c r="I62" s="54"/>
      <c r="J62" s="54"/>
      <c r="K62" s="54"/>
      <c r="L62" s="54"/>
      <c r="M62" s="54"/>
      <c r="N62" s="54"/>
      <c r="O62" s="55">
        <v>286550000</v>
      </c>
      <c r="P62" s="54"/>
      <c r="Q62" s="54"/>
      <c r="R62" s="54"/>
      <c r="S62" s="80" t="s">
        <v>1092</v>
      </c>
      <c r="T62" s="81"/>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53" t="s">
        <v>1094</v>
      </c>
      <c r="C64" s="54"/>
      <c r="D64" s="54"/>
      <c r="E64" s="54"/>
      <c r="F64" s="54"/>
      <c r="G64" s="54"/>
      <c r="H64" s="54"/>
      <c r="I64" s="54"/>
      <c r="J64" s="54"/>
      <c r="K64" s="54"/>
      <c r="L64" s="54"/>
      <c r="M64" s="54"/>
      <c r="N64" s="54"/>
      <c r="O64" s="55">
        <v>117403680.29842465</v>
      </c>
      <c r="P64" s="54"/>
      <c r="Q64" s="54"/>
      <c r="R64" s="54"/>
      <c r="S64" s="80" t="s">
        <v>1093</v>
      </c>
      <c r="T64" s="81"/>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53" t="s">
        <v>1095</v>
      </c>
      <c r="C66" s="54"/>
      <c r="D66" s="54"/>
      <c r="E66" s="54"/>
      <c r="F66" s="54"/>
      <c r="G66" s="54"/>
      <c r="H66" s="54"/>
      <c r="I66" s="54"/>
      <c r="J66" s="54"/>
      <c r="K66" s="54"/>
      <c r="L66" s="54"/>
      <c r="M66" s="54"/>
      <c r="N66" s="54"/>
      <c r="O66" s="55">
        <v>11500000000</v>
      </c>
      <c r="P66" s="54"/>
      <c r="Q66" s="54"/>
      <c r="R66" s="54"/>
      <c r="S66" s="80" t="s">
        <v>1096</v>
      </c>
      <c r="T66" s="81"/>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53" t="s">
        <v>1097</v>
      </c>
      <c r="C68" s="54"/>
      <c r="D68" s="54"/>
      <c r="E68" s="54"/>
      <c r="F68" s="54"/>
      <c r="G68" s="54"/>
      <c r="H68" s="54"/>
      <c r="I68" s="54"/>
      <c r="J68" s="54"/>
      <c r="K68" s="54"/>
      <c r="L68" s="54"/>
      <c r="M68" s="54"/>
      <c r="N68" s="54"/>
      <c r="O68" s="55">
        <v>7214866949.429384</v>
      </c>
      <c r="P68" s="54"/>
      <c r="Q68" s="54"/>
      <c r="R68" s="54"/>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102" t="s">
        <v>1099</v>
      </c>
      <c r="C70" s="103"/>
      <c r="D70" s="103"/>
      <c r="E70" s="103"/>
      <c r="F70" s="103"/>
      <c r="G70" s="103"/>
      <c r="H70" s="104"/>
      <c r="I70" s="1"/>
      <c r="J70" s="1"/>
      <c r="K70" s="1"/>
      <c r="L70" s="99" t="s">
        <v>1098</v>
      </c>
      <c r="M70" s="100"/>
      <c r="N70" s="100"/>
      <c r="O70" s="100"/>
      <c r="P70" s="100"/>
      <c r="Q70" s="100"/>
      <c r="R70" s="101"/>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38" t="s">
        <v>1100</v>
      </c>
      <c r="C72" s="39"/>
      <c r="D72" s="39"/>
      <c r="E72" s="39"/>
      <c r="F72" s="39"/>
      <c r="G72" s="39"/>
      <c r="H72" s="39"/>
      <c r="I72" s="39"/>
      <c r="J72" s="39"/>
      <c r="K72" s="39"/>
      <c r="L72" s="39"/>
      <c r="M72" s="39"/>
      <c r="N72" s="39"/>
      <c r="O72" s="39"/>
      <c r="P72" s="39"/>
      <c r="Q72" s="39"/>
      <c r="R72" s="40"/>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53" t="s">
        <v>1101</v>
      </c>
      <c r="C74" s="54"/>
      <c r="D74" s="54"/>
      <c r="E74" s="54"/>
      <c r="F74" s="54"/>
      <c r="G74" s="54"/>
      <c r="H74" s="54"/>
      <c r="I74" s="54"/>
      <c r="J74" s="54"/>
      <c r="K74" s="54"/>
      <c r="L74" s="54"/>
      <c r="M74" s="54"/>
      <c r="N74" s="118">
        <v>1477762231.08778</v>
      </c>
      <c r="O74" s="70"/>
      <c r="P74" s="70"/>
      <c r="Q74" s="70"/>
      <c r="R74" s="70"/>
      <c r="S74" s="80" t="s">
        <v>1102</v>
      </c>
      <c r="T74" s="81"/>
      <c r="U74" s="1"/>
    </row>
    <row r="75" spans="2:21" ht="7.5" customHeight="1">
      <c r="B75" s="1"/>
      <c r="C75" s="1"/>
      <c r="D75" s="1"/>
      <c r="E75" s="1"/>
      <c r="F75" s="1"/>
      <c r="G75" s="1"/>
      <c r="H75" s="1"/>
      <c r="I75" s="1"/>
      <c r="J75" s="1"/>
      <c r="K75" s="1"/>
      <c r="L75" s="1"/>
      <c r="M75" s="1"/>
      <c r="N75" s="1"/>
      <c r="O75" s="1"/>
      <c r="P75" s="1"/>
      <c r="Q75" s="1"/>
      <c r="R75" s="1"/>
      <c r="S75" s="81"/>
      <c r="T75" s="81"/>
      <c r="U75" s="1"/>
    </row>
    <row r="76" spans="2:21" ht="15" customHeight="1">
      <c r="B76" s="53" t="s">
        <v>1103</v>
      </c>
      <c r="C76" s="54"/>
      <c r="D76" s="54"/>
      <c r="E76" s="54"/>
      <c r="F76" s="54"/>
      <c r="G76" s="54"/>
      <c r="H76" s="54"/>
      <c r="I76" s="54"/>
      <c r="J76" s="54"/>
      <c r="K76" s="54"/>
      <c r="L76" s="54"/>
      <c r="M76" s="54"/>
      <c r="N76" s="54"/>
      <c r="O76" s="109">
        <v>-43874878.73577</v>
      </c>
      <c r="P76" s="44"/>
      <c r="Q76" s="44"/>
      <c r="R76" s="44"/>
      <c r="S76" s="80" t="s">
        <v>1104</v>
      </c>
      <c r="T76" s="81"/>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53" t="s">
        <v>1105</v>
      </c>
      <c r="C78" s="54"/>
      <c r="D78" s="54"/>
      <c r="E78" s="54"/>
      <c r="F78" s="54"/>
      <c r="G78" s="54"/>
      <c r="H78" s="54"/>
      <c r="I78" s="54"/>
      <c r="J78" s="54"/>
      <c r="K78" s="54"/>
      <c r="L78" s="54"/>
      <c r="M78" s="54"/>
      <c r="N78" s="54"/>
      <c r="O78" s="1"/>
      <c r="P78" s="1"/>
      <c r="Q78" s="119">
        <v>1433887352.3520103</v>
      </c>
      <c r="R78" s="44"/>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102" t="s">
        <v>1106</v>
      </c>
      <c r="C80" s="103"/>
      <c r="D80" s="103"/>
      <c r="E80" s="103"/>
      <c r="F80" s="103"/>
      <c r="G80" s="103"/>
      <c r="H80" s="104"/>
      <c r="I80" s="1"/>
      <c r="J80" s="1"/>
      <c r="K80" s="1"/>
      <c r="L80" s="99" t="s">
        <v>1098</v>
      </c>
      <c r="M80" s="100"/>
      <c r="N80" s="100"/>
      <c r="O80" s="100"/>
      <c r="P80" s="100"/>
      <c r="Q80" s="100"/>
      <c r="R80" s="101"/>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105"/>
      <c r="C82" s="106"/>
      <c r="D82" s="106"/>
      <c r="E82" s="106"/>
      <c r="F82" s="106"/>
      <c r="G82" s="106"/>
      <c r="H82" s="106"/>
      <c r="I82" s="106"/>
      <c r="J82" s="106"/>
      <c r="K82" s="106"/>
      <c r="L82" s="106"/>
      <c r="M82" s="106"/>
      <c r="N82" s="106"/>
      <c r="O82" s="106"/>
      <c r="P82" s="106"/>
      <c r="Q82" s="106"/>
      <c r="R82" s="106"/>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53" t="s">
        <v>1107</v>
      </c>
      <c r="C84" s="54"/>
      <c r="D84" s="54"/>
      <c r="E84" s="54"/>
      <c r="F84" s="54"/>
      <c r="G84" s="54"/>
      <c r="H84" s="54"/>
      <c r="I84" s="54"/>
      <c r="J84" s="54"/>
      <c r="K84" s="54"/>
      <c r="L84" s="54"/>
      <c r="M84" s="54"/>
      <c r="N84" s="1"/>
      <c r="O84" s="55">
        <v>92140142.68777502</v>
      </c>
      <c r="P84" s="54"/>
      <c r="Q84" s="54"/>
      <c r="R84" s="54"/>
      <c r="S84" s="80" t="s">
        <v>1108</v>
      </c>
      <c r="T84" s="81"/>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53" t="s">
        <v>1109</v>
      </c>
      <c r="C86" s="54"/>
      <c r="D86" s="54"/>
      <c r="E86" s="54"/>
      <c r="F86" s="54"/>
      <c r="G86" s="54"/>
      <c r="H86" s="54"/>
      <c r="I86" s="54"/>
      <c r="J86" s="54"/>
      <c r="K86" s="54"/>
      <c r="L86" s="54"/>
      <c r="M86" s="54"/>
      <c r="N86" s="1"/>
      <c r="O86" s="21"/>
      <c r="P86" s="109">
        <v>33750000</v>
      </c>
      <c r="Q86" s="44"/>
      <c r="R86" s="44"/>
      <c r="S86" s="80" t="s">
        <v>1110</v>
      </c>
      <c r="T86" s="81"/>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53" t="s">
        <v>1111</v>
      </c>
      <c r="C88" s="54"/>
      <c r="D88" s="54"/>
      <c r="E88" s="54"/>
      <c r="F88" s="54"/>
      <c r="G88" s="54"/>
      <c r="H88" s="54"/>
      <c r="I88" s="54"/>
      <c r="J88" s="54"/>
      <c r="K88" s="54"/>
      <c r="L88" s="54"/>
      <c r="M88" s="54"/>
      <c r="O88" s="21"/>
      <c r="P88" s="109">
        <v>58390142.687775016</v>
      </c>
      <c r="Q88" s="44"/>
      <c r="R88" s="44"/>
      <c r="S88" s="80" t="s">
        <v>1112</v>
      </c>
      <c r="T88" s="81"/>
    </row>
  </sheetData>
  <sheetProtection/>
  <mergeCells count="116">
    <mergeCell ref="B38:H38"/>
    <mergeCell ref="I38:J38"/>
    <mergeCell ref="K38:R38"/>
    <mergeCell ref="N74:R74"/>
    <mergeCell ref="O76:R76"/>
    <mergeCell ref="Q78:R78"/>
    <mergeCell ref="K35:R35"/>
    <mergeCell ref="B36:H36"/>
    <mergeCell ref="I36:J36"/>
    <mergeCell ref="K36:R36"/>
    <mergeCell ref="B37:H37"/>
    <mergeCell ref="I37:J37"/>
    <mergeCell ref="K37:R37"/>
    <mergeCell ref="B26:H26"/>
    <mergeCell ref="I26:J26"/>
    <mergeCell ref="K26:R26"/>
    <mergeCell ref="B34:H34"/>
    <mergeCell ref="I34:J34"/>
    <mergeCell ref="K34:R34"/>
    <mergeCell ref="I23:J23"/>
    <mergeCell ref="K23:R23"/>
    <mergeCell ref="B24:K24"/>
    <mergeCell ref="M24:R24"/>
    <mergeCell ref="B25:H25"/>
    <mergeCell ref="I25:J25"/>
    <mergeCell ref="K25:R25"/>
    <mergeCell ref="B84:M84"/>
    <mergeCell ref="O84:R84"/>
    <mergeCell ref="S84:T84"/>
    <mergeCell ref="B86:M86"/>
    <mergeCell ref="S86:T86"/>
    <mergeCell ref="B88:M88"/>
    <mergeCell ref="S88:T88"/>
    <mergeCell ref="P86:R86"/>
    <mergeCell ref="P88:R88"/>
    <mergeCell ref="S74:T75"/>
    <mergeCell ref="B76:N76"/>
    <mergeCell ref="S76:T76"/>
    <mergeCell ref="B78:N78"/>
    <mergeCell ref="B80:H80"/>
    <mergeCell ref="B82:R82"/>
    <mergeCell ref="L80:R80"/>
    <mergeCell ref="B68:N68"/>
    <mergeCell ref="O68:R68"/>
    <mergeCell ref="L70:R70"/>
    <mergeCell ref="B70:H70"/>
    <mergeCell ref="B72:R72"/>
    <mergeCell ref="B74:M74"/>
    <mergeCell ref="S62:T62"/>
    <mergeCell ref="S64:T64"/>
    <mergeCell ref="B64:N64"/>
    <mergeCell ref="O64:R64"/>
    <mergeCell ref="O66:R66"/>
    <mergeCell ref="B66:N66"/>
    <mergeCell ref="S66:T66"/>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32:T32"/>
    <mergeCell ref="M32:R32"/>
    <mergeCell ref="B32:I32"/>
    <mergeCell ref="S36:U38"/>
    <mergeCell ref="B40:R40"/>
    <mergeCell ref="S42:T42"/>
    <mergeCell ref="B42:M42"/>
    <mergeCell ref="O42:R42"/>
    <mergeCell ref="B35:H35"/>
    <mergeCell ref="I35:J35"/>
    <mergeCell ref="S22:T22"/>
    <mergeCell ref="S24:U26"/>
    <mergeCell ref="B28:R28"/>
    <mergeCell ref="B30:I30"/>
    <mergeCell ref="S30:T30"/>
    <mergeCell ref="M30:R30"/>
    <mergeCell ref="B22:H22"/>
    <mergeCell ref="I22:J22"/>
    <mergeCell ref="K22:R22"/>
    <mergeCell ref="B23:H23"/>
    <mergeCell ref="B16:I16"/>
    <mergeCell ref="M16:R16"/>
    <mergeCell ref="S16:T16"/>
    <mergeCell ref="B18:I18"/>
    <mergeCell ref="K18:R18"/>
    <mergeCell ref="B20:R20"/>
    <mergeCell ref="S12:T12"/>
    <mergeCell ref="B12:I12"/>
    <mergeCell ref="K12:R12"/>
    <mergeCell ref="B14:I14"/>
    <mergeCell ref="S14:T14"/>
    <mergeCell ref="M14:R14"/>
    <mergeCell ref="G2:M2"/>
    <mergeCell ref="F3:Q4"/>
    <mergeCell ref="B5:R5"/>
    <mergeCell ref="B6:G6"/>
    <mergeCell ref="B8:R8"/>
    <mergeCell ref="B10:I10"/>
    <mergeCell ref="K10:R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2021-01-11T11:14:36Z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