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2.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3.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drawings/drawing4.xml" ContentType="application/vnd.openxmlformats-officedocument.drawing+xml"/>
  <Override PartName="/xl/worksheets/sheet32.xml" ContentType="application/vnd.openxmlformats-officedocument.spreadsheetml.worksheet+xml"/>
  <Override PartName="/xl/worksheets/sheet3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6335" windowHeight="10830" activeTab="0"/>
  </bookViews>
  <sheets>
    <sheet name="Introduction" sheetId="1" r:id="rId1"/>
    <sheet name="Disclaimer" sheetId="2" r:id="rId2"/>
    <sheet name="A. HTT General" sheetId="3" r:id="rId3"/>
    <sheet name="B1. HTT Mortgage Assets" sheetId="4" r:id="rId4"/>
    <sheet name="C. HTT Harmonised Glossary" sheetId="5" r:id="rId5"/>
    <sheet name="D1. Front Page" sheetId="6" r:id="rId6"/>
    <sheet name="D2. Covered Bond Series" sheetId="7" r:id="rId7"/>
    <sheet name="D3. Ratings" sheetId="8" r:id="rId8"/>
    <sheet name="D4. Tests Royal Decree" sheetId="9" r:id="rId9"/>
    <sheet name="D5. Cover Pool Summary" sheetId="10" r:id="rId10"/>
    <sheet name="D6. Stratification Tables" sheetId="11" r:id="rId11"/>
    <sheet name="D7. Stratification Graphs" sheetId="12" r:id="rId12"/>
    <sheet name="_Hidden11" sheetId="13" state="hidden" r:id="rId13"/>
    <sheet name="_Hidden12" sheetId="14" state="hidden" r:id="rId14"/>
    <sheet name="_Hidden13" sheetId="15" state="hidden" r:id="rId15"/>
    <sheet name="_Hidden14" sheetId="16" state="hidden" r:id="rId16"/>
    <sheet name="_Hidden15" sheetId="17" state="hidden" r:id="rId17"/>
    <sheet name="_Hidden16" sheetId="18" state="hidden" r:id="rId18"/>
    <sheet name="_Hidden17" sheetId="19" state="hidden" r:id="rId19"/>
    <sheet name="_Hidden18" sheetId="20" state="hidden" r:id="rId20"/>
    <sheet name="_Hidden19" sheetId="21" state="hidden" r:id="rId21"/>
    <sheet name="_Hidden20" sheetId="22" state="hidden" r:id="rId22"/>
    <sheet name="_Hidden21" sheetId="23" state="hidden" r:id="rId23"/>
    <sheet name="_Hidden22" sheetId="24" state="hidden" r:id="rId24"/>
    <sheet name="_Hidden23" sheetId="25" state="hidden" r:id="rId25"/>
    <sheet name="_Hidden24" sheetId="26" state="hidden" r:id="rId26"/>
    <sheet name="_Hidden25" sheetId="27" state="hidden" r:id="rId27"/>
    <sheet name="D8. Performance" sheetId="28" r:id="rId28"/>
    <sheet name="_Hidden27" sheetId="29" state="hidden" r:id="rId29"/>
    <sheet name="D9. Amortisation" sheetId="30" r:id="rId30"/>
    <sheet name="D10. Amortisation Graph " sheetId="31" r:id="rId31"/>
    <sheet name="E. Optional ECB-ECAIs data" sheetId="32" r:id="rId32"/>
    <sheet name="_Hidden30" sheetId="33" state="hidden" r:id="rId33"/>
  </sheets>
  <externalReferences>
    <externalReference r:id="rId36"/>
  </externalReferences>
  <definedNames>
    <definedName name="_xlnm._FilterDatabase" localSheetId="2" hidden="1">'A. HTT General'!$L$112:$L$126</definedName>
    <definedName name="acceptable_use_policy" localSheetId="1">'Disclaimer'!#REF!</definedName>
    <definedName name="general_tc" localSheetId="1">'Disclaimer'!$A$61</definedName>
    <definedName name="_xlnm.Print_Area" localSheetId="2">'A. HTT General'!$A$1:$G$365</definedName>
    <definedName name="_xlnm.Print_Area" localSheetId="3">'B1. HTT Mortgage Assets'!$A$1:$G$387</definedName>
    <definedName name="_xlnm.Print_Area" localSheetId="4">'C. HTT Harmonised Glossary'!$A$1:$C$37</definedName>
    <definedName name="_xlnm.Print_Area" localSheetId="30">'D10. Amortisation Graph '!$B$1:$B$2</definedName>
    <definedName name="_xlnm.Print_Area" localSheetId="11">'D7. Stratification Graphs'!$A$1:$S$56</definedName>
    <definedName name="_xlnm.Print_Area" localSheetId="1">'Disclaimer'!$A$1:$A$170</definedName>
    <definedName name="_xlnm.Print_Area" localSheetId="31">'E. Optional ECB-ECAIs data'!$A$2:$G$92</definedName>
    <definedName name="_xlnm.Print_Area" localSheetId="0">'Introduction'!$B$2:$J$53</definedName>
    <definedName name="Print_Area_0">#REF!</definedName>
    <definedName name="Print_Area_1">#REF!</definedName>
    <definedName name="Print_Area_2">#REF!</definedName>
    <definedName name="Print_Area_25">'D8. Performance'!$B$2:$L$19</definedName>
    <definedName name="Print_Area_27">'D9. Amortisation'!$B$1:$P$372</definedName>
    <definedName name="Print_Area_3">'D1. Front Page'!$B$1:$O$28</definedName>
    <definedName name="Print_Area_4">'D2. Covered Bond Series'!$B$1:$U$19</definedName>
    <definedName name="Print_Area_5">'D3. Ratings'!$B$2:$I$18</definedName>
    <definedName name="Print_Area_6">'D4. Tests Royal Decree'!$B$1:$U$88</definedName>
    <definedName name="Print_Area_7">'D5. Cover Pool Summary'!$B$1:$U$53</definedName>
    <definedName name="Print_Area_8">'D6. Stratification Tables'!$B$2:$AI$324</definedName>
    <definedName name="Print_Area_9">'D7. Stratification Graphs'!$A$2:$S$55</definedName>
    <definedName name="_xlnm.Print_Titles" localSheetId="1">'Disclaimer'!$2:$2</definedName>
    <definedName name="privacy_policy" localSheetId="1">'Disclaimer'!$A$136</definedName>
  </definedNames>
  <calcPr fullCalcOnLoad="1"/>
</workbook>
</file>

<file path=xl/sharedStrings.xml><?xml version="1.0" encoding="utf-8"?>
<sst xmlns="http://schemas.openxmlformats.org/spreadsheetml/2006/main" count="2994" uniqueCount="2074">
  <si>
    <t>Reporting in Domestic Currency</t>
  </si>
  <si>
    <t>EUR</t>
  </si>
  <si>
    <t>CONTENT OF TAB A</t>
  </si>
  <si>
    <t>1. Basic Facts</t>
  </si>
  <si>
    <t>3. General Cover Pool / Covered Bond Information</t>
  </si>
  <si>
    <t>Field Number</t>
  </si>
  <si>
    <t>Country</t>
  </si>
  <si>
    <t>Belgium</t>
  </si>
  <si>
    <t>G.1.1.2</t>
  </si>
  <si>
    <t>Issuer Name</t>
  </si>
  <si>
    <t>BNP Paribas Fortis SA/NV</t>
  </si>
  <si>
    <t>Link to Issuer's Website</t>
  </si>
  <si>
    <t>https://www.bnpparibasfortis.com/investors/coveredbonds</t>
  </si>
  <si>
    <t>G.1.1.4</t>
  </si>
  <si>
    <t>Cut-off date</t>
  </si>
  <si>
    <t>OG.1.1.1</t>
  </si>
  <si>
    <t>OG.1.1.2</t>
  </si>
  <si>
    <t>OG.1.1.4</t>
  </si>
  <si>
    <t>OG.1.1.5</t>
  </si>
  <si>
    <t>G.2.1.1</t>
  </si>
  <si>
    <t>UCITS Compliance (Y/N)</t>
  </si>
  <si>
    <t>Y</t>
  </si>
  <si>
    <t>G.2.1.2</t>
  </si>
  <si>
    <t>CRR Compliance (Y/N)</t>
  </si>
  <si>
    <t>LCR status</t>
  </si>
  <si>
    <t>LEVEL 1</t>
  </si>
  <si>
    <t>OG.2.1.1</t>
  </si>
  <si>
    <t>OG.2.1.2</t>
  </si>
  <si>
    <t>OG.2.1.3</t>
  </si>
  <si>
    <t>OG.2.1.4</t>
  </si>
  <si>
    <t>OG.2.1.5</t>
  </si>
  <si>
    <t>1.General Information</t>
  </si>
  <si>
    <t>G.3.1.1</t>
  </si>
  <si>
    <t>G.3.1.2</t>
  </si>
  <si>
    <t>Outstanding Covered Bonds</t>
  </si>
  <si>
    <t>OG.3.1.1</t>
  </si>
  <si>
    <t>Cover Pool Size [NPV] (mn)</t>
  </si>
  <si>
    <t>OG.3.1.2</t>
  </si>
  <si>
    <t>Outstanding Covered Bonds [NPV] (mn)</t>
  </si>
  <si>
    <t>OG.3.1.3</t>
  </si>
  <si>
    <t>Actual</t>
  </si>
  <si>
    <t>Minimum Committed</t>
  </si>
  <si>
    <t>Purpose</t>
  </si>
  <si>
    <t>G.3.2.1</t>
  </si>
  <si>
    <t>OC (%)</t>
  </si>
  <si>
    <t>ND1</t>
  </si>
  <si>
    <t>OG.3.2.1</t>
  </si>
  <si>
    <t>OG.3.2.2</t>
  </si>
  <si>
    <t>OG.3.2.3</t>
  </si>
  <si>
    <t>OG.3.2.4</t>
  </si>
  <si>
    <t>Nominal (mn)</t>
  </si>
  <si>
    <t>G.3.3.1</t>
  </si>
  <si>
    <t>Mortgages</t>
  </si>
  <si>
    <t>G.3.3.2</t>
  </si>
  <si>
    <t xml:space="preserve">Public Sector </t>
  </si>
  <si>
    <t>-</t>
  </si>
  <si>
    <t>0.00%</t>
  </si>
  <si>
    <t>G.3.3.3</t>
  </si>
  <si>
    <t>Shipping</t>
  </si>
  <si>
    <t>G.3.3.4</t>
  </si>
  <si>
    <t>Substitute Assets</t>
  </si>
  <si>
    <t>G.3.3.5</t>
  </si>
  <si>
    <t>Other</t>
  </si>
  <si>
    <t>G.3.3.6</t>
  </si>
  <si>
    <t>Total</t>
  </si>
  <si>
    <t>OG.3.3.1</t>
  </si>
  <si>
    <t>OG.3.3.2</t>
  </si>
  <si>
    <t>OG.3.3.3</t>
  </si>
  <si>
    <t>OG.3.3.4</t>
  </si>
  <si>
    <t>OG.3.3.5</t>
  </si>
  <si>
    <t>OG.3.3.6</t>
  </si>
  <si>
    <t>4. Cover Pool Amortisation Profile</t>
  </si>
  <si>
    <t>% Total Contractual</t>
  </si>
  <si>
    <t>% Total Expected Upon Prepayments</t>
  </si>
  <si>
    <t>G.3.4.1</t>
  </si>
  <si>
    <t>Weighted Average life (in years)</t>
  </si>
  <si>
    <t>Residual Life (mn)</t>
  </si>
  <si>
    <t>By buckets:</t>
  </si>
  <si>
    <t>G.3.4.2</t>
  </si>
  <si>
    <t>G.3.4.3</t>
  </si>
  <si>
    <t>G.3.4.4</t>
  </si>
  <si>
    <t>G.3.4.5</t>
  </si>
  <si>
    <t>G.3.4.6</t>
  </si>
  <si>
    <t>G.3.4.7</t>
  </si>
  <si>
    <t>G.3.4.8</t>
  </si>
  <si>
    <t>G.3.4.9</t>
  </si>
  <si>
    <t>0</t>
  </si>
  <si>
    <t>OG.3.4.1</t>
  </si>
  <si>
    <t>o/w 0-1 day</t>
  </si>
  <si>
    <t>OG.3.4.2</t>
  </si>
  <si>
    <t>o/w 0-0.5y</t>
  </si>
  <si>
    <t>OG.3.4.3</t>
  </si>
  <si>
    <t>OG.3.4.4</t>
  </si>
  <si>
    <t>o/w 1-1.5y</t>
  </si>
  <si>
    <t>OG.3.4.5</t>
  </si>
  <si>
    <t>OG.3.4.6</t>
  </si>
  <si>
    <t>OG.3.4.7</t>
  </si>
  <si>
    <t>OG.3.4.8</t>
  </si>
  <si>
    <t>OG.3.4.9</t>
  </si>
  <si>
    <t>5. Maturity of Covered Bonds</t>
  </si>
  <si>
    <t xml:space="preserve">Extended Maturity </t>
  </si>
  <si>
    <t>% Total Extended Maturity</t>
  </si>
  <si>
    <t>G.3.5.1</t>
  </si>
  <si>
    <t>Maturity (mn)</t>
  </si>
  <si>
    <t>G.3.5.2</t>
  </si>
  <si>
    <t>G.3.5.3</t>
  </si>
  <si>
    <t>0 - 1 Y</t>
  </si>
  <si>
    <t>G.3.5.4</t>
  </si>
  <si>
    <t>1 - 2 Y</t>
  </si>
  <si>
    <t>G.3.5.5</t>
  </si>
  <si>
    <t>2 - 3 Y</t>
  </si>
  <si>
    <t>G.3.5.6</t>
  </si>
  <si>
    <t>3 - 4 Y</t>
  </si>
  <si>
    <t>G.3.5.7</t>
  </si>
  <si>
    <t>4 - 5 Y</t>
  </si>
  <si>
    <t>G.3.5.8</t>
  </si>
  <si>
    <t>5 - 10 Y</t>
  </si>
  <si>
    <t>G.3.5.9</t>
  </si>
  <si>
    <t>10+ Y</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</si>
  <si>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</si>
  <si>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</si>
  <si>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</si>
  <si>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</si>
  <si>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</si>
  <si>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</si>
  <si>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</si>
  <si>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</si>
  <si>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</si>
  <si>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</si>
  <si>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</si>
  <si>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</si>
  <si>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</si>
  <si>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</si>
  <si>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</si>
  <si>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</si>
  <si>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</si>
  <si>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100.00%</t>
  </si>
  <si>
    <t>G.3.6.2</t>
  </si>
  <si>
    <t>USD</t>
  </si>
  <si>
    <t>G.3.6.3</t>
  </si>
  <si>
    <t>GBP</t>
  </si>
  <si>
    <t>G.3.6.4</t>
  </si>
  <si>
    <t>NOK</t>
  </si>
  <si>
    <t>G.3.6.5</t>
  </si>
  <si>
    <t>CHF</t>
  </si>
  <si>
    <t>G.3.6.6</t>
  </si>
  <si>
    <t>AUD</t>
  </si>
  <si>
    <t>G.3.6.7</t>
  </si>
  <si>
    <t>CAD</t>
  </si>
  <si>
    <t>G.3.6.8</t>
  </si>
  <si>
    <t>BRL</t>
  </si>
  <si>
    <t>G.3.6.9</t>
  </si>
  <si>
    <t>CZK</t>
  </si>
  <si>
    <t>G.3.6.10</t>
  </si>
  <si>
    <t>DKK</t>
  </si>
  <si>
    <t>G.3.6.11</t>
  </si>
  <si>
    <t>HKD</t>
  </si>
  <si>
    <t>G.3.6.12</t>
  </si>
  <si>
    <t>KRW</t>
  </si>
  <si>
    <t>G.3.6.13</t>
  </si>
  <si>
    <t>SEK</t>
  </si>
  <si>
    <t>G.3.6.14</t>
  </si>
  <si>
    <t>SGD</t>
  </si>
  <si>
    <t>G.3.6.15</t>
  </si>
  <si>
    <t>G.3.6.16</t>
  </si>
  <si>
    <t>OG.3.6.1</t>
  </si>
  <si>
    <t>o/w [If relevant, please specify]</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</si>
  <si>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</si>
  <si>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</si>
  <si>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</si>
  <si>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</si>
  <si>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</si>
  <si>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</si>
  <si>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</si>
  <si>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</si>
  <si>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</si>
  <si>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</si>
  <si>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</si>
  <si>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</si>
  <si>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</si>
  <si>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</si>
  <si>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</si>
  <si>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</si>
  <si>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</si>
  <si>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</si>
  <si>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</si>
  <si>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</si>
  <si>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</si>
  <si>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</si>
  <si>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</si>
  <si>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</si>
  <si>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</si>
  <si>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</si>
  <si>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</si>
  <si>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OG.3.7.6</t>
  </si>
  <si>
    <t>OG.3.7.7</t>
  </si>
  <si>
    <t xml:space="preserve">8. Covered Bonds - Breakdown by interest rate </t>
  </si>
  <si>
    <t>G.3.8.1</t>
  </si>
  <si>
    <t>Fixed coupon</t>
  </si>
  <si>
    <t>G.3.8.2</t>
  </si>
  <si>
    <t>Floating coupon</t>
  </si>
  <si>
    <t>G.3.8.3</t>
  </si>
  <si>
    <t>G.3.8.4</t>
  </si>
  <si>
    <t>OG.3.8.1</t>
  </si>
  <si>
    <t>OG.3.8.2</t>
  </si>
  <si>
    <t>OG.3.8.3</t>
  </si>
  <si>
    <t>OG.3.8.4</t>
  </si>
  <si>
    <t>OG.3.8.5</t>
  </si>
  <si>
    <t>9. Substitute Assets - Type</t>
  </si>
  <si>
    <t>% Substitute Assets</t>
  </si>
  <si>
    <t>G.3.9.1</t>
  </si>
  <si>
    <t>Cash</t>
  </si>
  <si>
    <t>G.3.9.2</t>
  </si>
  <si>
    <t>Exposures to/guaranteed by Supranational, Sovereign, Agency (SSA)</t>
  </si>
  <si>
    <t>G.3.9.3</t>
  </si>
  <si>
    <t>Exposures to central banks</t>
  </si>
  <si>
    <t>G.3.9.4</t>
  </si>
  <si>
    <t>Exposures to credit institutions</t>
  </si>
  <si>
    <t>G.3.9.5</t>
  </si>
  <si>
    <t>G.3.9.6</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</si>
  <si>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</si>
  <si>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</si>
  <si>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</si>
  <si>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</si>
  <si>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</si>
  <si>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</si>
  <si>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</si>
  <si>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</si>
  <si>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</si>
  <si>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</si>
  <si>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</si>
  <si>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</si>
  <si>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</si>
  <si>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</si>
  <si>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</si>
  <si>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</si>
  <si>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</si>
  <si>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</si>
  <si>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</si>
  <si>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</si>
  <si>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</si>
  <si>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</si>
  <si>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</si>
  <si>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</si>
  <si>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</si>
  <si>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</si>
  <si>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</si>
  <si>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</si>
  <si>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</si>
  <si>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</si>
  <si>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</si>
  <si>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</si>
  <si>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</si>
  <si>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</si>
  <si>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</si>
  <si>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</si>
  <si>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Canada</t>
  </si>
  <si>
    <t>G.3.10.9</t>
  </si>
  <si>
    <t>Japan</t>
  </si>
  <si>
    <t>G.3.10.10</t>
  </si>
  <si>
    <t>Korea</t>
  </si>
  <si>
    <t>G.3.10.11</t>
  </si>
  <si>
    <t>New Zealand</t>
  </si>
  <si>
    <t>G.3.10.12</t>
  </si>
  <si>
    <t>Singapore</t>
  </si>
  <si>
    <t>G.3.10.13</t>
  </si>
  <si>
    <t>US</t>
  </si>
  <si>
    <t>G.3.10.14</t>
  </si>
  <si>
    <t>G.3.10.15</t>
  </si>
  <si>
    <t>Total EU</t>
  </si>
  <si>
    <t>G.3.10.16</t>
  </si>
  <si>
    <t>OG.3.10.1</t>
  </si>
  <si>
    <t>OG.3.10.3</t>
  </si>
  <si>
    <t>OG.3.10.4</t>
  </si>
  <si>
    <t>OG.3.10.5</t>
  </si>
  <si>
    <t>OG.3.10.6</t>
  </si>
  <si>
    <t>OG.3.10.7</t>
  </si>
  <si>
    <t>% Cover Pool</t>
  </si>
  <si>
    <t>% Covered Bonds</t>
  </si>
  <si>
    <t>G.3.11.1</t>
  </si>
  <si>
    <t>Substitute and other marketable assets</t>
  </si>
  <si>
    <t>G.3.11.2</t>
  </si>
  <si>
    <t>Central bank eligible assets</t>
  </si>
  <si>
    <t>G.3.11.3</t>
  </si>
  <si>
    <t>G.3.11.4</t>
  </si>
  <si>
    <t>OG.3.11.1</t>
  </si>
  <si>
    <t>OG.3.11.2</t>
  </si>
  <si>
    <t>OG.3.11.3</t>
  </si>
  <si>
    <t>OG.3.11.4</t>
  </si>
  <si>
    <t>OG.3.11.5</t>
  </si>
  <si>
    <t>OG.3.11.6</t>
  </si>
  <si>
    <t>OG.3.11.7</t>
  </si>
  <si>
    <t>G.3.12.1</t>
  </si>
  <si>
    <t>13. Derivatives &amp; Swaps</t>
  </si>
  <si>
    <t>G.3.13.1</t>
  </si>
  <si>
    <t>Derivatives in the register / cover pool [notional] (mn)</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</si>
  <si>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</si>
  <si>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</si>
  <si>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</si>
  <si>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</si>
  <si>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</si>
  <si>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</si>
  <si>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</si>
  <si>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</si>
  <si>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</si>
  <si>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</si>
  <si>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</si>
  <si>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</si>
  <si>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</si>
  <si>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</si>
  <si>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</si>
  <si>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</si>
  <si>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</si>
  <si>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</si>
  <si>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</si>
  <si>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</si>
  <si>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</si>
  <si>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</si>
  <si>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</si>
  <si>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</si>
  <si>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</si>
  <si>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</si>
  <si>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</si>
  <si>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</si>
  <si>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</si>
  <si>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</si>
  <si>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</si>
  <si>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</si>
  <si>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</si>
  <si>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</si>
  <si>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</si>
  <si>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</si>
  <si>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</si>
  <si>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</si>
  <si>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</si>
  <si>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</si>
  <si>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</si>
  <si>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</si>
  <si>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</si>
  <si>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</si>
  <si>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</si>
  <si>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</si>
  <si>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</si>
  <si>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</si>
  <si>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</si>
  <si>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</si>
  <si>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</si>
  <si>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</si>
  <si>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</si>
  <si>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</si>
  <si>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</si>
  <si>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</si>
  <si>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</si>
  <si>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</si>
  <si>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Row</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</si>
  <si>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</si>
  <si>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</si>
  <si>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</si>
  <si>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G.4.1.2</t>
  </si>
  <si>
    <t>G.4.1.3</t>
  </si>
  <si>
    <t>43 for Mortgage Assets</t>
  </si>
  <si>
    <t>G.4.1.4</t>
  </si>
  <si>
    <t>G.4.1.5</t>
  </si>
  <si>
    <t>G.4.1.6</t>
  </si>
  <si>
    <t>G.4.1.7</t>
  </si>
  <si>
    <t>G.4.1.8</t>
  </si>
  <si>
    <t>G.4.1.9</t>
  </si>
  <si>
    <t>G.4.1.10</t>
  </si>
  <si>
    <t>(Please refer to "Tab D. HTT Harmonised Glossary" for hedging strategy)</t>
  </si>
  <si>
    <t>17 for Harmonised Glossary</t>
  </si>
  <si>
    <t>G.4.1.11</t>
  </si>
  <si>
    <t>G.4.1.12</t>
  </si>
  <si>
    <t>G.4.1.13</t>
  </si>
  <si>
    <t>OG.4.1.1</t>
  </si>
  <si>
    <t>OG.4.1.2</t>
  </si>
  <si>
    <t>OG.4.1.3</t>
  </si>
  <si>
    <t>OG.4.1.4</t>
  </si>
  <si>
    <t>OG.4.1.5</t>
  </si>
  <si>
    <t>OG.4.1.6</t>
  </si>
  <si>
    <t>OG.4.1.7</t>
  </si>
  <si>
    <t>OG.4.1.8</t>
  </si>
  <si>
    <t>OG.4.1.9</t>
  </si>
  <si>
    <t>OG.4.1.10</t>
  </si>
  <si>
    <t>5. References to Capital Requirements Regulation (CRR) 129(1)</t>
  </si>
  <si>
    <t>G.5.1.1</t>
  </si>
  <si>
    <t>Exposure to credit institute credit quality step 1 &amp; 2</t>
  </si>
  <si>
    <t>OG.5.1.1</t>
  </si>
  <si>
    <t>OG.5.1.2</t>
  </si>
  <si>
    <t>OG.5.1.3</t>
  </si>
  <si>
    <t>OG.5.1.4</t>
  </si>
  <si>
    <t>OG.5.1.5</t>
  </si>
  <si>
    <t>OG.5.1.6</t>
  </si>
  <si>
    <t>6. Other relevant information</t>
  </si>
  <si>
    <t>1. Optional information e.g. Rating triggers</t>
  </si>
  <si>
    <t>OG.6.1.1</t>
  </si>
  <si>
    <t>OG.6.1.2</t>
  </si>
  <si>
    <t>OG.6.1.3</t>
  </si>
  <si>
    <t xml:space="preserve">Cash Manager </t>
  </si>
  <si>
    <t>OG.6.1.4</t>
  </si>
  <si>
    <t>Account Bank</t>
  </si>
  <si>
    <t>OG.6.1.5</t>
  </si>
  <si>
    <t>Stand-by Account Bank</t>
  </si>
  <si>
    <t>OG.6.1.6</t>
  </si>
  <si>
    <t>OG.6.1.7</t>
  </si>
  <si>
    <t xml:space="preserve">Interest Rate Swap Provider </t>
  </si>
  <si>
    <t>OG.6.1.8</t>
  </si>
  <si>
    <t xml:space="preserve">Covered Bond Swap Provider </t>
  </si>
  <si>
    <t>OG.6.1.9</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</si>
  <si>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</si>
  <si>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</si>
  <si>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</si>
  <si>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</si>
  <si>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</si>
  <si>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</si>
  <si>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</si>
  <si>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</si>
  <si>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</si>
  <si>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</si>
  <si>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</si>
  <si>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</si>
  <si>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</si>
  <si>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</si>
  <si>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</si>
  <si>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</si>
  <si>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</si>
  <si>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</si>
  <si>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</si>
  <si>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</si>
  <si>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</si>
  <si>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</si>
  <si>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</si>
  <si>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</si>
  <si>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</si>
  <si>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</si>
  <si>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</si>
  <si>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</si>
  <si>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</si>
  <si>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</si>
  <si>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</si>
  <si>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</si>
  <si>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</si>
  <si>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</si>
  <si>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</si>
  <si>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</si>
  <si>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</si>
  <si>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B1. Harmonised Transparency Template - Mortgage Assets</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</si>
  <si>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</si>
  <si>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</si>
  <si>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</si>
  <si>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</si>
  <si>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</si>
  <si>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</si>
  <si>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</si>
  <si>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</si>
  <si>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</si>
  <si>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</si>
  <si>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</si>
  <si>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</si>
  <si>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</si>
  <si>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</si>
  <si>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</si>
  <si>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o/w Forest &amp; Agriculture</t>
  </si>
  <si>
    <t>OM.7.1.3</t>
  </si>
  <si>
    <t>OM.7.1.4</t>
  </si>
  <si>
    <t>OM.7.1.5</t>
  </si>
  <si>
    <t>OM.7.1.6</t>
  </si>
  <si>
    <t>OM.7.1.7</t>
  </si>
  <si>
    <t>OM.7.1.8</t>
  </si>
  <si>
    <t>OM.7.1.9</t>
  </si>
  <si>
    <t>OM.7.1.10</t>
  </si>
  <si>
    <t>2. General Information</t>
  </si>
  <si>
    <t>Residential Loans</t>
  </si>
  <si>
    <t>Commercial Loans</t>
  </si>
  <si>
    <t>Total Mortgages</t>
  </si>
  <si>
    <t>M.7.2.1</t>
  </si>
  <si>
    <t>Number of mortgage loans</t>
  </si>
  <si>
    <t>OM.7.2.1</t>
  </si>
  <si>
    <t>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</si>
  <si>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</si>
  <si>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</si>
  <si>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</si>
  <si>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</si>
  <si>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</si>
  <si>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</si>
  <si>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</si>
  <si>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</si>
  <si>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</si>
  <si>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</si>
  <si>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</si>
  <si>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</si>
  <si>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</si>
  <si>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</si>
  <si>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</si>
  <si>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</si>
  <si>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</si>
  <si>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</si>
  <si>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</si>
  <si>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</si>
  <si>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</si>
  <si>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</si>
  <si>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</si>
  <si>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</si>
  <si>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</si>
  <si>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</si>
  <si>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</si>
  <si>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</si>
  <si>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</si>
  <si>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</si>
  <si>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</si>
  <si>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</si>
  <si>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</si>
  <si>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</si>
  <si>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</si>
  <si>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</si>
  <si>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</si>
  <si>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</si>
  <si>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</si>
  <si>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</si>
  <si>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</si>
  <si>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</si>
  <si>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</si>
  <si>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</si>
  <si>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</si>
  <si>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</si>
  <si>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</si>
  <si>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</si>
  <si>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</si>
  <si>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</si>
  <si>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Italy</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</si>
  <si>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</si>
  <si>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</si>
  <si>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</si>
  <si>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</si>
  <si>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</si>
  <si>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</si>
  <si>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</si>
  <si>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</si>
  <si>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</si>
  <si>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</si>
  <si>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</si>
  <si>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</si>
  <si>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</si>
  <si>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</si>
  <si>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</si>
  <si>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</si>
  <si>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</si>
  <si>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</si>
  <si>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</si>
  <si>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</si>
  <si>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</si>
  <si>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Sweden</t>
  </si>
  <si>
    <t>M.7.4.29</t>
  </si>
  <si>
    <t>United Kingdom</t>
  </si>
  <si>
    <t>M.7.4.30</t>
  </si>
  <si>
    <t>M.7.4.31</t>
  </si>
  <si>
    <t>Iceland</t>
  </si>
  <si>
    <t>M.7.4.32</t>
  </si>
  <si>
    <t>Liechtenstein</t>
  </si>
  <si>
    <t>M.7.4.33</t>
  </si>
  <si>
    <t>Norway</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</si>
  <si>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</si>
  <si>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</si>
  <si>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</si>
  <si>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</si>
  <si>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</si>
  <si>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</si>
  <si>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</si>
  <si>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</si>
  <si>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</si>
  <si>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</si>
  <si>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</si>
  <si>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</si>
  <si>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</si>
  <si>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</si>
  <si>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</si>
  <si>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</si>
  <si>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</si>
  <si>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</si>
  <si>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</si>
  <si>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</si>
  <si>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</si>
  <si>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</si>
  <si>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Antwerpen</t>
  </si>
  <si>
    <t>M.7.5.2</t>
  </si>
  <si>
    <t>Vlaams-Brabant</t>
  </si>
  <si>
    <t>M.7.5.3</t>
  </si>
  <si>
    <t>Oost-Vlaanderen</t>
  </si>
  <si>
    <t>M.7.5.4</t>
  </si>
  <si>
    <t>Brussels</t>
  </si>
  <si>
    <t>M.7.5.5</t>
  </si>
  <si>
    <t>West-Vlaanderen</t>
  </si>
  <si>
    <t>M.7.5.6</t>
  </si>
  <si>
    <t>Limburg</t>
  </si>
  <si>
    <t>M.7.5.7</t>
  </si>
  <si>
    <t>Liège</t>
  </si>
  <si>
    <t>M.7.5.8</t>
  </si>
  <si>
    <t>Hainaut</t>
  </si>
  <si>
    <t>M.7.5.9</t>
  </si>
  <si>
    <t>Brabant Wallon</t>
  </si>
  <si>
    <t>M.7.5.10</t>
  </si>
  <si>
    <t>Namur</t>
  </si>
  <si>
    <t>M.7.5.11</t>
  </si>
  <si>
    <t>M.7.5.12</t>
  </si>
  <si>
    <t>M.7.5.13</t>
  </si>
  <si>
    <t>TBC at a country level</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</si>
  <si>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</si>
  <si>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</si>
  <si>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</si>
  <si>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</si>
  <si>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</si>
  <si>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</si>
  <si>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</si>
  <si>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</si>
  <si>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</si>
  <si>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</si>
  <si>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</si>
  <si>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</si>
  <si>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</si>
  <si>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</si>
  <si>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</si>
  <si>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</si>
  <si>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</si>
  <si>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</si>
  <si>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</si>
  <si>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</si>
  <si>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</si>
  <si>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</si>
  <si>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</si>
  <si>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</si>
  <si>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</si>
  <si>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</si>
  <si>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</si>
  <si>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</si>
  <si>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</si>
  <si>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</si>
  <si>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</si>
  <si>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</si>
  <si>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</si>
  <si>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</si>
  <si>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</si>
  <si>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</si>
  <si>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</si>
  <si>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</si>
  <si>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</si>
  <si>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</si>
  <si>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</si>
  <si>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</si>
  <si>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</si>
  <si>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</si>
  <si>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</si>
  <si>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</si>
  <si>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M.7.8.3</t>
  </si>
  <si>
    <t>M.7.8.4</t>
  </si>
  <si>
    <t>M.7.8.5</t>
  </si>
  <si>
    <t>OM.7.8.1</t>
  </si>
  <si>
    <t>OM.7.8.2</t>
  </si>
  <si>
    <t>OM.7.8.3</t>
  </si>
  <si>
    <t>OM.7.8.4</t>
  </si>
  <si>
    <t>9. Non-Performing Loans (NPLs)</t>
  </si>
  <si>
    <t>M.7.9.1</t>
  </si>
  <si>
    <t>OM.7.9.1</t>
  </si>
  <si>
    <t>OM.7.9.2</t>
  </si>
  <si>
    <t>OM.7.9.3</t>
  </si>
  <si>
    <t>OM.7.9.4</t>
  </si>
  <si>
    <t>10. Loan Size Information</t>
  </si>
  <si>
    <t>Nominal</t>
  </si>
  <si>
    <t>Number of Loans</t>
  </si>
  <si>
    <t>% No. of Loans</t>
  </si>
  <si>
    <t>M.7A.10.1</t>
  </si>
  <si>
    <t>Average loan size (000s)</t>
  </si>
  <si>
    <t>By buckets (mn):</t>
  </si>
  <si>
    <t>M.7A.10.2</t>
  </si>
  <si>
    <t>&lt;=100K</t>
  </si>
  <si>
    <t>M.7A.10.3</t>
  </si>
  <si>
    <t>&gt;100K and &lt;=200K</t>
  </si>
  <si>
    <t>M.7A.10.4</t>
  </si>
  <si>
    <t>&gt;200K and &lt;=300K</t>
  </si>
  <si>
    <t>M.7A.10.5</t>
  </si>
  <si>
    <t>&gt;300K and &lt;=400K</t>
  </si>
  <si>
    <t>M.7A.10.6</t>
  </si>
  <si>
    <t>&gt;400K</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</si>
  <si>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</si>
  <si>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</si>
  <si>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</si>
  <si>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</si>
  <si>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</si>
  <si>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</si>
  <si>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</si>
  <si>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</si>
  <si>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</si>
  <si>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</si>
  <si>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</si>
  <si>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</si>
  <si>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</si>
  <si>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</si>
  <si>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</si>
  <si>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</si>
  <si>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</si>
  <si>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</si>
  <si>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</si>
  <si>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</si>
  <si>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</si>
  <si>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</si>
  <si>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</si>
  <si>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</si>
  <si>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</si>
  <si>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</si>
  <si>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</si>
  <si>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</si>
  <si>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</si>
  <si>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</si>
  <si>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</si>
  <si>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</si>
  <si>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</si>
  <si>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</si>
  <si>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</si>
  <si>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</si>
  <si>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</si>
  <si>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</si>
  <si>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</si>
  <si>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</si>
  <si>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</si>
  <si>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</si>
  <si>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</si>
  <si>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</si>
  <si>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</si>
  <si>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</si>
  <si>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</si>
  <si>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</si>
  <si>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</si>
  <si>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</si>
  <si>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</si>
  <si>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</si>
  <si>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</si>
  <si>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</si>
  <si>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</si>
  <si>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</si>
  <si>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</si>
  <si>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</si>
  <si>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</si>
  <si>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</si>
  <si>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</si>
  <si>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</si>
  <si>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</si>
  <si>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</si>
  <si>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</si>
  <si>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</si>
  <si>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</si>
  <si>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</si>
  <si>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</si>
  <si>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</si>
  <si>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</si>
  <si>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</si>
  <si>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</si>
  <si>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</si>
  <si>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</si>
  <si>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</si>
  <si>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</si>
  <si>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</si>
  <si>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M.7A.13.2</t>
  </si>
  <si>
    <t>Second home/Holiday houses</t>
  </si>
  <si>
    <t>M.7A.13.3</t>
  </si>
  <si>
    <t>Buy-to-let/Non-owner occupied</t>
  </si>
  <si>
    <t>M.7A.13.4</t>
  </si>
  <si>
    <t>Agricultural</t>
  </si>
  <si>
    <t>M.7A.13.5</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</si>
  <si>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</si>
  <si>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</si>
  <si>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</si>
  <si>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</si>
  <si>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</si>
  <si>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</si>
  <si>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</si>
  <si>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</si>
  <si>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</si>
  <si>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</si>
  <si>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</si>
  <si>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</si>
  <si>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</si>
  <si>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</si>
  <si>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</si>
  <si>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</si>
  <si>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</si>
  <si>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M.7A.14.1</t>
  </si>
  <si>
    <t>1st lien / No prior ranks</t>
  </si>
  <si>
    <t>M.7A.14.2</t>
  </si>
  <si>
    <t>Guaranteed</t>
  </si>
  <si>
    <t>M.7A.14.3</t>
  </si>
  <si>
    <t>OM.7A.14.1</t>
  </si>
  <si>
    <t>OM.7A.14.2</t>
  </si>
  <si>
    <t>OM.7A.14.3</t>
  </si>
  <si>
    <t>OM.7A.14.4</t>
  </si>
  <si>
    <t>OM.7A.14.5</t>
  </si>
  <si>
    <t>OM.7A.14.6</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</si>
  <si>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</si>
  <si>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</si>
  <si>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</si>
  <si>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</si>
  <si>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</si>
  <si>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</si>
  <si>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</si>
  <si>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</si>
  <si>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</si>
  <si>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</si>
  <si>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</si>
  <si>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</si>
  <si>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</si>
  <si>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</si>
  <si>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</si>
  <si>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</si>
  <si>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</si>
  <si>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</si>
  <si>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</si>
  <si>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</si>
  <si>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</si>
  <si>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</si>
  <si>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</si>
  <si>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</si>
  <si>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</si>
  <si>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</si>
  <si>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</si>
  <si>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</si>
  <si>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</si>
  <si>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</si>
  <si>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</si>
  <si>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</si>
  <si>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</si>
  <si>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</si>
  <si>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</si>
  <si>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</si>
  <si>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</si>
  <si>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</si>
  <si>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</si>
  <si>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</si>
  <si>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</si>
  <si>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</si>
  <si>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</si>
  <si>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</si>
  <si>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</si>
  <si>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</si>
  <si>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</si>
  <si>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</si>
  <si>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</si>
  <si>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</si>
  <si>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</si>
  <si>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</si>
  <si>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</si>
  <si>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</si>
  <si>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</si>
  <si>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</si>
  <si>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</si>
  <si>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</si>
  <si>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</si>
  <si>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</si>
  <si>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</si>
  <si>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</si>
  <si>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</si>
  <si>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</si>
  <si>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</si>
  <si>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</si>
  <si>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</si>
  <si>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</si>
  <si>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</si>
  <si>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</si>
  <si>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</si>
  <si>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</si>
  <si>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</si>
  <si>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</si>
  <si>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</si>
  <si>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</si>
  <si>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</si>
  <si>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</si>
  <si>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</si>
  <si>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</si>
  <si>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</si>
  <si>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</si>
  <si>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</si>
  <si>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</si>
  <si>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E. Optional ECB-ECAIs data</t>
  </si>
  <si>
    <t>1.  Additional information on the programme</t>
  </si>
  <si>
    <t>2.  Additional information on the swaps</t>
  </si>
  <si>
    <t>3.  Additional information on the asset distribution</t>
  </si>
  <si>
    <t>Transaction Counterparties</t>
  </si>
  <si>
    <t>Name</t>
  </si>
  <si>
    <t>Legal Entity Identifier (LEI)*</t>
  </si>
  <si>
    <t>E.1.1.1</t>
  </si>
  <si>
    <t>Sponsor (if applicable)</t>
  </si>
  <si>
    <t>E.1.1.2</t>
  </si>
  <si>
    <t xml:space="preserve">Servicer </t>
  </si>
  <si>
    <t>BNP Paribas Fortis</t>
  </si>
  <si>
    <t>KGCEPHLVVKVRZYO1T647</t>
  </si>
  <si>
    <t>E.1.1.3</t>
  </si>
  <si>
    <t>Back-up servicer</t>
  </si>
  <si>
    <t>E.1.1.4</t>
  </si>
  <si>
    <t>BUS facilitator</t>
  </si>
  <si>
    <t>E.1.1.5</t>
  </si>
  <si>
    <t xml:space="preserve">Cash manager </t>
  </si>
  <si>
    <t>E.1.1.6</t>
  </si>
  <si>
    <t>Back-up cash manager</t>
  </si>
  <si>
    <t>E.1.1.7</t>
  </si>
  <si>
    <t>Account bank</t>
  </si>
  <si>
    <t>E.1.1.8</t>
  </si>
  <si>
    <t>Standby account bank</t>
  </si>
  <si>
    <t>E.1.1.9</t>
  </si>
  <si>
    <t>Account bank guarantor</t>
  </si>
  <si>
    <t>E.1.1.10</t>
  </si>
  <si>
    <t>Trustee</t>
  </si>
  <si>
    <t>Stichting BNPP Fortis Pfandbriefe Representative</t>
  </si>
  <si>
    <t>E.1.1.11</t>
  </si>
  <si>
    <t>Cover Pool Monitor</t>
  </si>
  <si>
    <t>David De Schacht &amp; Jurgen De Raedemaeker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</si>
  <si>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</si>
  <si>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</si>
  <si>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</si>
  <si>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</si>
  <si>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</si>
  <si>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</si>
  <si>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</si>
  <si>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</si>
  <si>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</si>
  <si>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</si>
  <si>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</si>
  <si>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</si>
  <si>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</si>
  <si>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</si>
  <si>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</si>
  <si>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</si>
  <si>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</si>
  <si>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</si>
  <si>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</si>
  <si>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</si>
  <si>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</si>
  <si>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</si>
  <si>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</si>
  <si>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</si>
  <si>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</si>
  <si>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</si>
  <si>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</si>
  <si>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</si>
  <si>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</si>
  <si>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</si>
  <si>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</si>
  <si>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</si>
  <si>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</si>
  <si>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</si>
  <si>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</si>
  <si>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</si>
  <si>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</si>
  <si>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</si>
  <si>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</si>
  <si>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</si>
  <si>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</si>
  <si>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</si>
  <si>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</si>
  <si>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</si>
  <si>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</si>
  <si>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</si>
  <si>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</si>
  <si>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</si>
  <si>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</si>
  <si>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1. General Information</t>
  </si>
  <si>
    <t>Total Assets</t>
  </si>
  <si>
    <t>E.3.1.1</t>
  </si>
  <si>
    <t>Weighted Average Seasoning (months)</t>
  </si>
  <si>
    <t>E.3.1.2</t>
  </si>
  <si>
    <t>OE.3.1.1</t>
  </si>
  <si>
    <t>OE.3.1.2</t>
  </si>
  <si>
    <t>OE.3.1.3</t>
  </si>
  <si>
    <t>OE.3.1.4</t>
  </si>
  <si>
    <t>2. Arrears</t>
  </si>
  <si>
    <t>% Public Sector Assets</t>
  </si>
  <si>
    <t>% Shipping Loans</t>
  </si>
  <si>
    <t>% Total Loans</t>
  </si>
  <si>
    <t>E.3.2.1</t>
  </si>
  <si>
    <t>&lt;30 days</t>
  </si>
  <si>
    <t>E.3.2.2</t>
  </si>
  <si>
    <t>30-&lt;60 days</t>
  </si>
  <si>
    <t>E.3.2.3</t>
  </si>
  <si>
    <t>60-&lt;90 days</t>
  </si>
  <si>
    <t>E.3.2.4</t>
  </si>
  <si>
    <t>90-&lt;180 days</t>
  </si>
  <si>
    <t>E.3.2.5</t>
  </si>
  <si>
    <t>&gt;= 180 days</t>
  </si>
  <si>
    <t>OE.3.2.1</t>
  </si>
  <si>
    <t>OE.3.2.2</t>
  </si>
  <si>
    <t>OE.3.2.3</t>
  </si>
  <si>
    <t>OE.3.2.4</t>
  </si>
  <si>
    <t>Retained Covered Bonds</t>
  </si>
  <si>
    <t>EUR 10 Billion Mortgage Pandbrieven Programme</t>
  </si>
  <si>
    <t>Reporting Date</t>
  </si>
  <si>
    <t>Contact Details:</t>
  </si>
  <si>
    <t xml:space="preserve">Head of ALM Treasury
</t>
  </si>
  <si>
    <t>GOOSSE Philippe</t>
  </si>
  <si>
    <t>+ 32 2 565 22 62</t>
  </si>
  <si>
    <t>philippe.goosse@bnpparibasfortis.com</t>
  </si>
  <si>
    <t>Asset Based Funding</t>
  </si>
  <si>
    <t>VERRET Nancy</t>
  </si>
  <si>
    <t>+ 32 2 565 55 63</t>
  </si>
  <si>
    <t>nancy.verret@bnpparibasfortis.com</t>
  </si>
  <si>
    <t>Asset Based Solutions  (cover pool and management)</t>
  </si>
  <si>
    <t>MEESTER Oscar</t>
  </si>
  <si>
    <t>+ 32 2 565 32 91</t>
  </si>
  <si>
    <t>oscar.meester@bnpparibasfortis.com</t>
  </si>
  <si>
    <t>Website</t>
  </si>
  <si>
    <t>https://www.bnpparibasfortis.com/</t>
  </si>
  <si>
    <t>Remark</t>
  </si>
  <si>
    <t xml:space="preserve">The investor report is provided in pdf and excel-format. </t>
  </si>
  <si>
    <t xml:space="preserve">The excel-format has been provided for information purposes only and in case </t>
  </si>
  <si>
    <t>of contradiction between the pdf and excel-format, the pdf-format will prevail.</t>
  </si>
  <si>
    <t>Covered Bond Emmission</t>
  </si>
  <si>
    <t>Outstanding Series</t>
  </si>
  <si>
    <t>Totals</t>
  </si>
  <si>
    <t>Total Outstanding (in EUR):</t>
  </si>
  <si>
    <t>Current Weighted Average Fixed Coupon:</t>
  </si>
  <si>
    <t>Weighted Average Remaining Average Life*</t>
  </si>
  <si>
    <t>* At Reporting Date until Maturity Date</t>
  </si>
  <si>
    <t>Series</t>
  </si>
  <si>
    <t>ISIN</t>
  </si>
  <si>
    <t>Amount</t>
  </si>
  <si>
    <t>Issue Date</t>
  </si>
  <si>
    <t>Maturity Date</t>
  </si>
  <si>
    <t>Currency</t>
  </si>
  <si>
    <t>Coupon Type</t>
  </si>
  <si>
    <t>Coupon</t>
  </si>
  <si>
    <t>Day Count</t>
  </si>
  <si>
    <t>Next Interest Payment Date</t>
  </si>
  <si>
    <t>Remaining Average Life *</t>
  </si>
  <si>
    <t>BD@155374</t>
  </si>
  <si>
    <t>BE6312093121</t>
  </si>
  <si>
    <t>Fixed</t>
  </si>
  <si>
    <t>NACT</t>
  </si>
  <si>
    <t>BD@155375</t>
  </si>
  <si>
    <t>BE6312092115</t>
  </si>
  <si>
    <t>BD@167469</t>
  </si>
  <si>
    <t>BE0002700814</t>
  </si>
  <si>
    <t>BD@167470</t>
  </si>
  <si>
    <t>BE0002701820</t>
  </si>
  <si>
    <t>Extended Maturity Date</t>
  </si>
  <si>
    <t>25/02/2027</t>
  </si>
  <si>
    <t>25/02/2030</t>
  </si>
  <si>
    <t>20/05/2028</t>
  </si>
  <si>
    <t>20/05/2031</t>
  </si>
  <si>
    <t>Ratings</t>
  </si>
  <si>
    <t>1. BNP Paribas Fortis Bank Senior Unsecured Ratings</t>
  </si>
  <si>
    <t>2. BNP Parisbas Fortis Mortgage Pandbrieven Ratings</t>
  </si>
  <si>
    <t>Rating Agency</t>
  </si>
  <si>
    <t>Long Term Rating</t>
  </si>
  <si>
    <t>Outlook</t>
  </si>
  <si>
    <t>Short Term Rating</t>
  </si>
  <si>
    <t>Fitch</t>
  </si>
  <si>
    <t>A+</t>
  </si>
  <si>
    <t>stable</t>
  </si>
  <si>
    <t>F1</t>
  </si>
  <si>
    <t>Moody's</t>
  </si>
  <si>
    <t>A2</t>
  </si>
  <si>
    <t>P-1</t>
  </si>
  <si>
    <t>Standard and Poor's</t>
  </si>
  <si>
    <t>A-1</t>
  </si>
  <si>
    <t>NR</t>
  </si>
  <si>
    <t>Aaa</t>
  </si>
  <si>
    <t>Test Summary</t>
  </si>
  <si>
    <t>(all amounts in EUR unless stated otherwise)</t>
  </si>
  <si>
    <t>1. Outstanding Mortgage Pandbrieven and Cover Assets</t>
  </si>
  <si>
    <t>Outstanding Mortgage Pandbrieven</t>
  </si>
  <si>
    <t>(I)</t>
  </si>
  <si>
    <t>(II)</t>
  </si>
  <si>
    <t>Nominal Balance Residential Mortgage Loans</t>
  </si>
  <si>
    <t>Nominal Balance Public Finance Exposures</t>
  </si>
  <si>
    <t>(III)</t>
  </si>
  <si>
    <t>Nominal Balance Financial Institution Exposures</t>
  </si>
  <si>
    <t>(IV)</t>
  </si>
  <si>
    <t>Nominal OC Level [(II)+(III)+(IV)]/(I)-1</t>
  </si>
  <si>
    <t>2. Residential Mortgage Loans Cover Test</t>
  </si>
  <si>
    <t>(V)</t>
  </si>
  <si>
    <t>Limit: 85%</t>
  </si>
  <si>
    <t>3. Total Asset Cover Test</t>
  </si>
  <si>
    <t>Value of Public Finance Exposures (definition Royal Decree)</t>
  </si>
  <si>
    <t>(VI)</t>
  </si>
  <si>
    <t>(VII)</t>
  </si>
  <si>
    <t>Value of Financial Institution Exposures (definition Royal Decree)</t>
  </si>
  <si>
    <t>Limit: 105%</t>
  </si>
  <si>
    <t>4. Interest and Principal Coverage Test</t>
  </si>
  <si>
    <t>(VIII)</t>
  </si>
  <si>
    <t>Interest Proceeds Cover Assets</t>
  </si>
  <si>
    <t>Total Interest Proceeds Residential Mortgage Loans</t>
  </si>
  <si>
    <t>Total Interest Proceeds Public Finance Exposures</t>
  </si>
  <si>
    <t>Total Interest Proceeds  Financial Institution Exposures</t>
  </si>
  <si>
    <t>Impact Derivatives</t>
  </si>
  <si>
    <t>(IX)</t>
  </si>
  <si>
    <t>Principal Proceeds Cover Assets</t>
  </si>
  <si>
    <t>Total Principal Proceeds Residential Mortgage Loans</t>
  </si>
  <si>
    <t>Total Principal Proceeds Public Finance Exposures</t>
  </si>
  <si>
    <t>Total Principal Proceeds Financial Institution Exposures</t>
  </si>
  <si>
    <t>Interest Requirement Covered Bonds</t>
  </si>
  <si>
    <t>(X)</t>
  </si>
  <si>
    <t>(XI)</t>
  </si>
  <si>
    <t>Costs, Fees and expenses Covered Bonds</t>
  </si>
  <si>
    <t>Principal Requirement Covered Bonds</t>
  </si>
  <si>
    <t>(XII)</t>
  </si>
  <si>
    <t>Total Surplus (+) / Deficit (-)  (VIII)+(IX)-(X)-(XI)-(XII)</t>
  </si>
  <si>
    <t>Passed</t>
  </si>
  <si>
    <t>&gt; &gt; &gt; Cover Test Royal Decree Art 5 paraf 3</t>
  </si>
  <si>
    <t>5. Liquidity Tests</t>
  </si>
  <si>
    <t>Cumulative Cash Inflow Next 180 Days</t>
  </si>
  <si>
    <t>(XIII)</t>
  </si>
  <si>
    <t>Cumulative Cash Outflow Next 180 Days</t>
  </si>
  <si>
    <t>(XIV)</t>
  </si>
  <si>
    <t>Liquidity Surplus (+) / Deficit (-) (XIII)+(XIV)</t>
  </si>
  <si>
    <t>&gt; &gt; &gt; Liquidity Test Royal Decree Art 7 paraf 1</t>
  </si>
  <si>
    <t>MtM Liquid Bonds minus ECB Haircut</t>
  </si>
  <si>
    <t>(XV)</t>
  </si>
  <si>
    <t>Interest Payable on Mortgage Pandbrieven next 3 months</t>
  </si>
  <si>
    <t>(XVI)</t>
  </si>
  <si>
    <t>Excess Coverage Interest Mortgage Pandbrieven by Liquid Bonds (XV)-(XVI)</t>
  </si>
  <si>
    <t>(XVII)</t>
  </si>
  <si>
    <t>Value of the Residential Loans (as defined in Royal Decree Art 6 Paraf 1)</t>
  </si>
  <si>
    <t>Ratio Value of Resid. Mortgage Loans / Mortgage Pandbrieven Issued (V) / (I)</t>
  </si>
  <si>
    <t>&gt; &gt; &gt; Cover Test Royal Decree Art 5 Paraf 1</t>
  </si>
  <si>
    <t>Ratio Value All Cover Assets / Mortgage Pandbrieven Issued [V+VI+VII]/I</t>
  </si>
  <si>
    <t>&gt; &gt; &gt; Cover Test Royal Decree Art 5 Paraf 2</t>
  </si>
  <si>
    <t>Cover Pool Summary</t>
  </si>
  <si>
    <t>Portfolio Cut-off Date</t>
  </si>
  <si>
    <t>1. Residential Mortgage Loans</t>
  </si>
  <si>
    <t>See Stratification Tables Mortgages for more details</t>
  </si>
  <si>
    <t>2. Registered Cash</t>
  </si>
  <si>
    <t>Registered Cash Proceeds under the Residential Mortgage Loans</t>
  </si>
  <si>
    <t>3. Public Sector Exposure (Liquid Bond Positions)</t>
  </si>
  <si>
    <t>4. Derivatives</t>
  </si>
  <si>
    <t>None</t>
  </si>
  <si>
    <t>Outstanding Balance of Residential Mortgage Loans at the Cut-off Date</t>
  </si>
  <si>
    <t xml:space="preserve">Principal Redemptions between Cut-off Date and Maturity Date
</t>
  </si>
  <si>
    <t>Interest Payments between Cut-off Date and Maturity Date</t>
  </si>
  <si>
    <t xml:space="preserve">Number of loans   </t>
  </si>
  <si>
    <t>Average Outstanding Balance per borrower</t>
  </si>
  <si>
    <t>Average Outstanding Balance per loan</t>
  </si>
  <si>
    <t>Weighted average Current Loan to Current Value</t>
  </si>
  <si>
    <t>Weighted average seasoning (in Years)</t>
  </si>
  <si>
    <t>Weighted average remaining maturity (in years, at 0% CPR)</t>
  </si>
  <si>
    <t>Weighted average initial maturity (in years, at 0% CPR)</t>
  </si>
  <si>
    <t>Percentage of Fixed Rate Loans</t>
  </si>
  <si>
    <t>Percentage of Variable Rate Loans</t>
  </si>
  <si>
    <t>Weighted average interest rate</t>
  </si>
  <si>
    <t>Weighted average interest rate Fixed Rate Loans</t>
  </si>
  <si>
    <t>Weighted average interest rate Variable Rate Loans</t>
  </si>
  <si>
    <t>Weighted Remaining average life (in years, at 0% CPR)</t>
  </si>
  <si>
    <t>Weighted Remaining average life to interest reset (in years, at 0% CPR)</t>
  </si>
  <si>
    <t>Position</t>
  </si>
  <si>
    <t>BE0000341504</t>
  </si>
  <si>
    <t>BE0000351602</t>
  </si>
  <si>
    <t>Issuer Name(Liquid_Bonds_CB_DATASOURCE)</t>
  </si>
  <si>
    <t>Kingdom of Belgium</t>
  </si>
  <si>
    <t>Series(Liquid_Bonds_CB_DATASOURCE)</t>
  </si>
  <si>
    <t>BGB 0.8 22JUN2027 81</t>
  </si>
  <si>
    <t xml:space="preserve">BGB 0.0 22OCT2027 91 </t>
  </si>
  <si>
    <t>Nominal Amount</t>
  </si>
  <si>
    <t>F</t>
  </si>
  <si>
    <t>Standar &amp; Poor's Rating(Liquid_Bonds_CB_DATASOURCE)</t>
  </si>
  <si>
    <t>AA</t>
  </si>
  <si>
    <t>Fitch Rating(Liquid_Bonds_CB_DATASOURCE)</t>
  </si>
  <si>
    <t>AA-</t>
  </si>
  <si>
    <t>Moody's Rating(Liquid_Bonds_CB_DATASOURCE)</t>
  </si>
  <si>
    <t>Aa3</t>
  </si>
  <si>
    <t>Straticifation Tables</t>
  </si>
  <si>
    <t>1. Geographic distribution</t>
  </si>
  <si>
    <t>2. Seasoning</t>
  </si>
  <si>
    <t>3. Remaining term to maturity</t>
  </si>
  <si>
    <t>4. Original term to maturity</t>
  </si>
  <si>
    <t>5. Origination Year</t>
  </si>
  <si>
    <t>6. Outstanding Loan Balance by Borrower</t>
  </si>
  <si>
    <t>7. Interest Rate</t>
  </si>
  <si>
    <t>8. Interest Rate Type</t>
  </si>
  <si>
    <t>9. Next Reset Date</t>
  </si>
  <si>
    <t>10. Interest Payment Frequency</t>
  </si>
  <si>
    <t>11. Repayment Type</t>
  </si>
  <si>
    <t>12. Current Loan to Current Value (LTV)</t>
  </si>
  <si>
    <t>13. Loan to Mortgage Inscription Ratio (LTM)</t>
  </si>
  <si>
    <t>14. Distribution of Average Life to Final Maturity (at 0% CPR)</t>
  </si>
  <si>
    <t>15. Distribution of Average Life To Interest Reset Date (at 0% CPR)</t>
  </si>
  <si>
    <t>In EUR</t>
  </si>
  <si>
    <t>In %</t>
  </si>
  <si>
    <t>In number of loans</t>
  </si>
  <si>
    <t>In Years</t>
  </si>
  <si>
    <t>&lt;=1</t>
  </si>
  <si>
    <t>&gt;1 and &lt;=2</t>
  </si>
  <si>
    <t>&gt;2 and &lt;=3</t>
  </si>
  <si>
    <t>&gt;3 and &lt;=4</t>
  </si>
  <si>
    <t>&gt;4 and &lt;=5</t>
  </si>
  <si>
    <t>&gt;5 and &lt;=6</t>
  </si>
  <si>
    <t>&gt;6 and &lt;=7</t>
  </si>
  <si>
    <t>&gt;7 and &lt;=8</t>
  </si>
  <si>
    <t>&gt;8 and &lt;=9</t>
  </si>
  <si>
    <t>&gt;9 and &lt;=10</t>
  </si>
  <si>
    <t>&gt;10 and &lt;=11</t>
  </si>
  <si>
    <t>&gt;11 and &lt;=12</t>
  </si>
  <si>
    <t>&gt;12 and &lt;=13</t>
  </si>
  <si>
    <t>&gt;13 and &lt;=14</t>
  </si>
  <si>
    <t>&gt;14 and &lt;=15</t>
  </si>
  <si>
    <t>&gt;15 and &lt;=16</t>
  </si>
  <si>
    <t>&gt;16 and &lt;=17</t>
  </si>
  <si>
    <t>&gt;17 and &lt;=18</t>
  </si>
  <si>
    <t>&gt;18 and &lt;=19</t>
  </si>
  <si>
    <t>&gt;19 and &lt;=20</t>
  </si>
  <si>
    <t>&gt;20 and &lt;=21</t>
  </si>
  <si>
    <t>&gt;21 and &lt;=22</t>
  </si>
  <si>
    <t>&gt;22 and &lt;=23</t>
  </si>
  <si>
    <t>&gt;23 and &lt;=24</t>
  </si>
  <si>
    <t>&gt;24 and &lt;=25</t>
  </si>
  <si>
    <t>&gt;29 and &lt;=30</t>
  </si>
  <si>
    <t>&gt;27 and &lt;=28</t>
  </si>
  <si>
    <t>&gt;30 and &lt;=31</t>
  </si>
  <si>
    <t>&gt;28 and &lt;=29</t>
  </si>
  <si>
    <t>&lt;0</t>
  </si>
  <si>
    <t>&gt;25 and &lt;=26</t>
  </si>
  <si>
    <t>&gt;26 and &lt;=27</t>
  </si>
  <si>
    <t>&gt;33 and &lt;=34</t>
  </si>
  <si>
    <t>&gt;34 and &lt;=35</t>
  </si>
  <si>
    <t>&gt;35 and &lt;=36</t>
  </si>
  <si>
    <t>&gt;36 and &lt;=37</t>
  </si>
  <si>
    <t>&gt;39 and &lt;=40</t>
  </si>
  <si>
    <t>&gt;32 and &lt;=33</t>
  </si>
  <si>
    <t>&gt;31 and &lt;=32</t>
  </si>
  <si>
    <t>&gt;40 and &lt;=41</t>
  </si>
  <si>
    <t>&gt;37 and &lt;=38</t>
  </si>
  <si>
    <t>Year</t>
  </si>
  <si>
    <t>In EUR * 1000</t>
  </si>
  <si>
    <t>In number of Borrowers</t>
  </si>
  <si>
    <t>&lt;=100</t>
  </si>
  <si>
    <t>&gt;100 and &lt;=200</t>
  </si>
  <si>
    <t>&gt;200 and &lt;=300</t>
  </si>
  <si>
    <t>&gt;300 and &lt;=400</t>
  </si>
  <si>
    <t>&gt;400</t>
  </si>
  <si>
    <t>0 - 0.5%</t>
  </si>
  <si>
    <t>0.5 - 1%</t>
  </si>
  <si>
    <t>1 - 1.5%</t>
  </si>
  <si>
    <t>1.5 - 2%</t>
  </si>
  <si>
    <t>2 - 2.5%</t>
  </si>
  <si>
    <t>2.5 - 3%</t>
  </si>
  <si>
    <t>3 - 3.5%</t>
  </si>
  <si>
    <t>3.5 - 4%</t>
  </si>
  <si>
    <t>4 - 4.5%</t>
  </si>
  <si>
    <t>4.5 - 5%</t>
  </si>
  <si>
    <t>5 - 5.5%</t>
  </si>
  <si>
    <t>5.5 - 6%</t>
  </si>
  <si>
    <t>6 - 6.5%</t>
  </si>
  <si>
    <t>6.5 - 7%</t>
  </si>
  <si>
    <t>8.5 - 9%</t>
  </si>
  <si>
    <t>9 - 9.5%</t>
  </si>
  <si>
    <t>8 - 8.5%</t>
  </si>
  <si>
    <t>7.5 - 8%</t>
  </si>
  <si>
    <t>Variable</t>
  </si>
  <si>
    <t>Variable With Cap</t>
  </si>
  <si>
    <t>2020</t>
  </si>
  <si>
    <t>2021</t>
  </si>
  <si>
    <t>2022</t>
  </si>
  <si>
    <t>2023</t>
  </si>
  <si>
    <t>2024</t>
  </si>
  <si>
    <t>2025</t>
  </si>
  <si>
    <t>2026</t>
  </si>
  <si>
    <t>2027</t>
  </si>
  <si>
    <t>2028</t>
  </si>
  <si>
    <t>2029</t>
  </si>
  <si>
    <t>2030</t>
  </si>
  <si>
    <t>2033</t>
  </si>
  <si>
    <t>2034</t>
  </si>
  <si>
    <t>2035</t>
  </si>
  <si>
    <t>Fixed To Maturity</t>
  </si>
  <si>
    <t>Monthly</t>
  </si>
  <si>
    <t>Twice A Year</t>
  </si>
  <si>
    <t>Annuity</t>
  </si>
  <si>
    <t>Interest only</t>
  </si>
  <si>
    <t>Linear</t>
  </si>
  <si>
    <t>1-10%</t>
  </si>
  <si>
    <t>11-20%</t>
  </si>
  <si>
    <t>21-30%</t>
  </si>
  <si>
    <t>31-40%</t>
  </si>
  <si>
    <t>41-50%</t>
  </si>
  <si>
    <t>51-60%</t>
  </si>
  <si>
    <t>61-70%</t>
  </si>
  <si>
    <t>71-80%</t>
  </si>
  <si>
    <t>81-90%</t>
  </si>
  <si>
    <t>91-100%</t>
  </si>
  <si>
    <t>101-110%</t>
  </si>
  <si>
    <t>111-120%</t>
  </si>
  <si>
    <t>&gt;120%</t>
  </si>
  <si>
    <t>1-20%</t>
  </si>
  <si>
    <t>21-40%</t>
  </si>
  <si>
    <t>41-60%</t>
  </si>
  <si>
    <t>61-80%</t>
  </si>
  <si>
    <t>81-100%</t>
  </si>
  <si>
    <t>101-120%</t>
  </si>
  <si>
    <t>121-140%</t>
  </si>
  <si>
    <t>141-160%</t>
  </si>
  <si>
    <t>161-180%</t>
  </si>
  <si>
    <t>181-200%</t>
  </si>
  <si>
    <t>201-300%</t>
  </si>
  <si>
    <t>301-400%</t>
  </si>
  <si>
    <t>401-500%</t>
  </si>
  <si>
    <t>&gt;500%</t>
  </si>
  <si>
    <t>&gt;=0 and &lt;=1</t>
  </si>
  <si>
    <t>OUT_BKD_EUR(Loan Register)</t>
  </si>
  <si>
    <t>In % of the Portfolio Amount</t>
  </si>
  <si>
    <t>In % Number Of Borrowers</t>
  </si>
  <si>
    <t>0 - 30 Days</t>
  </si>
  <si>
    <t>30 - 60 Days</t>
  </si>
  <si>
    <t>60 - 90 Days</t>
  </si>
  <si>
    <t>&gt; 90 Days</t>
  </si>
  <si>
    <t>Cover Pool Performance</t>
  </si>
  <si>
    <t xml:space="preserve">1. Delinquencies (at cut-off date)
</t>
  </si>
  <si>
    <t>Performing</t>
  </si>
  <si>
    <t>Amortisation</t>
  </si>
  <si>
    <t>TIME</t>
  </si>
  <si>
    <t>LIABILITIES</t>
  </si>
  <si>
    <t>COVER LOAN ASSETS</t>
  </si>
  <si>
    <t>Cutt-off</t>
  </si>
  <si>
    <t>Maturity</t>
  </si>
  <si>
    <t>Month</t>
  </si>
  <si>
    <t>Days</t>
  </si>
  <si>
    <t>Covered bonds</t>
  </si>
  <si>
    <t>CPR 0%</t>
  </si>
  <si>
    <t>CPR 2%</t>
  </si>
  <si>
    <t>CPR 5%</t>
  </si>
  <si>
    <t>CPR 10%</t>
  </si>
  <si>
    <t>1/11/2020</t>
  </si>
  <si>
    <t>1/12/2020</t>
  </si>
  <si>
    <t>1/01/2021</t>
  </si>
  <si>
    <t>1/02/2021</t>
  </si>
  <si>
    <t>1/03/2021</t>
  </si>
  <si>
    <t>1/04/2021</t>
  </si>
  <si>
    <t>1/05/2021</t>
  </si>
  <si>
    <t>1/06/2021</t>
  </si>
  <si>
    <t>1/07/2021</t>
  </si>
  <si>
    <t>1/08/2021</t>
  </si>
  <si>
    <t>1/09/2021</t>
  </si>
  <si>
    <t>1/10/2021</t>
  </si>
  <si>
    <t>1/11/2021</t>
  </si>
  <si>
    <t>1/12/2021</t>
  </si>
  <si>
    <t>1/01/2022</t>
  </si>
  <si>
    <t>1/02/2022</t>
  </si>
  <si>
    <t>1/03/2022</t>
  </si>
  <si>
    <t>1/04/2022</t>
  </si>
  <si>
    <t>1/05/2022</t>
  </si>
  <si>
    <t>1/06/2022</t>
  </si>
  <si>
    <t>1/07/2022</t>
  </si>
  <si>
    <t>1/08/2022</t>
  </si>
  <si>
    <t>1/09/2022</t>
  </si>
  <si>
    <t>1/10/2022</t>
  </si>
  <si>
    <t>1/11/2022</t>
  </si>
  <si>
    <t>1/12/2022</t>
  </si>
  <si>
    <t>1/01/2023</t>
  </si>
  <si>
    <t>1/02/2023</t>
  </si>
  <si>
    <t>1/03/2023</t>
  </si>
  <si>
    <t>1/04/2023</t>
  </si>
  <si>
    <t>1/05/2023</t>
  </si>
  <si>
    <t>1/06/2023</t>
  </si>
  <si>
    <t>1/07/2023</t>
  </si>
  <si>
    <t>1/08/2023</t>
  </si>
  <si>
    <t>1/09/2023</t>
  </si>
  <si>
    <t>1/10/2023</t>
  </si>
  <si>
    <t>1/11/2023</t>
  </si>
  <si>
    <t>1/12/2023</t>
  </si>
  <si>
    <t>1/01/2024</t>
  </si>
  <si>
    <t>1/02/2024</t>
  </si>
  <si>
    <t>1/03/2024</t>
  </si>
  <si>
    <t>1/04/2024</t>
  </si>
  <si>
    <t>1/05/2024</t>
  </si>
  <si>
    <t>1/06/2024</t>
  </si>
  <si>
    <t>1/07/2024</t>
  </si>
  <si>
    <t>1/08/2024</t>
  </si>
  <si>
    <t>1/09/2024</t>
  </si>
  <si>
    <t>1/10/2024</t>
  </si>
  <si>
    <t>1/11/2024</t>
  </si>
  <si>
    <t>1/12/2024</t>
  </si>
  <si>
    <t>1/01/2025</t>
  </si>
  <si>
    <t>1/02/2025</t>
  </si>
  <si>
    <t>1/03/2025</t>
  </si>
  <si>
    <t>1/04/2025</t>
  </si>
  <si>
    <t>1/05/2025</t>
  </si>
  <si>
    <t>1/06/2025</t>
  </si>
  <si>
    <t>1/07/2025</t>
  </si>
  <si>
    <t>1/08/2025</t>
  </si>
  <si>
    <t>1/09/2025</t>
  </si>
  <si>
    <t>1/10/2025</t>
  </si>
  <si>
    <t>1/11/2025</t>
  </si>
  <si>
    <t>1/12/2025</t>
  </si>
  <si>
    <t>1/01/2026</t>
  </si>
  <si>
    <t>1/02/2026</t>
  </si>
  <si>
    <t>1/03/2026</t>
  </si>
  <si>
    <t>1/04/2026</t>
  </si>
  <si>
    <t>1/05/2026</t>
  </si>
  <si>
    <t>1/06/2026</t>
  </si>
  <si>
    <t>1/07/2026</t>
  </si>
  <si>
    <t>1/08/2026</t>
  </si>
  <si>
    <t>1/09/2026</t>
  </si>
  <si>
    <t>1/10/2026</t>
  </si>
  <si>
    <t>1/11/2026</t>
  </si>
  <si>
    <t>1/12/2026</t>
  </si>
  <si>
    <t>1/01/2027</t>
  </si>
  <si>
    <t>1/02/2027</t>
  </si>
  <si>
    <t>1/03/2027</t>
  </si>
  <si>
    <t>1/04/2027</t>
  </si>
  <si>
    <t>1/05/2027</t>
  </si>
  <si>
    <t>1/06/2027</t>
  </si>
  <si>
    <t>1/07/2027</t>
  </si>
  <si>
    <t>1/08/2027</t>
  </si>
  <si>
    <t>1/09/2027</t>
  </si>
  <si>
    <t>1/10/2027</t>
  </si>
  <si>
    <t>1/11/2027</t>
  </si>
  <si>
    <t>1/12/2027</t>
  </si>
  <si>
    <t>1/01/2028</t>
  </si>
  <si>
    <t>1/02/2028</t>
  </si>
  <si>
    <t>1/03/2028</t>
  </si>
  <si>
    <t>1/04/2028</t>
  </si>
  <si>
    <t>1/05/2028</t>
  </si>
  <si>
    <t>1/06/2028</t>
  </si>
  <si>
    <t>1/07/2028</t>
  </si>
  <si>
    <t>1/08/2028</t>
  </si>
  <si>
    <t>1/09/2028</t>
  </si>
  <si>
    <t>1/10/2028</t>
  </si>
  <si>
    <t>1/11/2028</t>
  </si>
  <si>
    <t>1/12/2028</t>
  </si>
  <si>
    <t>1/01/2029</t>
  </si>
  <si>
    <t>1/02/2029</t>
  </si>
  <si>
    <t>1/03/2029</t>
  </si>
  <si>
    <t>1/04/2029</t>
  </si>
  <si>
    <t>1/05/2029</t>
  </si>
  <si>
    <t>1/06/2029</t>
  </si>
  <si>
    <t>1/07/2029</t>
  </si>
  <si>
    <t>1/08/2029</t>
  </si>
  <si>
    <t>1/09/2029</t>
  </si>
  <si>
    <t>1/10/2029</t>
  </si>
  <si>
    <t>1/11/2029</t>
  </si>
  <si>
    <t>1/12/2029</t>
  </si>
  <si>
    <t>1/01/2030</t>
  </si>
  <si>
    <t>1/02/2030</t>
  </si>
  <si>
    <t>1/03/2030</t>
  </si>
  <si>
    <t>1/04/2030</t>
  </si>
  <si>
    <t>1/05/2030</t>
  </si>
  <si>
    <t>1/06/2030</t>
  </si>
  <si>
    <t>1/07/2030</t>
  </si>
  <si>
    <t>1/08/2030</t>
  </si>
  <si>
    <t>1/09/2030</t>
  </si>
  <si>
    <t>1/10/2030</t>
  </si>
  <si>
    <t>1/11/2030</t>
  </si>
  <si>
    <t>1/12/2030</t>
  </si>
  <si>
    <t>1/01/2031</t>
  </si>
  <si>
    <t>1/02/2031</t>
  </si>
  <si>
    <t>1/03/2031</t>
  </si>
  <si>
    <t>1/04/2031</t>
  </si>
  <si>
    <t>1/05/2031</t>
  </si>
  <si>
    <t>1/06/2031</t>
  </si>
  <si>
    <t>1/07/2031</t>
  </si>
  <si>
    <t>1/08/2031</t>
  </si>
  <si>
    <t>1/09/2031</t>
  </si>
  <si>
    <t>1/10/2031</t>
  </si>
  <si>
    <t>1/11/2031</t>
  </si>
  <si>
    <t>1/12/2031</t>
  </si>
  <si>
    <t>1/01/2032</t>
  </si>
  <si>
    <t>1/02/2032</t>
  </si>
  <si>
    <t>1/03/2032</t>
  </si>
  <si>
    <t>1/04/2032</t>
  </si>
  <si>
    <t>1/05/2032</t>
  </si>
  <si>
    <t>1/06/2032</t>
  </si>
  <si>
    <t>1/07/2032</t>
  </si>
  <si>
    <t>1/08/2032</t>
  </si>
  <si>
    <t>1/09/2032</t>
  </si>
  <si>
    <t>1/10/2032</t>
  </si>
  <si>
    <t>1/11/2032</t>
  </si>
  <si>
    <t>1/12/2032</t>
  </si>
  <si>
    <t>1/01/2033</t>
  </si>
  <si>
    <t>1/02/2033</t>
  </si>
  <si>
    <t>1/03/2033</t>
  </si>
  <si>
    <t>1/04/2033</t>
  </si>
  <si>
    <t>1/05/2033</t>
  </si>
  <si>
    <t>1/06/2033</t>
  </si>
  <si>
    <t>1/07/2033</t>
  </si>
  <si>
    <t>1/08/2033</t>
  </si>
  <si>
    <t>1/09/2033</t>
  </si>
  <si>
    <t>1/10/2033</t>
  </si>
  <si>
    <t>1/11/2033</t>
  </si>
  <si>
    <t>1/12/2033</t>
  </si>
  <si>
    <t>1/01/2034</t>
  </si>
  <si>
    <t>1/02/2034</t>
  </si>
  <si>
    <t>1/03/2034</t>
  </si>
  <si>
    <t>1/04/2034</t>
  </si>
  <si>
    <t>1/05/2034</t>
  </si>
  <si>
    <t>1/06/2034</t>
  </si>
  <si>
    <t>1/07/2034</t>
  </si>
  <si>
    <t>1/08/2034</t>
  </si>
  <si>
    <t>1/09/2034</t>
  </si>
  <si>
    <t>1/10/2034</t>
  </si>
  <si>
    <t>1/11/2034</t>
  </si>
  <si>
    <t>1/12/2034</t>
  </si>
  <si>
    <t>1/01/2035</t>
  </si>
  <si>
    <t>1/02/2035</t>
  </si>
  <si>
    <t>1/03/2035</t>
  </si>
  <si>
    <t>1/04/2035</t>
  </si>
  <si>
    <t>1/05/2035</t>
  </si>
  <si>
    <t>1/06/2035</t>
  </si>
  <si>
    <t>1/07/2035</t>
  </si>
  <si>
    <t>1/08/2035</t>
  </si>
  <si>
    <t>1/09/2035</t>
  </si>
  <si>
    <t>1/10/2035</t>
  </si>
  <si>
    <t>1/11/2035</t>
  </si>
  <si>
    <t>1/12/2035</t>
  </si>
  <si>
    <t>1/01/2036</t>
  </si>
  <si>
    <t>1/02/2036</t>
  </si>
  <si>
    <t>1/03/2036</t>
  </si>
  <si>
    <t>1/04/2036</t>
  </si>
  <si>
    <t>1/05/2036</t>
  </si>
  <si>
    <t>1/06/2036</t>
  </si>
  <si>
    <t>1/07/2036</t>
  </si>
  <si>
    <t>1/08/2036</t>
  </si>
  <si>
    <t>1/09/2036</t>
  </si>
  <si>
    <t>1/10/2036</t>
  </si>
  <si>
    <t>1/11/2036</t>
  </si>
  <si>
    <t>1/12/2036</t>
  </si>
  <si>
    <t>1/01/2037</t>
  </si>
  <si>
    <t>1/02/2037</t>
  </si>
  <si>
    <t>1/03/2037</t>
  </si>
  <si>
    <t>1/04/2037</t>
  </si>
  <si>
    <t>1/05/2037</t>
  </si>
  <si>
    <t>1/06/2037</t>
  </si>
  <si>
    <t>1/07/2037</t>
  </si>
  <si>
    <t>1/08/2037</t>
  </si>
  <si>
    <t>1/09/2037</t>
  </si>
  <si>
    <t>1/10/2037</t>
  </si>
  <si>
    <t>1/11/2037</t>
  </si>
  <si>
    <t>1/12/2037</t>
  </si>
  <si>
    <t>1/01/2038</t>
  </si>
  <si>
    <t>1/02/2038</t>
  </si>
  <si>
    <t>1/03/2038</t>
  </si>
  <si>
    <t>1/04/2038</t>
  </si>
  <si>
    <t>1/05/2038</t>
  </si>
  <si>
    <t>1/06/2038</t>
  </si>
  <si>
    <t>1/07/2038</t>
  </si>
  <si>
    <t>1/08/2038</t>
  </si>
  <si>
    <t>1/09/2038</t>
  </si>
  <si>
    <t>1/10/2038</t>
  </si>
  <si>
    <t>1/11/2038</t>
  </si>
  <si>
    <t>1/12/2038</t>
  </si>
  <si>
    <t>1/01/2039</t>
  </si>
  <si>
    <t>1/02/2039</t>
  </si>
  <si>
    <t>1/03/2039</t>
  </si>
  <si>
    <t>1/04/2039</t>
  </si>
  <si>
    <t>1/05/2039</t>
  </si>
  <si>
    <t>1/06/2039</t>
  </si>
  <si>
    <t>1/07/2039</t>
  </si>
  <si>
    <t>1/08/2039</t>
  </si>
  <si>
    <t>1/09/2039</t>
  </si>
  <si>
    <t>1/10/2039</t>
  </si>
  <si>
    <t>1/11/2039</t>
  </si>
  <si>
    <t>1/12/2039</t>
  </si>
  <si>
    <t>1/01/2040</t>
  </si>
  <si>
    <t>1/02/2040</t>
  </si>
  <si>
    <t>1/03/2040</t>
  </si>
  <si>
    <t>1/04/2040</t>
  </si>
  <si>
    <t>1/05/2040</t>
  </si>
  <si>
    <t>1/06/2040</t>
  </si>
  <si>
    <t>1/07/2040</t>
  </si>
  <si>
    <t>1/08/2040</t>
  </si>
  <si>
    <t>1/09/2040</t>
  </si>
  <si>
    <t>1/10/2040</t>
  </si>
  <si>
    <t>1/11/2040</t>
  </si>
  <si>
    <t>1/12/2040</t>
  </si>
  <si>
    <t>1/01/2041</t>
  </si>
  <si>
    <t>1/02/2041</t>
  </si>
  <si>
    <t>1/03/2041</t>
  </si>
  <si>
    <t>1/04/2041</t>
  </si>
  <si>
    <t>1/05/2041</t>
  </si>
  <si>
    <t>1/06/2041</t>
  </si>
  <si>
    <t>1/07/2041</t>
  </si>
  <si>
    <t>1/08/2041</t>
  </si>
  <si>
    <t>1/09/2041</t>
  </si>
  <si>
    <t>1/10/2041</t>
  </si>
  <si>
    <t>1/11/2041</t>
  </si>
  <si>
    <t>1/12/2041</t>
  </si>
  <si>
    <t>1/01/2042</t>
  </si>
  <si>
    <t>1/02/2042</t>
  </si>
  <si>
    <t>1/03/2042</t>
  </si>
  <si>
    <t>1/04/2042</t>
  </si>
  <si>
    <t>1/05/2042</t>
  </si>
  <si>
    <t>1/06/2042</t>
  </si>
  <si>
    <t>1/07/2042</t>
  </si>
  <si>
    <t>1/08/2042</t>
  </si>
  <si>
    <t>1/09/2042</t>
  </si>
  <si>
    <t>1/10/2042</t>
  </si>
  <si>
    <t>1/11/2042</t>
  </si>
  <si>
    <t>1/12/2042</t>
  </si>
  <si>
    <t>1/01/2043</t>
  </si>
  <si>
    <t>1/02/2043</t>
  </si>
  <si>
    <t>1/03/2043</t>
  </si>
  <si>
    <t>1/04/2043</t>
  </si>
  <si>
    <t>1/05/2043</t>
  </si>
  <si>
    <t>1/06/2043</t>
  </si>
  <si>
    <t>1/07/2043</t>
  </si>
  <si>
    <t>1/08/2043</t>
  </si>
  <si>
    <t>1/09/2043</t>
  </si>
  <si>
    <t>1/10/2043</t>
  </si>
  <si>
    <t>1/11/2043</t>
  </si>
  <si>
    <t>1/12/2043</t>
  </si>
  <si>
    <t>1/01/2044</t>
  </si>
  <si>
    <t>1/02/2044</t>
  </si>
  <si>
    <t>1/03/2044</t>
  </si>
  <si>
    <t>1/04/2044</t>
  </si>
  <si>
    <t>1/05/2044</t>
  </si>
  <si>
    <t>1/06/2044</t>
  </si>
  <si>
    <t>1/07/2044</t>
  </si>
  <si>
    <t>1/08/2044</t>
  </si>
  <si>
    <t>1/09/2044</t>
  </si>
  <si>
    <t>1/10/2044</t>
  </si>
  <si>
    <t>1/11/2044</t>
  </si>
  <si>
    <t>1/12/2044</t>
  </si>
  <si>
    <t>1/01/2045</t>
  </si>
  <si>
    <t>1/02/2045</t>
  </si>
  <si>
    <t>1/03/2045</t>
  </si>
  <si>
    <t>1/04/2045</t>
  </si>
  <si>
    <t>1/05/2045</t>
  </si>
  <si>
    <t>1/06/2045</t>
  </si>
  <si>
    <t>1/07/2045</t>
  </si>
  <si>
    <t>1/08/2045</t>
  </si>
  <si>
    <t>1/09/2045</t>
  </si>
  <si>
    <t>1/10/2045</t>
  </si>
  <si>
    <t>1/11/2045</t>
  </si>
  <si>
    <t>1/12/2045</t>
  </si>
  <si>
    <t>1/01/2046</t>
  </si>
  <si>
    <t>1/02/2046</t>
  </si>
  <si>
    <t>1/03/2046</t>
  </si>
  <si>
    <t>1/04/2046</t>
  </si>
  <si>
    <t>1/05/2046</t>
  </si>
  <si>
    <t>1/06/2046</t>
  </si>
  <si>
    <t>1/07/2046</t>
  </si>
  <si>
    <t>1/08/2046</t>
  </si>
  <si>
    <t>1/09/2046</t>
  </si>
  <si>
    <t>1/10/2046</t>
  </si>
  <si>
    <t>1/11/2046</t>
  </si>
  <si>
    <t>1/12/2046</t>
  </si>
  <si>
    <t>1/01/2047</t>
  </si>
  <si>
    <t>1/02/2047</t>
  </si>
  <si>
    <t>1/03/2047</t>
  </si>
  <si>
    <t>1/04/2047</t>
  </si>
  <si>
    <t>1/05/2047</t>
  </si>
  <si>
    <t>1/06/2047</t>
  </si>
  <si>
    <t>1/07/2047</t>
  </si>
  <si>
    <t>1/08/2047</t>
  </si>
  <si>
    <t>1/09/2047</t>
  </si>
  <si>
    <t>1/10/2047</t>
  </si>
  <si>
    <t>1/11/2047</t>
  </si>
  <si>
    <t>1/12/2047</t>
  </si>
  <si>
    <t>1/01/2048</t>
  </si>
  <si>
    <t>1/02/2048</t>
  </si>
  <si>
    <t>1/03/2048</t>
  </si>
  <si>
    <t>1/04/2048</t>
  </si>
  <si>
    <t>1/05/2048</t>
  </si>
  <si>
    <t>1/06/2048</t>
  </si>
  <si>
    <t>1/07/2048</t>
  </si>
  <si>
    <t>1/08/2048</t>
  </si>
  <si>
    <t>1/09/2048</t>
  </si>
  <si>
    <t>1/10/2048</t>
  </si>
  <si>
    <t>1/11/2048</t>
  </si>
  <si>
    <t>1/12/2048</t>
  </si>
  <si>
    <t>1/01/2049</t>
  </si>
  <si>
    <t>1/02/2049</t>
  </si>
  <si>
    <t>1/03/2049</t>
  </si>
  <si>
    <t>1/04/2049</t>
  </si>
  <si>
    <t>1/05/2049</t>
  </si>
  <si>
    <t>1/06/2049</t>
  </si>
  <si>
    <t>1/07/2049</t>
  </si>
  <si>
    <t>1/08/2049</t>
  </si>
  <si>
    <t>1/09/2049</t>
  </si>
  <si>
    <t>1/10/2049</t>
  </si>
  <si>
    <t>1/11/2049</t>
  </si>
  <si>
    <t>1/12/2049</t>
  </si>
  <si>
    <t>1/01/2050</t>
  </si>
  <si>
    <t>1/02/2050</t>
  </si>
  <si>
    <t>1/03/2050</t>
  </si>
  <si>
    <t>1/04/2050</t>
  </si>
  <si>
    <t>1/05/2050</t>
  </si>
  <si>
    <t>1/06/2050</t>
  </si>
  <si>
    <t>1/07/2050</t>
  </si>
  <si>
    <t>1/08/2050</t>
  </si>
  <si>
    <t>1/09/2050</t>
  </si>
  <si>
    <t>1/10/2050</t>
  </si>
  <si>
    <t>1/11/2050</t>
  </si>
  <si>
    <t>1/12/2050</t>
  </si>
  <si>
    <t>Outstanding Residential Mortgage Loans (0% CPR)</t>
  </si>
  <si>
    <t>Outstanding Residential Mortgage Loans (2% CPR)</t>
  </si>
  <si>
    <t>Outstanding Residential Mortgage Loans (5% CPR)</t>
  </si>
  <si>
    <t>Outstanding Residential Mortgage Loans (10% CPR)</t>
  </si>
  <si>
    <t>Covered bonds (until maturity date)</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</si>
  <si>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</si>
  <si>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</si>
  <si>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</si>
  <si>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</si>
  <si>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</si>
  <si>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</si>
  <si>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r>
      <t>The Site is intended for use as a directory of information relating to certain covered bond products ("</t>
    </r>
    <r>
      <rPr>
        <b/>
        <sz val="13"/>
        <color indexed="63"/>
        <rFont val="Calibri"/>
        <family val="2"/>
      </rPr>
      <t>Products</t>
    </r>
    <r>
      <rPr>
        <sz val="13"/>
        <color indexed="63"/>
        <rFont val="Calibri"/>
        <family val="2"/>
      </rPr>
      <t>") (the "</t>
    </r>
    <r>
      <rPr>
        <b/>
        <sz val="13"/>
        <color indexed="63"/>
        <rFont val="Calibri"/>
        <family val="2"/>
      </rPr>
      <t>Product Information</t>
    </r>
    <r>
      <rPr>
        <sz val="13"/>
        <color indexed="63"/>
        <rFont val="Calibri"/>
        <family val="2"/>
      </rPr>
      <t>") by an issuer of ("</t>
    </r>
    <r>
      <rPr>
        <b/>
        <sz val="13"/>
        <color indexed="63"/>
        <rFont val="Calibri"/>
        <family val="2"/>
      </rPr>
      <t>Issuer</t>
    </r>
    <r>
      <rPr>
        <sz val="13"/>
        <color indexed="63"/>
        <rFont val="Calibri"/>
        <family val="2"/>
      </rPr>
      <t>"), or potential investor in ("</t>
    </r>
    <r>
      <rPr>
        <b/>
        <sz val="13"/>
        <color indexed="63"/>
        <rFont val="Calibri"/>
        <family val="2"/>
      </rPr>
      <t>Investor</t>
    </r>
    <r>
      <rPr>
        <sz val="13"/>
        <color indexed="63"/>
        <rFont val="Calibri"/>
        <family val="2"/>
      </rPr>
      <t>"), such Products (an Issuer, Investor, or any other person accessing this Site, each a "</t>
    </r>
    <r>
      <rPr>
        <b/>
        <sz val="13"/>
        <color indexed="63"/>
        <rFont val="Calibri"/>
        <family val="2"/>
      </rPr>
      <t>User</t>
    </r>
    <r>
      <rPr>
        <sz val="13"/>
        <color indexed="63"/>
        <rFont val="Calibri"/>
        <family val="2"/>
      </rPr>
      <t>" or "</t>
    </r>
    <r>
      <rPr>
        <b/>
        <sz val="13"/>
        <color indexed="63"/>
        <rFont val="Calibri"/>
        <family val="2"/>
      </rPr>
      <t>you</t>
    </r>
    <r>
      <rPr>
        <sz val="13"/>
        <color indexed="63"/>
        <rFont val="Calibri"/>
        <family val="2"/>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</si>
  <si>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indexed="63"/>
        <rFont val="Calibri"/>
        <family val="2"/>
      </rPr>
      <t>T&amp;Cs</t>
    </r>
    <r>
      <rPr>
        <sz val="13"/>
        <color indexed="63"/>
        <rFont val="Calibri"/>
        <family val="2"/>
      </rPr>
      <t>") on which (a) an Issuer; (b) Investor; or (c) any other User, may make use of the Site. Section A applies primarily to Investors, and Section B applies primarily to Issuers. The General T&amp;Cs in Section C apply to all Users.</t>
    </r>
  </si>
  <si>
    <r>
      <rPr>
        <b/>
        <sz val="13"/>
        <color indexed="63"/>
        <rFont val="Calibri"/>
        <family val="2"/>
      </rPr>
      <t>Our Acceptable Use Policy</t>
    </r>
    <r>
      <rPr>
        <sz val="13"/>
        <color indexed="63"/>
        <rFont val="Calibri"/>
        <family val="2"/>
      </rPr>
      <t> and </t>
    </r>
    <r>
      <rPr>
        <b/>
        <sz val="13"/>
        <color indexed="63"/>
        <rFont val="Calibri"/>
        <family val="2"/>
      </rPr>
      <t>Privacy Policy</t>
    </r>
    <r>
      <rPr>
        <sz val="13"/>
        <color indexed="63"/>
        <rFont val="Calibri"/>
        <family val="2"/>
      </rPr>
      <t> are incorporated into these T&amp;Cs.</t>
    </r>
  </si>
  <si>
    <r>
      <t xml:space="preserve"> Please read the T&amp;Cs carefully before you start to use the Site. By clicking </t>
    </r>
    <r>
      <rPr>
        <b/>
        <sz val="13"/>
        <color indexed="63"/>
        <rFont val="Calibri"/>
        <family val="2"/>
      </rPr>
      <t>'Accept'</t>
    </r>
    <r>
      <rPr>
        <sz val="13"/>
        <color indexed="63"/>
        <rFont val="Calibri"/>
        <family val="2"/>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</si>
  <si>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</si>
  <si>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</si>
  <si>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</si>
  <si>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</si>
  <si>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</si>
  <si>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</si>
  <si>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</si>
  <si>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</si>
  <si>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</si>
  <si>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</si>
  <si>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</si>
  <si>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</si>
  <si>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</si>
  <si>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</si>
  <si>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</si>
  <si>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</si>
  <si>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</si>
  <si>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</si>
  <si>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</si>
  <si>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</si>
  <si>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</si>
  <si>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</si>
  <si>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</si>
  <si>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</si>
  <si>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</si>
  <si>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</si>
  <si>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</si>
  <si>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</si>
  <si>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</si>
  <si>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</si>
  <si>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</si>
  <si>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</si>
  <si>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</si>
  <si>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</si>
  <si>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</si>
  <si>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</si>
  <si>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</si>
  <si>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</si>
  <si>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</si>
  <si>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</si>
  <si>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rPr>
      <t>User Details</t>
    </r>
    <r>
      <rPr>
        <sz val="13"/>
        <rFont val="Calibri"/>
        <family val="2"/>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</si>
  <si>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</si>
  <si>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</si>
  <si>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</si>
  <si>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</si>
  <si>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</si>
  <si>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</si>
  <si>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</si>
  <si>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</si>
  <si>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</si>
  <si>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indexed="63"/>
        <rFont val="Calibri"/>
        <family val="2"/>
      </rPr>
      <t>Acceptable Use Policy</t>
    </r>
    <r>
      <rPr>
        <sz val="13"/>
        <color indexed="63"/>
        <rFont val="Calibri"/>
        <family val="2"/>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indexed="63"/>
        <rFont val="Calibri"/>
        <family val="2"/>
      </rPr>
      <t>Acceptable Use Policy</t>
    </r>
    <r>
      <rPr>
        <sz val="13"/>
        <color indexed="63"/>
        <rFont val="Calibri"/>
        <family val="2"/>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</si>
  <si>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</si>
  <si>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</si>
  <si>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</si>
  <si>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</si>
  <si>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</si>
  <si>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</si>
  <si>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</si>
  <si>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</si>
  <si>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</si>
  <si>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</si>
  <si>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</si>
  <si>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</si>
  <si>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</si>
  <si>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</si>
  <si>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</si>
  <si>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</si>
  <si>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</si>
  <si>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</si>
  <si>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</si>
  <si>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</si>
  <si>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</si>
  <si>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</si>
  <si>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</si>
  <si>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</si>
  <si>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</si>
  <si>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</si>
  <si>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</si>
  <si>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</si>
  <si>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</si>
  <si>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</si>
  <si>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</si>
  <si>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</si>
  <si>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</si>
  <si>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</si>
  <si>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</si>
  <si>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</si>
  <si>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</si>
  <si>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</si>
  <si>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</si>
  <si>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</si>
  <si>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</si>
  <si>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</si>
  <si>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</si>
  <si>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</si>
  <si>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</si>
  <si>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</si>
  <si>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</si>
  <si>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</si>
  <si>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</si>
  <si>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</si>
  <si>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</si>
  <si>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</si>
  <si>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</si>
  <si>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</si>
  <si>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</si>
  <si>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</si>
  <si>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</si>
  <si>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</si>
  <si>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</si>
  <si>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</si>
  <si>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</si>
  <si>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</si>
  <si>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</si>
  <si>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</si>
  <si>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</si>
  <si>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</si>
  <si>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</si>
  <si>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indexed="63"/>
        <rFont val="Calibri"/>
        <family val="2"/>
      </rPr>
      <t>we</t>
    </r>
    <r>
      <rPr>
        <sz val="13"/>
        <color indexed="63"/>
        <rFont val="Calibri"/>
        <family val="2"/>
      </rPr>
      <t>" or "</t>
    </r>
    <r>
      <rPr>
        <b/>
        <sz val="13"/>
        <color indexed="63"/>
        <rFont val="Calibri"/>
        <family val="2"/>
      </rPr>
      <t>us</t>
    </r>
    <r>
      <rPr>
        <sz val="13"/>
        <color indexed="63"/>
        <rFont val="Calibri"/>
        <family val="2"/>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</si>
  <si>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rPr>
      <t>you</t>
    </r>
    <r>
      <rPr>
        <sz val="13"/>
        <rFont val="Calibri"/>
        <family val="2"/>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</si>
  <si>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rPr>
      <t>loi relative à la protection de la vie privée à l'égard des traitements de données à caractère personnel / wet tot bescherming van de persoonlijke levensfeer ten opzichte van de verwerking van persoonsgegevens</t>
    </r>
    <r>
      <rPr>
        <sz val="13"/>
        <rFont val="Calibri"/>
        <family val="2"/>
      </rPr>
      <t>) (the "</t>
    </r>
    <r>
      <rPr>
        <b/>
        <sz val="13"/>
        <rFont val="Calibri"/>
        <family val="2"/>
      </rPr>
      <t>Belgian DPL</t>
    </r>
    <r>
      <rPr>
        <sz val="13"/>
        <rFont val="Calibri"/>
        <family val="2"/>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</si>
  <si>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</si>
  <si>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</si>
  <si>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</si>
  <si>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</si>
  <si>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</si>
  <si>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</si>
  <si>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</si>
  <si>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</si>
  <si>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</si>
  <si>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</si>
  <si>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</si>
  <si>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</si>
  <si>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</si>
  <si>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</si>
  <si>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</si>
  <si>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</si>
  <si>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</si>
  <si>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rPr>
      <t>EEA</t>
    </r>
    <r>
      <rPr>
        <sz val="13"/>
        <rFont val="Calibri"/>
        <family val="2"/>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</si>
  <si>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</si>
  <si>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</si>
  <si>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</si>
  <si>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</si>
  <si>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</si>
  <si>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</si>
  <si>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</si>
  <si>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</si>
  <si>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</si>
  <si>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</si>
  <si>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</si>
  <si>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</si>
  <si>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Harmonised Transparency Template</t>
  </si>
  <si>
    <t>2019 Version</t>
  </si>
  <si>
    <t>BNP PARIBAS FORTIS</t>
  </si>
  <si>
    <t>Reporting Date: 31/10/2020</t>
  </si>
  <si>
    <t>Cut-off Date: 31/10/2020</t>
  </si>
  <si>
    <t>Index</t>
  </si>
  <si>
    <t>Covered Bond Label Disclaimer</t>
  </si>
  <si>
    <t>Tab 1: Harmonised Transparency Template</t>
  </si>
  <si>
    <t>Worksheet A: HTT General</t>
  </si>
  <si>
    <t>Worksheet B1: HTT Mortgage Assets</t>
  </si>
  <si>
    <t>Worksheet C: HTT Harmonised Glossary</t>
  </si>
  <si>
    <t>D1. Front Page</t>
  </si>
  <si>
    <t>D2. Covered Bond Series</t>
  </si>
  <si>
    <t>D3. Ratings</t>
  </si>
  <si>
    <t>D4. Tests Royal Decree</t>
  </si>
  <si>
    <t>D5. Cover Pool Summary</t>
  </si>
  <si>
    <t>D6. Stratification Tables</t>
  </si>
  <si>
    <t>D7. Stratification Graphs</t>
  </si>
  <si>
    <t>D8. Performance</t>
  </si>
  <si>
    <t>D9. Amortisation</t>
  </si>
  <si>
    <t>D10. Amortisation Graph</t>
  </si>
  <si>
    <t xml:space="preserve">A. Harmonised Transparency Template - General Information </t>
  </si>
  <si>
    <t>HTT 2019</t>
  </si>
  <si>
    <t>2. Regulatory Summary</t>
  </si>
  <si>
    <t>`</t>
  </si>
  <si>
    <t>4. References to Capital Requirements Regulation (CRR) 129(7)</t>
  </si>
  <si>
    <t>G.1.1.1</t>
  </si>
  <si>
    <t>G.1.1.3</t>
  </si>
  <si>
    <t>Optional information e.g. Contact names</t>
  </si>
  <si>
    <t>Optional information e.g. Parent name</t>
  </si>
  <si>
    <t>OG.1.1.3</t>
  </si>
  <si>
    <t>OG.1.1.6</t>
  </si>
  <si>
    <t>OG.1.1.7</t>
  </si>
  <si>
    <t>OG.1.1.8</t>
  </si>
  <si>
    <t>G.2.1.3</t>
  </si>
  <si>
    <t>OG.2.1.6</t>
  </si>
  <si>
    <t>Total Cover Assets</t>
  </si>
  <si>
    <t>OG.3.1.4</t>
  </si>
  <si>
    <t xml:space="preserve">2. Over-collateralisation (OC) </t>
  </si>
  <si>
    <t>Legal / Regulatory</t>
  </si>
  <si>
    <t>Optional information e.g. Asset Coverage Test (ACT)</t>
  </si>
  <si>
    <t>Optional information e.g. OC (NPV basis)</t>
  </si>
  <si>
    <t>OG.3.2.5</t>
  </si>
  <si>
    <t>OG.3.2.6</t>
  </si>
  <si>
    <t>3. Cover Pool Composition</t>
  </si>
  <si>
    <t xml:space="preserve">Contractual </t>
  </si>
  <si>
    <t xml:space="preserve">Expected Upon Prepayments </t>
  </si>
  <si>
    <t>Weighted Average Life (in years)</t>
  </si>
  <si>
    <t>[Mark as ND1 if not relevant]</t>
  </si>
  <si>
    <t>o/w 0.5-1 y</t>
  </si>
  <si>
    <t>o/w 1.5-2 y</t>
  </si>
  <si>
    <t>OG.3.4.10</t>
  </si>
  <si>
    <t xml:space="preserve">Initial Maturity  </t>
  </si>
  <si>
    <t xml:space="preserve">% Total Initial Maturity </t>
  </si>
  <si>
    <t>curre</t>
  </si>
  <si>
    <t>JPY</t>
  </si>
  <si>
    <t>PLN</t>
  </si>
  <si>
    <t>G.3.6.17</t>
  </si>
  <si>
    <t>G.3.6.18</t>
  </si>
  <si>
    <t>G.3.7.17</t>
  </si>
  <si>
    <t>G.3.7.18</t>
  </si>
  <si>
    <t>OG.3.7.5</t>
  </si>
  <si>
    <t>OG.3.10.2</t>
  </si>
  <si>
    <t xml:space="preserve">11. Liquid Assets </t>
  </si>
  <si>
    <t xml:space="preserve">12. Bond List </t>
  </si>
  <si>
    <t xml:space="preserve">Bond list </t>
  </si>
  <si>
    <t xml:space="preserve">https://www.coveredbondlabel.com/issuer/131/ </t>
  </si>
  <si>
    <t>OG.3.13.20</t>
  </si>
  <si>
    <t xml:space="preserve">(i)         Value of the cover pool outstanding covered bonds: </t>
  </si>
  <si>
    <t xml:space="preserve">(i)         Value of covered bonds: </t>
  </si>
  <si>
    <t xml:space="preserve">(ii)        Geographical distribution: </t>
  </si>
  <si>
    <t>(ii)        Type of cover assets:</t>
  </si>
  <si>
    <t xml:space="preserve">(ii)        Loan size: </t>
  </si>
  <si>
    <t xml:space="preserve">            (ii)        Interest rate risk - cover pool:</t>
  </si>
  <si>
    <t>(ii)        Currency risk - cover pool:</t>
  </si>
  <si>
    <t xml:space="preserve">          (ii)         Interest rate risk - covered bond:</t>
  </si>
  <si>
    <t>(ii)        Currency risk - covered bond:</t>
  </si>
  <si>
    <t xml:space="preserve">(iii)        Maturity structure of cover assets: </t>
  </si>
  <si>
    <t xml:space="preserve">(iii)        Maturity structure of covered bonds: </t>
  </si>
  <si>
    <t>(iv)        Percentage of loans more than ninety days past due:</t>
  </si>
  <si>
    <t>NPV Test (passed/failed)</t>
  </si>
  <si>
    <t>Interest Covereage Test (passe/failed)</t>
  </si>
  <si>
    <t>Paying Agent</t>
  </si>
  <si>
    <t>OM.7.1.11</t>
  </si>
  <si>
    <t>Optional information eg, Number of borrowers</t>
  </si>
  <si>
    <t>5. Breakdown by regions of main country of origin</t>
  </si>
  <si>
    <t>M.7.5.32</t>
  </si>
  <si>
    <t>M.7.5.33</t>
  </si>
  <si>
    <t>M.7.5.34</t>
  </si>
  <si>
    <t>M.7.5.35</t>
  </si>
  <si>
    <t>M.7.5.36</t>
  </si>
  <si>
    <t>M.7.5.37</t>
  </si>
  <si>
    <t>M.7.5.38</t>
  </si>
  <si>
    <t>M.7.5.39</t>
  </si>
  <si>
    <t>M.7.5.40</t>
  </si>
  <si>
    <t>M.7.5.41</t>
  </si>
  <si>
    <t>M.7.5.42</t>
  </si>
  <si>
    <t>M.7.5.43</t>
  </si>
  <si>
    <t>M.7.5.44</t>
  </si>
  <si>
    <t>M.7.5.45</t>
  </si>
  <si>
    <t>M.7.5.46</t>
  </si>
  <si>
    <t>M.7.5.47</t>
  </si>
  <si>
    <t>M.7.5.48</t>
  </si>
  <si>
    <t>M.7.5.49</t>
  </si>
  <si>
    <t>M.7.5.50</t>
  </si>
  <si>
    <t>≥  12 - ≤ 24 months</t>
  </si>
  <si>
    <t>≥ 24 - ≤ 36 months</t>
  </si>
  <si>
    <t>≥ 36 - ≤ 60 months</t>
  </si>
  <si>
    <t>≥ 60 months</t>
  </si>
  <si>
    <t>% NPLs</t>
  </si>
  <si>
    <t>Owner occupied</t>
  </si>
  <si>
    <t>7B Commercial Cover Pool</t>
  </si>
  <si>
    <t>M.7B.15.22</t>
  </si>
  <si>
    <t xml:space="preserve">16. Loan to Value (LTV) Information - UNINDEXED </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</si>
  <si>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</si>
  <si>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</si>
  <si>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</si>
  <si>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</si>
  <si>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</si>
  <si>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</si>
  <si>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</si>
  <si>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</si>
  <si>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</si>
  <si>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</si>
  <si>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</si>
  <si>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</si>
  <si>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</si>
  <si>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</si>
  <si>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</si>
  <si>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</si>
  <si>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</si>
  <si>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</si>
  <si>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</si>
  <si>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</si>
  <si>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C. Harmonised Transparency Template - Glossary</t>
  </si>
  <si>
    <t>The definitions below reflect the national specificities</t>
  </si>
  <si>
    <t>1. Glossary - Standard Harmonised Items</t>
  </si>
  <si>
    <t>Definition</t>
  </si>
  <si>
    <t>HG.1.1</t>
  </si>
  <si>
    <t>OC Calculation: Actual</t>
  </si>
  <si>
    <t>The Actual OC is the ratio between G.3.1.1 and G.3.1.2</t>
  </si>
  <si>
    <t>HG.1.2</t>
  </si>
  <si>
    <t>OC Calculation: Legal minimum</t>
  </si>
  <si>
    <t>The legal minimum OC is 5%. However, this is not on a straight nominal basis, but takes into account a/o 80% of the property value. The calculation of the basis for the legal OC can be found in the Belgian Royal Decree on covered bonds (art.6).</t>
  </si>
  <si>
    <t>HG.1.3</t>
  </si>
  <si>
    <t>OC Calculation: Committed</t>
  </si>
  <si>
    <t>BNP Paribas Fortis commits to the legally required OC</t>
  </si>
  <si>
    <t>HG.1.4</t>
  </si>
  <si>
    <t>Interest Rate Types</t>
  </si>
  <si>
    <t>Cover Assets: fixed until maturity and fixed with a periodic reset. Covered Bonds: fixed</t>
  </si>
  <si>
    <t>HG.1.5</t>
  </si>
  <si>
    <t>Residual Life Buckets of Cover assets [i.e. how is the contractual and/or expected residual life defined? What assumptions eg, in terms of prepayments? etc.]</t>
  </si>
  <si>
    <t>For the buckets concerning 'Residual Life' (G.3.4), we take into account all monthly principal payments, comparable to tabs D.9 and D.10. This is consistent with the G.3.4 title "Cover Pool Amortisation Profile". Hence, we do not use maturity buckets for Cover Assets. Further, no prepayments are taken into account.</t>
  </si>
  <si>
    <t>HG.1.6</t>
  </si>
  <si>
    <t xml:space="preserve">Maturity Buckets of Covered Bonds [i.e. how is the contractual and/or expected maturity defined? What maturity structure (hard bullet, soft bullet, conditional pass through)? Under what conditions/circumstances? Etc.] </t>
  </si>
  <si>
    <t>At the moment, only soft bullet has been issued. We only take into account the Maturity Date, not the Extended Maturity Date</t>
  </si>
  <si>
    <t>HG.1.7</t>
  </si>
  <si>
    <t>LTVs: Definition</t>
  </si>
  <si>
    <t>As Belgium has general mortgages, we calculate LTV as the total borrower outstanding over the total borrower property value, resp. not indexed (M.7A.11) and indexed (M.7A.12)</t>
  </si>
  <si>
    <t>HG.1.8</t>
  </si>
  <si>
    <t>LTVs: Calculation of property/shipping value</t>
  </si>
  <si>
    <t>Property values are those used in the loan underwriting procedure</t>
  </si>
  <si>
    <t>HG.1.9</t>
  </si>
  <si>
    <t>LTVs: Applied property/shipping valuation techniques, including whether use of index, Automated Valuation Model (AVM) or on-site audits</t>
  </si>
  <si>
    <t>Yearly updates of the property values are done using a national index calculated by the national institute of statistics in Belgium (StatBel).</t>
  </si>
  <si>
    <t>HG.1.10</t>
  </si>
  <si>
    <t>LTVs: Frequency and time of last valuation</t>
  </si>
  <si>
    <t>Indexation is done on a yearly basis</t>
  </si>
  <si>
    <t>HG.1.11</t>
  </si>
  <si>
    <t>Explain how mortgage types are defined whether for residential housing, multi-family housing, commercial real estate, etc. Same for shipping where relecvant</t>
  </si>
  <si>
    <t>We filled in ND2 because the features of M.7A.13 refer to the underlying property and, because Belgium has general mortgages, it can not be applied to individual loans as all properties cover for all loans.</t>
  </si>
  <si>
    <t>HG.1.12</t>
  </si>
  <si>
    <t>Hedging Strategy (please explain how you address interest rate and currency risk)</t>
  </si>
  <si>
    <t xml:space="preserve">Interest rate risk is monitored using NPV tests described by the regulator (NBB). Hedging is currently done with overcollateral. There remains the possibility to use swaps, as described in the Belgian covered bond legislation. No currency risk is expected as both assets and liaibilities are in euro. </t>
  </si>
  <si>
    <t>HG.1.13</t>
  </si>
  <si>
    <t>Non-performing loans</t>
  </si>
  <si>
    <t>Loans that are more than 90 days past due.</t>
  </si>
  <si>
    <t>OHG.1.1</t>
  </si>
  <si>
    <t>NPV assumptions (when stated)</t>
  </si>
  <si>
    <t>OHG.1.2</t>
  </si>
  <si>
    <t>OHG.1.3</t>
  </si>
  <si>
    <t>OHG.1.4</t>
  </si>
  <si>
    <t>OHG.1.5</t>
  </si>
  <si>
    <t>2. Reason for No Data</t>
  </si>
  <si>
    <t>Value</t>
  </si>
  <si>
    <t>HG.2.1</t>
  </si>
  <si>
    <t xml:space="preserve">Not applicable for the jurisdiction </t>
  </si>
  <si>
    <t>HG.2.2</t>
  </si>
  <si>
    <t>Not relevant for the issuer and/or CB programme at the present time</t>
  </si>
  <si>
    <t>ND2</t>
  </si>
  <si>
    <t>HG.2.3</t>
  </si>
  <si>
    <t>Not available at the present time</t>
  </si>
  <si>
    <t>ND3</t>
  </si>
  <si>
    <t>OHG.2.1</t>
  </si>
  <si>
    <t>OHG.2.2</t>
  </si>
  <si>
    <t>OHG.2.3</t>
  </si>
  <si>
    <t>3. Glossary - Extra national and/or Issuer Items</t>
  </si>
  <si>
    <t>HG.3.1</t>
  </si>
  <si>
    <t>Other definitions deemed relevant</t>
  </si>
  <si>
    <t>OHG.3.1</t>
  </si>
  <si>
    <t>OHG.3.2</t>
  </si>
  <si>
    <t>OHG.3.3</t>
  </si>
  <si>
    <t>OHG.3.4</t>
  </si>
  <si>
    <t>OHG.3.5</t>
  </si>
  <si>
    <t>This addendum is optional</t>
  </si>
  <si>
    <t>E. Harmonised Transparency Template - Optional ECB - ECAIs Data Disclosure</t>
  </si>
  <si>
    <t>[Please insert currency]</t>
  </si>
  <si>
    <t xml:space="preserve"> Reason for No Data in Worksheet E. </t>
  </si>
  <si>
    <t>CONTENT OF TAB E</t>
  </si>
  <si>
    <t>1. Additional information on the programme</t>
  </si>
  <si>
    <t>Confidential</t>
  </si>
  <si>
    <t>ND4</t>
  </si>
  <si>
    <t>* Legal Entity Identifier (LEI) finder: http://www.lei-lookup.com/#!search</t>
  </si>
  <si>
    <t>** Weighted Average Maturity = Remaining Term to Maturity</t>
  </si>
  <si>
    <t>Example Bank</t>
  </si>
  <si>
    <t>Example Guarantor</t>
  </si>
  <si>
    <t>Example Bank(LEI)</t>
  </si>
  <si>
    <t>FX</t>
  </si>
  <si>
    <t>Weighted Average Maturity (months)**</t>
  </si>
  <si>
    <t/>
  </si>
  <si>
    <t>186 for Residential Mortgage Assets</t>
  </si>
  <si>
    <t>287 for Commercial Mortgage Assets</t>
  </si>
  <si>
    <t>149 for Mortgage Assets</t>
  </si>
  <si>
    <t>179 for Mortgage Assets</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</si>
</sst>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d/mm/yyyy"/>
    <numFmt numFmtId="173" formatCode="0.00\ %"/>
    <numFmt numFmtId="174" formatCode="dd/mm/yyyy"/>
    <numFmt numFmtId="175" formatCode="#,##0;\-#,##0;0"/>
    <numFmt numFmtId="176" formatCode="0\ %"/>
    <numFmt numFmtId="177" formatCode="mmm/yyyy"/>
    <numFmt numFmtId="178" formatCode="_ * #,##0.00_ ;_ * \-#,##0.00_ ;_ * &quot;-&quot;??_ ;_ @_ "/>
    <numFmt numFmtId="179" formatCode="#,##0.0"/>
    <numFmt numFmtId="180" formatCode="0.0"/>
    <numFmt numFmtId="181" formatCode="0.0%"/>
  </numFmts>
  <fonts count="133">
    <font>
      <sz val="10"/>
      <name val="Arial"/>
      <family val="0"/>
    </font>
    <font>
      <b/>
      <sz val="12"/>
      <color indexed="8"/>
      <name val="Arial"/>
      <family val="2"/>
    </font>
    <font>
      <b/>
      <sz val="12"/>
      <name val="Arial"/>
      <family val="2"/>
    </font>
    <font>
      <b/>
      <sz val="10"/>
      <color indexed="8"/>
      <name val="Arial"/>
      <family val="2"/>
    </font>
    <font>
      <i/>
      <sz val="10"/>
      <name val="Arial"/>
      <family val="2"/>
    </font>
    <font>
      <b/>
      <sz val="10"/>
      <name val="Arial"/>
      <family val="2"/>
    </font>
    <font>
      <u val="single"/>
      <sz val="10"/>
      <name val="Arial"/>
      <family val="2"/>
    </font>
    <font>
      <sz val="14"/>
      <color indexed="8"/>
      <name val="Arial"/>
      <family val="2"/>
    </font>
    <font>
      <sz val="14"/>
      <name val="Arial"/>
      <family val="2"/>
    </font>
    <font>
      <b/>
      <sz val="12"/>
      <color indexed="14"/>
      <name val="Arial"/>
      <family val="2"/>
    </font>
    <font>
      <u val="single"/>
      <sz val="10"/>
      <color indexed="8"/>
      <name val="Arial"/>
      <family val="2"/>
    </font>
    <font>
      <sz val="10"/>
      <color indexed="8"/>
      <name val="Arial"/>
      <family val="2"/>
    </font>
    <font>
      <b/>
      <sz val="10"/>
      <color indexed="12"/>
      <name val="Arial"/>
      <family val="2"/>
    </font>
    <font>
      <u val="single"/>
      <sz val="10"/>
      <color indexed="15"/>
      <name val="Arial"/>
      <family val="2"/>
    </font>
    <font>
      <sz val="8"/>
      <color indexed="8"/>
      <name val="Arial"/>
      <family val="2"/>
    </font>
    <font>
      <sz val="8"/>
      <name val="Arial"/>
      <family val="2"/>
    </font>
    <font>
      <b/>
      <sz val="8"/>
      <name val="Arial"/>
      <family val="2"/>
    </font>
    <font>
      <b/>
      <sz val="8"/>
      <color indexed="12"/>
      <name val="Arial"/>
      <family val="2"/>
    </font>
    <font>
      <u val="single"/>
      <sz val="8"/>
      <color indexed="15"/>
      <name val="Arial"/>
      <family val="2"/>
    </font>
    <font>
      <sz val="10"/>
      <color indexed="12"/>
      <name val="Arial"/>
      <family val="2"/>
    </font>
    <font>
      <b/>
      <i/>
      <u val="single"/>
      <sz val="18"/>
      <color indexed="8"/>
      <name val="Arial"/>
      <family val="2"/>
    </font>
    <font>
      <b/>
      <i/>
      <u val="single"/>
      <sz val="18"/>
      <color indexed="16"/>
      <name val="Arial"/>
      <family val="2"/>
    </font>
    <font>
      <sz val="10"/>
      <color indexed="17"/>
      <name val="Arial"/>
      <family val="2"/>
    </font>
    <font>
      <i/>
      <sz val="8"/>
      <color indexed="8"/>
      <name val="Arial"/>
      <family val="2"/>
    </font>
    <font>
      <i/>
      <sz val="8"/>
      <name val="Arial"/>
      <family val="2"/>
    </font>
    <font>
      <i/>
      <sz val="10"/>
      <color indexed="12"/>
      <name val="Arial"/>
      <family val="2"/>
    </font>
    <font>
      <i/>
      <sz val="10"/>
      <color indexed="8"/>
      <name val="Arial"/>
      <family val="2"/>
    </font>
    <font>
      <b/>
      <sz val="10"/>
      <color indexed="18"/>
      <name val="Arial"/>
      <family val="2"/>
    </font>
    <font>
      <b/>
      <sz val="8"/>
      <color indexed="8"/>
      <name val="Arial"/>
      <family val="2"/>
    </font>
    <font>
      <sz val="7"/>
      <color indexed="8"/>
      <name val="Arial"/>
      <family val="2"/>
    </font>
    <font>
      <sz val="7"/>
      <name val="Arial"/>
      <family val="2"/>
    </font>
    <font>
      <b/>
      <i/>
      <sz val="8"/>
      <color indexed="16"/>
      <name val="Arial"/>
      <family val="2"/>
    </font>
    <font>
      <sz val="9"/>
      <color indexed="9"/>
      <name val="Tahoma"/>
      <family val="2"/>
    </font>
    <font>
      <sz val="7"/>
      <color indexed="9"/>
      <name val="Tahoma"/>
      <family val="2"/>
    </font>
    <font>
      <sz val="8"/>
      <color indexed="9"/>
      <name val="Tahoma"/>
      <family val="2"/>
    </font>
    <font>
      <b/>
      <i/>
      <sz val="10"/>
      <color indexed="21"/>
      <name val="Arial"/>
      <family val="2"/>
    </font>
    <font>
      <b/>
      <i/>
      <sz val="10"/>
      <name val="Arial"/>
      <family val="2"/>
    </font>
    <font>
      <b/>
      <i/>
      <sz val="10"/>
      <color indexed="16"/>
      <name val="Arial"/>
      <family val="2"/>
    </font>
    <font>
      <b/>
      <i/>
      <sz val="10"/>
      <color indexed="18"/>
      <name val="Arial"/>
      <family val="2"/>
    </font>
    <font>
      <b/>
      <sz val="7"/>
      <color indexed="8"/>
      <name val="Arial"/>
      <family val="2"/>
    </font>
    <font>
      <b/>
      <sz val="7"/>
      <name val="Arial"/>
      <family val="2"/>
    </font>
    <font>
      <b/>
      <sz val="7"/>
      <color indexed="12"/>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8"/>
      <name val="Calibri"/>
      <family val="2"/>
    </font>
    <font>
      <sz val="11"/>
      <color indexed="36"/>
      <name val="Calibri"/>
      <family val="2"/>
    </font>
    <font>
      <sz val="11"/>
      <color indexed="33"/>
      <name val="Calibri"/>
      <family val="2"/>
    </font>
    <font>
      <sz val="11"/>
      <color indexed="62"/>
      <name val="Calibri"/>
      <family val="2"/>
    </font>
    <font>
      <b/>
      <sz val="11"/>
      <color indexed="63"/>
      <name val="Calibri"/>
      <family val="2"/>
    </font>
    <font>
      <b/>
      <sz val="11"/>
      <color indexed="11"/>
      <name val="Calibri"/>
      <family val="2"/>
    </font>
    <font>
      <sz val="11"/>
      <color indexed="11"/>
      <name val="Calibri"/>
      <family val="2"/>
    </font>
    <font>
      <b/>
      <sz val="11"/>
      <color indexed="8"/>
      <name val="Calibri"/>
      <family val="2"/>
    </font>
    <font>
      <sz val="11"/>
      <color indexed="16"/>
      <name val="Calibri"/>
      <family val="2"/>
    </font>
    <font>
      <i/>
      <sz val="11"/>
      <color indexed="13"/>
      <name val="Calibri"/>
      <family val="2"/>
    </font>
    <font>
      <b/>
      <sz val="11"/>
      <color indexed="9"/>
      <name val="Calibri"/>
      <family val="2"/>
    </font>
    <font>
      <sz val="11"/>
      <color indexed="8"/>
      <name val="Calibri"/>
      <family val="2"/>
    </font>
    <font>
      <sz val="11"/>
      <color indexed="9"/>
      <name val="Calibri"/>
      <family val="2"/>
    </font>
    <font>
      <b/>
      <sz val="24"/>
      <color indexed="9"/>
      <name val="Calibri"/>
      <family val="2"/>
    </font>
    <font>
      <b/>
      <sz val="11.5"/>
      <color indexed="63"/>
      <name val="Calibri"/>
      <family val="2"/>
    </font>
    <font>
      <sz val="13"/>
      <color indexed="63"/>
      <name val="Calibri"/>
      <family val="2"/>
    </font>
    <font>
      <b/>
      <sz val="14"/>
      <name val="Calibri"/>
      <family val="2"/>
    </font>
    <font>
      <sz val="13"/>
      <color indexed="9"/>
      <name val="Calibri"/>
      <family val="2"/>
    </font>
    <font>
      <b/>
      <sz val="13"/>
      <color indexed="63"/>
      <name val="Calibri"/>
      <family val="2"/>
    </font>
    <font>
      <b/>
      <sz val="13"/>
      <name val="Calibri"/>
      <family val="2"/>
    </font>
    <font>
      <sz val="13"/>
      <name val="Calibri"/>
      <family val="2"/>
    </font>
    <font>
      <i/>
      <sz val="13"/>
      <name val="Calibri"/>
      <family val="2"/>
    </font>
    <font>
      <sz val="9"/>
      <color indexed="9"/>
      <name val="Calibri"/>
      <family val="2"/>
    </font>
    <font>
      <b/>
      <sz val="14"/>
      <color indexed="9"/>
      <name val="Calibri"/>
      <family val="2"/>
    </font>
    <font>
      <b/>
      <sz val="24"/>
      <color indexed="11"/>
      <name val="Calibri"/>
      <family val="2"/>
    </font>
    <font>
      <b/>
      <sz val="20"/>
      <color indexed="9"/>
      <name val="Calibri"/>
      <family val="2"/>
    </font>
    <font>
      <b/>
      <sz val="16"/>
      <color indexed="9"/>
      <name val="Calibri"/>
      <family val="2"/>
    </font>
    <font>
      <b/>
      <sz val="10"/>
      <name val="Calibri"/>
      <family val="2"/>
    </font>
    <font>
      <u val="single"/>
      <sz val="11"/>
      <color indexed="15"/>
      <name val="Calibri"/>
      <family val="2"/>
    </font>
    <font>
      <sz val="10"/>
      <name val="Calibri"/>
      <family val="2"/>
    </font>
    <font>
      <sz val="11"/>
      <name val="Calibri"/>
      <family val="2"/>
    </font>
    <font>
      <b/>
      <sz val="14"/>
      <color indexed="8"/>
      <name val="Calibri"/>
      <family val="2"/>
    </font>
    <font>
      <b/>
      <u val="single"/>
      <sz val="11"/>
      <name val="Calibri"/>
      <family val="2"/>
    </font>
    <font>
      <b/>
      <sz val="11"/>
      <name val="Calibri"/>
      <family val="2"/>
    </font>
    <font>
      <i/>
      <sz val="11"/>
      <name val="Calibri"/>
      <family val="2"/>
    </font>
    <font>
      <b/>
      <u val="single"/>
      <sz val="11"/>
      <color indexed="15"/>
      <name val="Calibri"/>
      <family val="2"/>
    </font>
    <font>
      <b/>
      <i/>
      <sz val="11"/>
      <name val="Calibri"/>
      <family val="2"/>
    </font>
    <font>
      <sz val="10"/>
      <color indexed="9"/>
      <name val="Arial"/>
      <family val="2"/>
    </font>
    <font>
      <b/>
      <sz val="10"/>
      <color indexed="9"/>
      <name val="Calibri"/>
      <family val="2"/>
    </font>
    <font>
      <i/>
      <sz val="11"/>
      <color indexed="9"/>
      <name val="Calibri"/>
      <family val="2"/>
    </font>
    <font>
      <i/>
      <sz val="9"/>
      <name val="Calibri"/>
      <family val="2"/>
    </font>
    <font>
      <i/>
      <u val="single"/>
      <sz val="9"/>
      <name val="Calibri"/>
      <family val="2"/>
    </font>
    <font>
      <sz val="11"/>
      <color indexed="34"/>
      <name val="Calibri"/>
      <family val="2"/>
    </font>
    <font>
      <u val="single"/>
      <sz val="11"/>
      <name val="Calibri"/>
      <family val="2"/>
    </font>
    <font>
      <b/>
      <i/>
      <sz val="14"/>
      <color indexed="8"/>
      <name val="Calibri"/>
      <family val="2"/>
    </font>
    <font>
      <b/>
      <sz val="11"/>
      <color indexed="16"/>
      <name val="Calibri"/>
      <family val="2"/>
    </font>
    <font>
      <i/>
      <sz val="11"/>
      <color indexed="28"/>
      <name val="Calibri"/>
      <family val="2"/>
    </font>
    <font>
      <sz val="8"/>
      <name val="Tahoma"/>
      <family val="2"/>
    </font>
    <font>
      <b/>
      <sz val="12"/>
      <color indexed="9"/>
      <name val="Tahoma"/>
      <family val="2"/>
    </font>
    <font>
      <sz val="8.25"/>
      <color indexed="9"/>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24"/>
      <color theme="1"/>
      <name val="Calibri"/>
      <family val="2"/>
    </font>
    <font>
      <b/>
      <sz val="11.5"/>
      <color rgb="FF1E1B1D"/>
      <name val="Calibri"/>
      <family val="2"/>
    </font>
    <font>
      <sz val="13"/>
      <color rgb="FF1E1B1D"/>
      <name val="Calibri"/>
      <family val="2"/>
    </font>
    <font>
      <sz val="13"/>
      <color theme="1"/>
      <name val="Calibri"/>
      <family val="2"/>
    </font>
    <font>
      <b/>
      <sz val="13"/>
      <color rgb="FF333333"/>
      <name val="Calibri"/>
      <family val="2"/>
    </font>
    <font>
      <sz val="9"/>
      <color theme="1"/>
      <name val="Calibri"/>
      <family val="2"/>
    </font>
    <font>
      <b/>
      <sz val="14"/>
      <color theme="1"/>
      <name val="Calibri"/>
      <family val="2"/>
    </font>
    <font>
      <b/>
      <sz val="24"/>
      <color theme="9" tint="-0.24997000396251678"/>
      <name val="Calibri"/>
      <family val="2"/>
    </font>
    <font>
      <b/>
      <sz val="20"/>
      <color theme="1"/>
      <name val="Calibri"/>
      <family val="2"/>
    </font>
    <font>
      <b/>
      <sz val="16"/>
      <color theme="1"/>
      <name val="Calibri"/>
      <family val="2"/>
    </font>
    <font>
      <b/>
      <sz val="14"/>
      <color theme="0"/>
      <name val="Calibri"/>
      <family val="2"/>
    </font>
    <font>
      <b/>
      <u val="single"/>
      <sz val="11"/>
      <color theme="10"/>
      <name val="Calibri"/>
      <family val="2"/>
    </font>
    <font>
      <sz val="10"/>
      <color theme="1"/>
      <name val="Arial"/>
      <family val="2"/>
    </font>
    <font>
      <b/>
      <sz val="10"/>
      <color theme="1"/>
      <name val="Calibri"/>
      <family val="2"/>
    </font>
    <font>
      <i/>
      <sz val="11"/>
      <color theme="1"/>
      <name val="Calibri"/>
      <family val="2"/>
    </font>
    <font>
      <sz val="11"/>
      <color theme="6" tint="-0.24997000396251678"/>
      <name val="Calibri"/>
      <family val="2"/>
    </font>
    <font>
      <b/>
      <i/>
      <sz val="14"/>
      <color theme="0"/>
      <name val="Calibri"/>
      <family val="2"/>
    </font>
    <font>
      <b/>
      <sz val="11"/>
      <color rgb="FFFF0000"/>
      <name val="Calibri"/>
      <family val="2"/>
    </font>
    <font>
      <i/>
      <sz val="11"/>
      <color rgb="FF0070C0"/>
      <name val="Calibri"/>
      <family val="2"/>
    </font>
  </fonts>
  <fills count="5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65"/>
        <bgColor indexed="64"/>
      </patternFill>
    </fill>
    <fill>
      <patternFill patternType="solid">
        <fgColor indexed="12"/>
        <bgColor indexed="64"/>
      </patternFill>
    </fill>
    <fill>
      <patternFill patternType="solid">
        <fgColor indexed="65"/>
        <bgColor indexed="64"/>
      </patternFill>
    </fill>
    <fill>
      <patternFill patternType="solid">
        <fgColor indexed="65"/>
        <bgColor indexed="64"/>
      </patternFill>
    </fill>
    <fill>
      <patternFill patternType="solid">
        <fgColor indexed="12"/>
        <bgColor indexed="64"/>
      </patternFill>
    </fill>
    <fill>
      <patternFill patternType="solid">
        <fgColor indexed="14"/>
        <bgColor indexed="64"/>
      </patternFill>
    </fill>
    <fill>
      <patternFill patternType="solid">
        <fgColor indexed="12"/>
        <bgColor indexed="64"/>
      </patternFill>
    </fill>
    <fill>
      <patternFill patternType="solid">
        <fgColor indexed="18"/>
        <bgColor indexed="64"/>
      </patternFill>
    </fill>
    <fill>
      <patternFill patternType="solid">
        <fgColor indexed="18"/>
        <bgColor indexed="64"/>
      </patternFill>
    </fill>
    <fill>
      <patternFill patternType="solid">
        <fgColor indexed="65"/>
        <bgColor indexed="64"/>
      </patternFill>
    </fill>
    <fill>
      <patternFill patternType="solid">
        <fgColor indexed="21"/>
        <bgColor indexed="64"/>
      </patternFill>
    </fill>
    <fill>
      <patternFill patternType="solid">
        <fgColor indexed="16"/>
        <bgColor indexed="64"/>
      </patternFill>
    </fill>
    <fill>
      <patternFill patternType="solid">
        <fgColor indexed="18"/>
        <bgColor indexed="64"/>
      </patternFill>
    </fill>
    <fill>
      <patternFill patternType="solid">
        <fgColor rgb="FFE36E00"/>
        <bgColor indexed="64"/>
      </patternFill>
    </fill>
    <fill>
      <patternFill patternType="solid">
        <fgColor rgb="FF243386"/>
        <bgColor indexed="64"/>
      </patternFill>
    </fill>
    <fill>
      <patternFill patternType="solid">
        <fgColor rgb="FF847A75"/>
        <bgColor indexed="64"/>
      </patternFill>
    </fill>
    <fill>
      <patternFill patternType="solid">
        <fgColor rgb="FFFFC0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9"/>
      </left>
      <right>
        <color indexed="9"/>
      </right>
      <top style="thin">
        <color indexed="9"/>
      </top>
      <bottom style="thin">
        <color indexed="9"/>
      </bottom>
    </border>
    <border>
      <left>
        <color indexed="63"/>
      </left>
      <right>
        <color indexed="63"/>
      </right>
      <top style="thin">
        <color indexed="9"/>
      </top>
      <bottom>
        <color indexed="63"/>
      </bottom>
    </border>
    <border>
      <left style="thin">
        <color indexed="9"/>
      </left>
      <right style="thin">
        <color indexed="9"/>
      </right>
      <top style="thin">
        <color indexed="9"/>
      </top>
      <bottom style="thin">
        <color indexed="9"/>
      </bottom>
    </border>
    <border>
      <left>
        <color indexed="9"/>
      </left>
      <right style="thin">
        <color indexed="9"/>
      </right>
      <top style="thin">
        <color indexed="9"/>
      </top>
      <bottom style="thin">
        <color indexed="9"/>
      </bottom>
    </border>
    <border>
      <left style="dotted">
        <color indexed="9"/>
      </left>
      <right style="dotted">
        <color indexed="9"/>
      </right>
      <top style="dotted">
        <color indexed="9"/>
      </top>
      <bottom style="dotted">
        <color indexed="9"/>
      </bottom>
    </border>
    <border>
      <left>
        <color indexed="9"/>
      </left>
      <right>
        <color indexed="9"/>
      </right>
      <top style="dotted">
        <color indexed="9"/>
      </top>
      <bottom>
        <color indexed="9"/>
      </bottom>
    </border>
    <border>
      <left>
        <color indexed="9"/>
      </left>
      <right style="dotted">
        <color indexed="9"/>
      </right>
      <top style="dotted">
        <color indexed="9"/>
      </top>
      <bottom>
        <color indexed="9"/>
      </bottom>
    </border>
    <border>
      <left style="dotted">
        <color indexed="9"/>
      </left>
      <right>
        <color indexed="9"/>
      </right>
      <top>
        <color indexed="9"/>
      </top>
      <bottom>
        <color indexed="9"/>
      </bottom>
    </border>
    <border>
      <left>
        <color indexed="9"/>
      </left>
      <right style="dotted">
        <color indexed="9"/>
      </right>
      <top>
        <color indexed="9"/>
      </top>
      <bottom>
        <color indexed="9"/>
      </bottom>
    </border>
    <border>
      <left style="dotted">
        <color indexed="9"/>
      </left>
      <right>
        <color indexed="9"/>
      </right>
      <top>
        <color indexed="9"/>
      </top>
      <bottom style="dotted">
        <color indexed="9"/>
      </bottom>
    </border>
    <border>
      <left>
        <color indexed="9"/>
      </left>
      <right>
        <color indexed="9"/>
      </right>
      <top>
        <color indexed="9"/>
      </top>
      <bottom style="dotted">
        <color indexed="9"/>
      </bottom>
    </border>
    <border>
      <left>
        <color indexed="9"/>
      </left>
      <right style="dotted">
        <color indexed="9"/>
      </right>
      <top>
        <color indexed="9"/>
      </top>
      <bottom style="dotted">
        <color indexed="9"/>
      </bottom>
    </border>
    <border>
      <left style="thin">
        <color indexed="9"/>
      </left>
      <right>
        <color indexed="9"/>
      </right>
      <top style="thin">
        <color indexed="9"/>
      </top>
      <bottom style="thin">
        <color indexed="9"/>
      </bottom>
    </border>
    <border>
      <left style="thin">
        <color indexed="9"/>
      </left>
      <right>
        <color indexed="63"/>
      </right>
      <top>
        <color indexed="9"/>
      </top>
      <bottom>
        <color indexed="9"/>
      </bottom>
    </border>
    <border>
      <left style="thin">
        <color indexed="9"/>
      </left>
      <right>
        <color indexed="63"/>
      </right>
      <top>
        <color indexed="63"/>
      </top>
      <bottom style="thin">
        <color indexed="9"/>
      </bottom>
    </border>
    <border>
      <left>
        <color indexed="9"/>
      </left>
      <right>
        <color indexed="9"/>
      </right>
      <top style="dotted">
        <color indexed="9"/>
      </top>
      <bottom style="dotted">
        <color indexed="9"/>
      </bottom>
    </border>
    <border>
      <left>
        <color indexed="9"/>
      </left>
      <right style="dotted">
        <color indexed="9"/>
      </right>
      <top style="dotted">
        <color indexed="9"/>
      </top>
      <bottom style="dotted">
        <color indexed="9"/>
      </bottom>
    </border>
    <border>
      <left>
        <color indexed="63"/>
      </left>
      <right>
        <color indexed="63"/>
      </right>
      <top>
        <color indexed="63"/>
      </top>
      <bottom style="thin">
        <color indexed="9"/>
      </bottom>
    </border>
    <border>
      <left style="thin">
        <color indexed="9"/>
      </left>
      <right style="thin">
        <color indexed="9"/>
      </right>
      <top>
        <color indexed="63"/>
      </top>
      <bottom>
        <color indexed="63"/>
      </bottom>
    </border>
    <border>
      <left>
        <color indexed="9"/>
      </left>
      <right style="thin">
        <color indexed="9"/>
      </right>
      <top>
        <color indexed="63"/>
      </top>
      <bottom>
        <color indexed="63"/>
      </bottom>
    </border>
    <border>
      <left style="thin">
        <color indexed="9"/>
      </left>
      <right style="thin">
        <color indexed="9"/>
      </right>
      <top style="thin">
        <color indexed="9"/>
      </top>
      <bottom>
        <color indexed="63"/>
      </bottom>
    </border>
    <border>
      <left>
        <color indexed="63"/>
      </left>
      <right style="thin">
        <color indexed="9"/>
      </right>
      <top style="thin">
        <color indexed="9"/>
      </top>
      <bottom>
        <color indexed="63"/>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right/>
      <top/>
      <bottom style="medium">
        <color rgb="FF243386"/>
      </bottom>
    </border>
    <border>
      <left style="thin">
        <color rgb="FF243386"/>
      </left>
      <right style="medium">
        <color rgb="FF243386"/>
      </right>
      <top style="medium">
        <color rgb="FF243386"/>
      </top>
      <bottom style="medium">
        <color rgb="FF243386"/>
      </bottom>
    </border>
    <border>
      <left style="medium">
        <color rgb="FFE36E00"/>
      </left>
      <right style="medium">
        <color rgb="FFE36E00"/>
      </right>
      <top style="medium">
        <color rgb="FFE36E00"/>
      </top>
      <bottom/>
    </border>
    <border>
      <left style="medium">
        <color rgb="FFE36E00"/>
      </left>
      <right style="medium">
        <color rgb="FFE36E00"/>
      </right>
      <top/>
      <bottom/>
    </border>
    <border>
      <left style="medium">
        <color rgb="FFE36E00"/>
      </left>
      <right style="medium">
        <color rgb="FFE36E00"/>
      </right>
      <top/>
      <bottom style="medium">
        <color rgb="FFE36E00"/>
      </bottom>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96" fillId="2" borderId="0" applyNumberFormat="0" applyBorder="0" applyAlignment="0" applyProtection="0"/>
    <xf numFmtId="0" fontId="96" fillId="3" borderId="0" applyNumberFormat="0" applyBorder="0" applyAlignment="0" applyProtection="0"/>
    <xf numFmtId="0" fontId="96" fillId="4" borderId="0" applyNumberFormat="0" applyBorder="0" applyAlignment="0" applyProtection="0"/>
    <xf numFmtId="0" fontId="96" fillId="5" borderId="0" applyNumberFormat="0" applyBorder="0" applyAlignment="0" applyProtection="0"/>
    <xf numFmtId="0" fontId="96" fillId="6" borderId="0" applyNumberFormat="0" applyBorder="0" applyAlignment="0" applyProtection="0"/>
    <xf numFmtId="0" fontId="96" fillId="7" borderId="0" applyNumberFormat="0" applyBorder="0" applyAlignment="0" applyProtection="0"/>
    <xf numFmtId="0" fontId="96" fillId="8" borderId="0" applyNumberFormat="0" applyBorder="0" applyAlignment="0" applyProtection="0"/>
    <xf numFmtId="0" fontId="96" fillId="9" borderId="0" applyNumberFormat="0" applyBorder="0" applyAlignment="0" applyProtection="0"/>
    <xf numFmtId="0" fontId="96" fillId="10" borderId="0" applyNumberFormat="0" applyBorder="0" applyAlignment="0" applyProtection="0"/>
    <xf numFmtId="0" fontId="96" fillId="11" borderId="0" applyNumberFormat="0" applyBorder="0" applyAlignment="0" applyProtection="0"/>
    <xf numFmtId="0" fontId="96" fillId="12" borderId="0" applyNumberFormat="0" applyBorder="0" applyAlignment="0" applyProtection="0"/>
    <xf numFmtId="0" fontId="96" fillId="13" borderId="0" applyNumberFormat="0" applyBorder="0" applyAlignment="0" applyProtection="0"/>
    <xf numFmtId="0" fontId="97" fillId="14" borderId="0" applyNumberFormat="0" applyBorder="0" applyAlignment="0" applyProtection="0"/>
    <xf numFmtId="0" fontId="97" fillId="15" borderId="0" applyNumberFormat="0" applyBorder="0" applyAlignment="0" applyProtection="0"/>
    <xf numFmtId="0" fontId="97" fillId="16" borderId="0" applyNumberFormat="0" applyBorder="0" applyAlignment="0" applyProtection="0"/>
    <xf numFmtId="0" fontId="97" fillId="17" borderId="0" applyNumberFormat="0" applyBorder="0" applyAlignment="0" applyProtection="0"/>
    <xf numFmtId="0" fontId="97" fillId="18" borderId="0" applyNumberFormat="0" applyBorder="0" applyAlignment="0" applyProtection="0"/>
    <xf numFmtId="0" fontId="97" fillId="19" borderId="0" applyNumberFormat="0" applyBorder="0" applyAlignment="0" applyProtection="0"/>
    <xf numFmtId="0" fontId="97" fillId="20" borderId="0" applyNumberFormat="0" applyBorder="0" applyAlignment="0" applyProtection="0"/>
    <xf numFmtId="0" fontId="97" fillId="21" borderId="0" applyNumberFormat="0" applyBorder="0" applyAlignment="0" applyProtection="0"/>
    <xf numFmtId="0" fontId="97" fillId="22" borderId="0" applyNumberFormat="0" applyBorder="0" applyAlignment="0" applyProtection="0"/>
    <xf numFmtId="0" fontId="97" fillId="23" borderId="0" applyNumberFormat="0" applyBorder="0" applyAlignment="0" applyProtection="0"/>
    <xf numFmtId="0" fontId="97" fillId="24" borderId="0" applyNumberFormat="0" applyBorder="0" applyAlignment="0" applyProtection="0"/>
    <xf numFmtId="0" fontId="97" fillId="25" borderId="0" applyNumberFormat="0" applyBorder="0" applyAlignment="0" applyProtection="0"/>
    <xf numFmtId="0" fontId="98" fillId="26" borderId="0" applyNumberFormat="0" applyBorder="0" applyAlignment="0" applyProtection="0"/>
    <xf numFmtId="0" fontId="99" fillId="27" borderId="1" applyNumberFormat="0" applyAlignment="0" applyProtection="0"/>
    <xf numFmtId="0" fontId="100"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96"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1" fillId="0" borderId="0" applyNumberFormat="0" applyFill="0" applyBorder="0" applyAlignment="0" applyProtection="0"/>
    <xf numFmtId="0" fontId="102" fillId="29" borderId="0" applyNumberFormat="0" applyBorder="0" applyAlignment="0" applyProtection="0"/>
    <xf numFmtId="0" fontId="103" fillId="0" borderId="3" applyNumberFormat="0" applyFill="0" applyAlignment="0" applyProtection="0"/>
    <xf numFmtId="0" fontId="104" fillId="0" borderId="4" applyNumberFormat="0" applyFill="0" applyAlignment="0" applyProtection="0"/>
    <xf numFmtId="0" fontId="105" fillId="0" borderId="5" applyNumberFormat="0" applyFill="0" applyAlignment="0" applyProtection="0"/>
    <xf numFmtId="0" fontId="105" fillId="0" borderId="0" applyNumberFormat="0" applyFill="0" applyBorder="0" applyAlignment="0" applyProtection="0"/>
    <xf numFmtId="0" fontId="106" fillId="0" borderId="0" applyNumberFormat="0" applyFill="0" applyBorder="0" applyAlignment="0" applyProtection="0"/>
    <xf numFmtId="0" fontId="107" fillId="30" borderId="1" applyNumberFormat="0" applyAlignment="0" applyProtection="0"/>
    <xf numFmtId="0" fontId="108" fillId="0" borderId="6" applyNumberFormat="0" applyFill="0" applyAlignment="0" applyProtection="0"/>
    <xf numFmtId="0" fontId="109" fillId="31" borderId="0" applyNumberFormat="0" applyBorder="0" applyAlignment="0" applyProtection="0"/>
    <xf numFmtId="0" fontId="96" fillId="0" borderId="0">
      <alignment/>
      <protection/>
    </xf>
    <xf numFmtId="0" fontId="0" fillId="0" borderId="0">
      <alignment/>
      <protection/>
    </xf>
    <xf numFmtId="0" fontId="0" fillId="0" borderId="0">
      <alignment/>
      <protection/>
    </xf>
    <xf numFmtId="0" fontId="0" fillId="0" borderId="0">
      <alignment/>
      <protection/>
    </xf>
    <xf numFmtId="0" fontId="15" fillId="0" borderId="0">
      <alignment/>
      <protection/>
    </xf>
    <xf numFmtId="0" fontId="0" fillId="32" borderId="7" applyNumberFormat="0" applyFont="0" applyAlignment="0" applyProtection="0"/>
    <xf numFmtId="0" fontId="110" fillId="27" borderId="8" applyNumberFormat="0" applyAlignment="0" applyProtection="0"/>
    <xf numFmtId="9" fontId="0" fillId="0" borderId="0" applyFont="0" applyFill="0" applyBorder="0" applyAlignment="0" applyProtection="0"/>
    <xf numFmtId="9" fontId="96" fillId="0" borderId="0" applyFont="0" applyFill="0" applyBorder="0" applyAlignment="0" applyProtection="0"/>
    <xf numFmtId="0" fontId="0" fillId="0" borderId="0">
      <alignment horizontal="left" wrapText="1"/>
      <protection/>
    </xf>
    <xf numFmtId="0" fontId="111" fillId="0" borderId="0" applyNumberFormat="0" applyFill="0" applyBorder="0" applyAlignment="0" applyProtection="0"/>
    <xf numFmtId="0" fontId="112" fillId="0" borderId="9" applyNumberFormat="0" applyFill="0" applyAlignment="0" applyProtection="0"/>
    <xf numFmtId="0" fontId="113" fillId="0" borderId="0" applyNumberFormat="0" applyFill="0" applyBorder="0" applyAlignment="0" applyProtection="0"/>
  </cellStyleXfs>
  <cellXfs count="344">
    <xf numFmtId="0" fontId="0" fillId="0" borderId="0" xfId="0" applyFont="1" applyAlignment="1">
      <alignment/>
    </xf>
    <xf numFmtId="0" fontId="0" fillId="0" borderId="0" xfId="0" applyNumberFormat="1" applyFont="1" applyFill="1" applyBorder="1" applyAlignment="1">
      <alignment/>
    </xf>
    <xf numFmtId="0" fontId="0" fillId="33" borderId="0" xfId="0" applyNumberFormat="1" applyFont="1" applyFill="1" applyBorder="1" applyAlignment="1">
      <alignment horizontal="center" vertical="center"/>
    </xf>
    <xf numFmtId="0" fontId="5" fillId="34" borderId="1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6" fillId="34" borderId="10" xfId="0" applyNumberFormat="1" applyFont="1" applyFill="1" applyBorder="1" applyAlignment="1">
      <alignment horizontal="center" vertical="center"/>
    </xf>
    <xf numFmtId="0" fontId="16" fillId="34" borderId="10" xfId="0" applyNumberFormat="1" applyFont="1" applyFill="1" applyBorder="1" applyAlignment="1">
      <alignment horizontal="center" vertical="center" wrapText="1"/>
    </xf>
    <xf numFmtId="0" fontId="18"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5" fillId="33" borderId="0" xfId="0" applyNumberFormat="1" applyFont="1" applyFill="1" applyBorder="1" applyAlignment="1">
      <alignment horizontal="center" vertical="center"/>
    </xf>
    <xf numFmtId="172" fontId="15" fillId="33" borderId="0" xfId="0" applyNumberFormat="1" applyFont="1" applyFill="1" applyBorder="1" applyAlignment="1">
      <alignment horizontal="center" vertical="center"/>
    </xf>
    <xf numFmtId="173" fontId="15" fillId="33" borderId="0" xfId="0" applyNumberFormat="1" applyFont="1" applyFill="1" applyBorder="1" applyAlignment="1">
      <alignment horizontal="center" vertical="center"/>
    </xf>
    <xf numFmtId="174" fontId="15" fillId="33" borderId="0" xfId="0" applyNumberFormat="1" applyFont="1" applyFill="1" applyBorder="1" applyAlignment="1">
      <alignment horizontal="center" vertical="center"/>
    </xf>
    <xf numFmtId="4" fontId="15" fillId="33" borderId="0" xfId="0" applyNumberFormat="1" applyFont="1" applyFill="1" applyBorder="1" applyAlignment="1">
      <alignment horizontal="center" vertical="center"/>
    </xf>
    <xf numFmtId="0" fontId="5" fillId="35" borderId="10" xfId="0" applyNumberFormat="1" applyFont="1" applyFill="1" applyBorder="1" applyAlignment="1">
      <alignment horizontal="center" vertical="center"/>
    </xf>
    <xf numFmtId="0" fontId="5" fillId="35" borderId="10" xfId="0" applyNumberFormat="1" applyFont="1" applyFill="1" applyBorder="1" applyAlignment="1">
      <alignment horizontal="right" vertical="center"/>
    </xf>
    <xf numFmtId="0" fontId="5" fillId="35" borderId="0" xfId="0" applyNumberFormat="1" applyFont="1" applyFill="1" applyBorder="1" applyAlignment="1">
      <alignment horizontal="center" vertical="center"/>
    </xf>
    <xf numFmtId="173" fontId="0" fillId="35" borderId="0" xfId="0" applyNumberFormat="1" applyFont="1" applyFill="1" applyBorder="1" applyAlignment="1">
      <alignment horizontal="right" vertical="center"/>
    </xf>
    <xf numFmtId="0" fontId="15" fillId="36" borderId="0" xfId="0" applyNumberFormat="1" applyFont="1" applyFill="1" applyBorder="1" applyAlignment="1">
      <alignment horizontal="center" vertical="center"/>
    </xf>
    <xf numFmtId="0" fontId="5" fillId="33" borderId="0" xfId="0" applyNumberFormat="1" applyFont="1" applyFill="1" applyBorder="1" applyAlignment="1">
      <alignment horizontal="right" vertical="center"/>
    </xf>
    <xf numFmtId="0" fontId="16" fillId="33" borderId="0" xfId="0" applyNumberFormat="1" applyFont="1" applyFill="1" applyBorder="1" applyAlignment="1">
      <alignment horizontal="center" vertical="center"/>
    </xf>
    <xf numFmtId="0" fontId="15" fillId="33" borderId="11" xfId="0" applyNumberFormat="1" applyFont="1" applyFill="1" applyBorder="1" applyAlignment="1">
      <alignment horizontal="center" vertical="center"/>
    </xf>
    <xf numFmtId="0" fontId="30" fillId="33" borderId="0" xfId="0" applyNumberFormat="1" applyFont="1" applyFill="1" applyBorder="1" applyAlignment="1">
      <alignment horizontal="center" vertical="center"/>
    </xf>
    <xf numFmtId="0" fontId="31" fillId="37" borderId="10" xfId="0" applyNumberFormat="1" applyFont="1" applyFill="1" applyBorder="1" applyAlignment="1">
      <alignment horizontal="center" vertical="center"/>
    </xf>
    <xf numFmtId="0" fontId="5" fillId="37" borderId="10" xfId="0" applyNumberFormat="1" applyFont="1" applyFill="1" applyBorder="1" applyAlignment="1">
      <alignment horizontal="left" vertical="center"/>
    </xf>
    <xf numFmtId="0" fontId="12" fillId="34" borderId="10" xfId="0" applyNumberFormat="1" applyFont="1" applyFill="1" applyBorder="1" applyAlignment="1">
      <alignment horizontal="center" vertical="center"/>
    </xf>
    <xf numFmtId="172" fontId="14" fillId="33" borderId="0" xfId="0" applyNumberFormat="1" applyFont="1" applyFill="1" applyBorder="1" applyAlignment="1">
      <alignment horizontal="left" vertical="center"/>
    </xf>
    <xf numFmtId="172" fontId="15" fillId="33" borderId="0" xfId="0" applyNumberFormat="1" applyFont="1" applyFill="1" applyBorder="1" applyAlignment="1">
      <alignment horizontal="left" vertical="center"/>
    </xf>
    <xf numFmtId="3" fontId="14" fillId="33" borderId="0" xfId="0" applyNumberFormat="1" applyFont="1" applyFill="1" applyBorder="1" applyAlignment="1">
      <alignment horizontal="center" vertical="center"/>
    </xf>
    <xf numFmtId="0" fontId="39" fillId="37" borderId="10" xfId="0" applyNumberFormat="1" applyFont="1" applyFill="1" applyBorder="1" applyAlignment="1">
      <alignment horizontal="center" vertical="center"/>
    </xf>
    <xf numFmtId="0" fontId="40" fillId="37" borderId="10" xfId="0" applyNumberFormat="1" applyFont="1" applyFill="1" applyBorder="1" applyAlignment="1">
      <alignment horizontal="center" vertical="center"/>
    </xf>
    <xf numFmtId="3" fontId="40" fillId="37" borderId="10" xfId="0" applyNumberFormat="1" applyFont="1" applyFill="1" applyBorder="1" applyAlignment="1">
      <alignment horizontal="right" vertical="center"/>
    </xf>
    <xf numFmtId="0" fontId="8" fillId="36" borderId="0" xfId="0" applyNumberFormat="1" applyFont="1" applyFill="1" applyBorder="1" applyAlignment="1">
      <alignment horizontal="left" vertical="center"/>
    </xf>
    <xf numFmtId="0" fontId="7" fillId="36" borderId="0" xfId="0" applyNumberFormat="1" applyFont="1" applyFill="1" applyBorder="1" applyAlignment="1">
      <alignment vertical="center"/>
    </xf>
    <xf numFmtId="0" fontId="1" fillId="38" borderId="0" xfId="0" applyNumberFormat="1" applyFont="1" applyFill="1" applyBorder="1" applyAlignment="1">
      <alignment horizontal="left" vertical="center"/>
    </xf>
    <xf numFmtId="0" fontId="9" fillId="38" borderId="0" xfId="0" applyNumberFormat="1" applyFont="1" applyFill="1" applyBorder="1" applyAlignment="1">
      <alignment vertical="center"/>
    </xf>
    <xf numFmtId="0" fontId="2" fillId="36" borderId="12" xfId="0" applyNumberFormat="1" applyFont="1" applyFill="1" applyBorder="1" applyAlignment="1">
      <alignment horizontal="left" vertical="center"/>
    </xf>
    <xf numFmtId="0" fontId="1" fillId="36" borderId="10" xfId="0" applyNumberFormat="1" applyFont="1" applyFill="1" applyBorder="1" applyAlignment="1">
      <alignment vertical="center"/>
    </xf>
    <xf numFmtId="0" fontId="1" fillId="36" borderId="13" xfId="0" applyNumberFormat="1" applyFont="1" applyFill="1" applyBorder="1" applyAlignment="1">
      <alignment vertical="center"/>
    </xf>
    <xf numFmtId="0" fontId="6" fillId="36" borderId="0" xfId="0" applyNumberFormat="1" applyFont="1" applyFill="1" applyBorder="1" applyAlignment="1">
      <alignment horizontal="left" vertical="center"/>
    </xf>
    <xf numFmtId="0" fontId="10" fillId="36" borderId="0" xfId="0" applyNumberFormat="1" applyFont="1" applyFill="1" applyBorder="1" applyAlignment="1">
      <alignment vertical="center"/>
    </xf>
    <xf numFmtId="172" fontId="0" fillId="33" borderId="0" xfId="0" applyNumberFormat="1" applyFont="1" applyFill="1" applyBorder="1" applyAlignment="1">
      <alignment horizontal="left" vertical="center"/>
    </xf>
    <xf numFmtId="0" fontId="11" fillId="33" borderId="0" xfId="0" applyNumberFormat="1" applyFont="1" applyFill="1" applyBorder="1" applyAlignment="1">
      <alignment vertical="center"/>
    </xf>
    <xf numFmtId="0" fontId="5" fillId="34" borderId="10" xfId="0" applyNumberFormat="1" applyFont="1" applyFill="1" applyBorder="1" applyAlignment="1">
      <alignment horizontal="left" vertical="top" wrapText="1"/>
    </xf>
    <xf numFmtId="0" fontId="12" fillId="34" borderId="10" xfId="0" applyNumberFormat="1" applyFont="1" applyFill="1" applyBorder="1" applyAlignment="1">
      <alignment vertical="center"/>
    </xf>
    <xf numFmtId="0" fontId="5" fillId="34" borderId="10" xfId="0" applyNumberFormat="1" applyFont="1" applyFill="1" applyBorder="1" applyAlignment="1">
      <alignment horizontal="left" vertical="center"/>
    </xf>
    <xf numFmtId="0" fontId="0" fillId="33" borderId="0" xfId="0" applyNumberFormat="1" applyFont="1" applyFill="1" applyBorder="1" applyAlignment="1">
      <alignment horizontal="left" vertical="center" wrapText="1"/>
    </xf>
    <xf numFmtId="0" fontId="13" fillId="33" borderId="0" xfId="0" applyNumberFormat="1" applyFont="1" applyFill="1" applyBorder="1" applyAlignment="1">
      <alignment horizontal="left" vertical="center" wrapText="1"/>
    </xf>
    <xf numFmtId="0" fontId="5" fillId="34" borderId="10" xfId="0" applyNumberFormat="1" applyFont="1" applyFill="1" applyBorder="1" applyAlignment="1">
      <alignment horizontal="center" vertical="center"/>
    </xf>
    <xf numFmtId="0" fontId="0" fillId="33" borderId="0" xfId="0" applyNumberFormat="1" applyFont="1" applyFill="1" applyBorder="1" applyAlignment="1">
      <alignment horizontal="left" vertical="center"/>
    </xf>
    <xf numFmtId="0" fontId="13" fillId="33" borderId="0" xfId="0" applyNumberFormat="1" applyFont="1" applyFill="1" applyBorder="1" applyAlignment="1">
      <alignment horizontal="left" vertical="center"/>
    </xf>
    <xf numFmtId="0" fontId="0" fillId="36" borderId="0" xfId="0" applyNumberFormat="1" applyFont="1" applyFill="1" applyBorder="1" applyAlignment="1">
      <alignment horizontal="left" vertical="center"/>
    </xf>
    <xf numFmtId="0" fontId="11" fillId="36" borderId="0" xfId="0" applyNumberFormat="1" applyFont="1" applyFill="1" applyBorder="1" applyAlignment="1">
      <alignment vertical="center"/>
    </xf>
    <xf numFmtId="3" fontId="0" fillId="36" borderId="0" xfId="0" applyNumberFormat="1" applyFont="1" applyFill="1" applyBorder="1" applyAlignment="1">
      <alignment horizontal="right" vertical="center"/>
    </xf>
    <xf numFmtId="0" fontId="15" fillId="36" borderId="0" xfId="0" applyNumberFormat="1" applyFont="1" applyFill="1" applyBorder="1" applyAlignment="1">
      <alignment horizontal="left" vertical="center"/>
    </xf>
    <xf numFmtId="0" fontId="14" fillId="36" borderId="0" xfId="0" applyNumberFormat="1" applyFont="1" applyFill="1" applyBorder="1" applyAlignment="1">
      <alignment vertical="center"/>
    </xf>
    <xf numFmtId="0" fontId="16" fillId="34" borderId="10" xfId="0" applyNumberFormat="1" applyFont="1" applyFill="1" applyBorder="1" applyAlignment="1">
      <alignment horizontal="center" vertical="center"/>
    </xf>
    <xf numFmtId="0" fontId="17" fillId="34" borderId="10" xfId="0" applyNumberFormat="1" applyFont="1" applyFill="1" applyBorder="1" applyAlignment="1">
      <alignment vertical="center"/>
    </xf>
    <xf numFmtId="0" fontId="16"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center" vertical="center"/>
    </xf>
    <xf numFmtId="0" fontId="14" fillId="33" borderId="0" xfId="0" applyNumberFormat="1" applyFont="1" applyFill="1" applyBorder="1" applyAlignment="1">
      <alignment vertical="center"/>
    </xf>
    <xf numFmtId="172" fontId="15" fillId="33" borderId="0" xfId="0" applyNumberFormat="1" applyFont="1" applyFill="1" applyBorder="1" applyAlignment="1">
      <alignment horizontal="center" vertical="center"/>
    </xf>
    <xf numFmtId="0" fontId="15" fillId="33" borderId="0" xfId="0" applyNumberFormat="1" applyFont="1" applyFill="1" applyBorder="1" applyAlignment="1">
      <alignment horizontal="center" vertical="center"/>
    </xf>
    <xf numFmtId="3" fontId="16" fillId="35" borderId="10" xfId="0" applyNumberFormat="1" applyFont="1" applyFill="1" applyBorder="1" applyAlignment="1">
      <alignment horizontal="center" vertical="center"/>
    </xf>
    <xf numFmtId="0" fontId="17" fillId="35" borderId="10" xfId="0" applyNumberFormat="1" applyFont="1" applyFill="1" applyBorder="1" applyAlignment="1">
      <alignment vertical="center"/>
    </xf>
    <xf numFmtId="0" fontId="5" fillId="35" borderId="10" xfId="0" applyNumberFormat="1" applyFont="1" applyFill="1" applyBorder="1" applyAlignment="1">
      <alignment horizontal="center" vertical="center"/>
    </xf>
    <xf numFmtId="0" fontId="12" fillId="35" borderId="10" xfId="0" applyNumberFormat="1" applyFont="1" applyFill="1" applyBorder="1" applyAlignment="1">
      <alignment vertical="center"/>
    </xf>
    <xf numFmtId="4" fontId="0" fillId="35" borderId="0" xfId="0" applyNumberFormat="1" applyFont="1" applyFill="1" applyBorder="1" applyAlignment="1">
      <alignment horizontal="right" vertical="center"/>
    </xf>
    <xf numFmtId="0" fontId="19" fillId="35" borderId="0" xfId="0" applyNumberFormat="1" applyFont="1" applyFill="1" applyBorder="1" applyAlignment="1">
      <alignment vertical="center"/>
    </xf>
    <xf numFmtId="0" fontId="5" fillId="36" borderId="12" xfId="0" applyNumberFormat="1" applyFont="1" applyFill="1" applyBorder="1" applyAlignment="1">
      <alignment horizontal="left" vertical="center"/>
    </xf>
    <xf numFmtId="0" fontId="3" fillId="36" borderId="10" xfId="0" applyNumberFormat="1" applyFont="1" applyFill="1" applyBorder="1" applyAlignment="1">
      <alignment vertical="center"/>
    </xf>
    <xf numFmtId="0" fontId="3" fillId="36" borderId="13" xfId="0" applyNumberFormat="1" applyFont="1" applyFill="1" applyBorder="1" applyAlignment="1">
      <alignment vertical="center"/>
    </xf>
    <xf numFmtId="0" fontId="0" fillId="33" borderId="0" xfId="0" applyNumberFormat="1" applyFont="1" applyFill="1" applyBorder="1" applyAlignment="1">
      <alignment horizontal="center" vertical="center"/>
    </xf>
    <xf numFmtId="0" fontId="21" fillId="36" borderId="0" xfId="0" applyNumberFormat="1" applyFont="1" applyFill="1" applyBorder="1" applyAlignment="1">
      <alignment horizontal="center" vertical="center"/>
    </xf>
    <xf numFmtId="0" fontId="20" fillId="36" borderId="0" xfId="0" applyNumberFormat="1" applyFont="1" applyFill="1" applyBorder="1" applyAlignment="1">
      <alignment vertical="center"/>
    </xf>
    <xf numFmtId="0" fontId="0" fillId="0" borderId="0" xfId="0" applyNumberFormat="1" applyFont="1" applyFill="1" applyBorder="1" applyAlignment="1">
      <alignment horizontal="left" vertical="center"/>
    </xf>
    <xf numFmtId="0" fontId="22" fillId="0" borderId="0" xfId="0" applyNumberFormat="1" applyFont="1" applyFill="1" applyBorder="1" applyAlignment="1">
      <alignment vertical="center"/>
    </xf>
    <xf numFmtId="3" fontId="0" fillId="0" borderId="0" xfId="0" applyNumberFormat="1" applyFont="1" applyFill="1" applyBorder="1" applyAlignment="1">
      <alignment horizontal="right" vertical="center"/>
    </xf>
    <xf numFmtId="0" fontId="24" fillId="36" borderId="0" xfId="0" applyNumberFormat="1" applyFont="1" applyFill="1" applyBorder="1" applyAlignment="1">
      <alignment horizontal="left" vertical="center"/>
    </xf>
    <xf numFmtId="0" fontId="23" fillId="36" borderId="0" xfId="0" applyNumberFormat="1" applyFont="1" applyFill="1" applyBorder="1" applyAlignment="1">
      <alignment vertical="center"/>
    </xf>
    <xf numFmtId="173" fontId="0" fillId="0" borderId="0" xfId="0" applyNumberFormat="1" applyFont="1" applyFill="1" applyBorder="1" applyAlignment="1">
      <alignment horizontal="right" vertical="center"/>
    </xf>
    <xf numFmtId="0" fontId="4" fillId="39" borderId="14" xfId="0" applyNumberFormat="1" applyFont="1" applyFill="1" applyBorder="1" applyAlignment="1">
      <alignment horizontal="center" vertical="center" wrapText="1"/>
    </xf>
    <xf numFmtId="0" fontId="25" fillId="39" borderId="15" xfId="0" applyNumberFormat="1" applyFont="1" applyFill="1" applyBorder="1" applyAlignment="1">
      <alignment vertical="center"/>
    </xf>
    <xf numFmtId="0" fontId="25" fillId="39" borderId="16" xfId="0" applyNumberFormat="1" applyFont="1" applyFill="1" applyBorder="1" applyAlignment="1">
      <alignment vertical="center"/>
    </xf>
    <xf numFmtId="0" fontId="25" fillId="39" borderId="17" xfId="0" applyNumberFormat="1" applyFont="1" applyFill="1" applyBorder="1" applyAlignment="1">
      <alignment vertical="center"/>
    </xf>
    <xf numFmtId="0" fontId="25" fillId="39" borderId="0" xfId="0" applyNumberFormat="1" applyFont="1" applyFill="1" applyBorder="1" applyAlignment="1">
      <alignment vertical="center"/>
    </xf>
    <xf numFmtId="0" fontId="25" fillId="39" borderId="18" xfId="0" applyNumberFormat="1" applyFont="1" applyFill="1" applyBorder="1" applyAlignment="1">
      <alignment vertical="center"/>
    </xf>
    <xf numFmtId="0" fontId="25" fillId="39" borderId="19" xfId="0" applyNumberFormat="1" applyFont="1" applyFill="1" applyBorder="1" applyAlignment="1">
      <alignment vertical="center"/>
    </xf>
    <xf numFmtId="0" fontId="25" fillId="39" borderId="20" xfId="0" applyNumberFormat="1" applyFont="1" applyFill="1" applyBorder="1" applyAlignment="1">
      <alignment vertical="center"/>
    </xf>
    <xf numFmtId="0" fontId="25" fillId="39" borderId="21" xfId="0" applyNumberFormat="1" applyFont="1" applyFill="1" applyBorder="1" applyAlignment="1">
      <alignment vertical="center"/>
    </xf>
    <xf numFmtId="3" fontId="4" fillId="36" borderId="0" xfId="0" applyNumberFormat="1" applyFont="1" applyFill="1" applyBorder="1" applyAlignment="1">
      <alignment horizontal="right" vertical="center"/>
    </xf>
    <xf numFmtId="0" fontId="26" fillId="36" borderId="0" xfId="0" applyNumberFormat="1" applyFont="1" applyFill="1" applyBorder="1" applyAlignment="1">
      <alignment vertical="center"/>
    </xf>
    <xf numFmtId="0" fontId="4" fillId="36" borderId="0" xfId="0" applyNumberFormat="1" applyFont="1" applyFill="1" applyBorder="1" applyAlignment="1">
      <alignment horizontal="left" vertical="center"/>
    </xf>
    <xf numFmtId="0" fontId="2" fillId="36" borderId="22" xfId="0" applyNumberFormat="1" applyFont="1" applyFill="1" applyBorder="1" applyAlignment="1">
      <alignment horizontal="center" vertical="center"/>
    </xf>
    <xf numFmtId="0" fontId="1" fillId="36" borderId="23" xfId="0" applyNumberFormat="1" applyFont="1" applyFill="1" applyBorder="1" applyAlignment="1">
      <alignment vertical="center"/>
    </xf>
    <xf numFmtId="0" fontId="1" fillId="36" borderId="24" xfId="0" applyNumberFormat="1" applyFont="1" applyFill="1" applyBorder="1" applyAlignment="1">
      <alignment vertical="center"/>
    </xf>
    <xf numFmtId="0" fontId="0" fillId="36" borderId="0" xfId="0" applyNumberFormat="1" applyFont="1" applyFill="1" applyBorder="1" applyAlignment="1">
      <alignment horizontal="right" vertical="center"/>
    </xf>
    <xf numFmtId="0" fontId="3" fillId="40" borderId="14" xfId="0" applyNumberFormat="1" applyFont="1" applyFill="1" applyBorder="1" applyAlignment="1">
      <alignment horizontal="center" vertical="center"/>
    </xf>
    <xf numFmtId="0" fontId="27" fillId="40" borderId="25" xfId="0" applyNumberFormat="1" applyFont="1" applyFill="1" applyBorder="1" applyAlignment="1">
      <alignment vertical="center"/>
    </xf>
    <xf numFmtId="0" fontId="27" fillId="40" borderId="26" xfId="0" applyNumberFormat="1" applyFont="1" applyFill="1" applyBorder="1" applyAlignment="1">
      <alignment vertical="center"/>
    </xf>
    <xf numFmtId="0" fontId="0" fillId="36" borderId="14" xfId="0" applyNumberFormat="1" applyFont="1" applyFill="1" applyBorder="1" applyAlignment="1">
      <alignment horizontal="left" vertical="center"/>
    </xf>
    <xf numFmtId="0" fontId="11" fillId="36" borderId="25" xfId="0" applyNumberFormat="1" applyFont="1" applyFill="1" applyBorder="1" applyAlignment="1">
      <alignment vertical="center"/>
    </xf>
    <xf numFmtId="0" fontId="11" fillId="36" borderId="26" xfId="0" applyNumberFormat="1" applyFont="1" applyFill="1" applyBorder="1" applyAlignment="1">
      <alignment vertical="center"/>
    </xf>
    <xf numFmtId="0" fontId="2" fillId="36" borderId="20" xfId="0" applyNumberFormat="1" applyFont="1" applyFill="1" applyBorder="1" applyAlignment="1">
      <alignment horizontal="center" vertical="center"/>
    </xf>
    <xf numFmtId="0" fontId="1" fillId="36" borderId="20" xfId="0" applyNumberFormat="1" applyFont="1" applyFill="1" applyBorder="1" applyAlignment="1">
      <alignment vertical="center"/>
    </xf>
    <xf numFmtId="0" fontId="5" fillId="33" borderId="0" xfId="0" applyNumberFormat="1" applyFont="1" applyFill="1" applyBorder="1" applyAlignment="1">
      <alignment horizontal="right" vertical="center"/>
    </xf>
    <xf numFmtId="0" fontId="3" fillId="33" borderId="0" xfId="0" applyNumberFormat="1" applyFont="1" applyFill="1" applyBorder="1" applyAlignment="1">
      <alignment vertical="center"/>
    </xf>
    <xf numFmtId="3" fontId="0" fillId="33" borderId="0" xfId="0" applyNumberFormat="1" applyFont="1" applyFill="1" applyBorder="1" applyAlignment="1">
      <alignment horizontal="right" vertical="center"/>
    </xf>
    <xf numFmtId="0" fontId="0" fillId="33" borderId="0" xfId="0" applyNumberFormat="1" applyFont="1" applyFill="1" applyBorder="1" applyAlignment="1">
      <alignment horizontal="right" vertical="center"/>
    </xf>
    <xf numFmtId="173" fontId="0" fillId="33" borderId="0" xfId="0" applyNumberFormat="1" applyFont="1" applyFill="1" applyBorder="1" applyAlignment="1">
      <alignment horizontal="right" vertical="center"/>
    </xf>
    <xf numFmtId="0" fontId="0" fillId="33" borderId="14" xfId="0" applyNumberFormat="1" applyFont="1" applyFill="1" applyBorder="1" applyAlignment="1">
      <alignment horizontal="left" vertical="center"/>
    </xf>
    <xf numFmtId="0" fontId="11" fillId="33" borderId="25" xfId="0" applyNumberFormat="1" applyFont="1" applyFill="1" applyBorder="1" applyAlignment="1">
      <alignment vertical="center"/>
    </xf>
    <xf numFmtId="0" fontId="11" fillId="33" borderId="26" xfId="0" applyNumberFormat="1" applyFont="1" applyFill="1" applyBorder="1" applyAlignment="1">
      <alignment vertical="center"/>
    </xf>
    <xf numFmtId="0" fontId="3" fillId="41" borderId="14" xfId="0" applyNumberFormat="1" applyFont="1" applyFill="1" applyBorder="1" applyAlignment="1">
      <alignment horizontal="center" vertical="center"/>
    </xf>
    <xf numFmtId="0" fontId="27" fillId="41" borderId="25" xfId="0" applyNumberFormat="1" applyFont="1" applyFill="1" applyBorder="1" applyAlignment="1">
      <alignment vertical="center"/>
    </xf>
    <xf numFmtId="0" fontId="27" fillId="41" borderId="26" xfId="0" applyNumberFormat="1" applyFont="1" applyFill="1" applyBorder="1" applyAlignment="1">
      <alignment vertical="center"/>
    </xf>
    <xf numFmtId="3" fontId="0" fillId="35" borderId="0" xfId="0" applyNumberFormat="1" applyFont="1" applyFill="1" applyBorder="1" applyAlignment="1">
      <alignment horizontal="right" vertical="center"/>
    </xf>
    <xf numFmtId="175" fontId="0" fillId="33" borderId="0" xfId="0" applyNumberFormat="1" applyFont="1" applyFill="1" applyBorder="1" applyAlignment="1">
      <alignment horizontal="right" vertical="center"/>
    </xf>
    <xf numFmtId="0" fontId="0" fillId="33" borderId="11" xfId="0" applyNumberFormat="1" applyFont="1" applyFill="1" applyBorder="1" applyAlignment="1">
      <alignment horizontal="left" vertical="center" wrapText="1"/>
    </xf>
    <xf numFmtId="0" fontId="11" fillId="33" borderId="11" xfId="0" applyNumberFormat="1" applyFont="1" applyFill="1" applyBorder="1" applyAlignment="1">
      <alignment vertical="center"/>
    </xf>
    <xf numFmtId="4" fontId="0" fillId="33" borderId="11" xfId="0" applyNumberFormat="1" applyFont="1" applyFill="1" applyBorder="1" applyAlignment="1">
      <alignment horizontal="right" vertical="center" wrapText="1"/>
    </xf>
    <xf numFmtId="0" fontId="0" fillId="33" borderId="0" xfId="0" applyNumberFormat="1" applyFont="1" applyFill="1" applyBorder="1" applyAlignment="1">
      <alignment horizontal="left" vertical="top" wrapText="1"/>
    </xf>
    <xf numFmtId="4" fontId="0" fillId="33" borderId="0" xfId="0" applyNumberFormat="1" applyFont="1" applyFill="1" applyBorder="1" applyAlignment="1">
      <alignment horizontal="right" vertical="center" wrapText="1"/>
    </xf>
    <xf numFmtId="2" fontId="0" fillId="33" borderId="0" xfId="0" applyNumberFormat="1" applyFont="1" applyFill="1" applyBorder="1" applyAlignment="1">
      <alignment horizontal="right" vertical="center"/>
    </xf>
    <xf numFmtId="4" fontId="0" fillId="33" borderId="0" xfId="0" applyNumberFormat="1" applyFont="1" applyFill="1" applyBorder="1" applyAlignment="1">
      <alignment horizontal="right" vertical="center"/>
    </xf>
    <xf numFmtId="0" fontId="15" fillId="33" borderId="0" xfId="0" applyNumberFormat="1" applyFont="1" applyFill="1" applyBorder="1" applyAlignment="1">
      <alignment horizontal="left" vertical="center"/>
    </xf>
    <xf numFmtId="0" fontId="0" fillId="33" borderId="27" xfId="0" applyNumberFormat="1" applyFont="1" applyFill="1" applyBorder="1" applyAlignment="1">
      <alignment horizontal="left" vertical="center"/>
    </xf>
    <xf numFmtId="0" fontId="11" fillId="33" borderId="27" xfId="0" applyNumberFormat="1" applyFont="1" applyFill="1" applyBorder="1" applyAlignment="1">
      <alignment vertical="center"/>
    </xf>
    <xf numFmtId="2" fontId="0" fillId="33" borderId="27" xfId="0" applyNumberFormat="1" applyFont="1" applyFill="1" applyBorder="1" applyAlignment="1">
      <alignment horizontal="right" vertical="center"/>
    </xf>
    <xf numFmtId="0" fontId="15" fillId="42" borderId="28" xfId="0" applyNumberFormat="1" applyFont="1" applyFill="1" applyBorder="1" applyAlignment="1">
      <alignment horizontal="left" vertical="center"/>
    </xf>
    <xf numFmtId="0" fontId="14" fillId="42" borderId="29" xfId="0" applyNumberFormat="1" applyFont="1" applyFill="1" applyBorder="1" applyAlignment="1">
      <alignment vertical="center"/>
    </xf>
    <xf numFmtId="0" fontId="16" fillId="33" borderId="0" xfId="0" applyNumberFormat="1" applyFont="1" applyFill="1" applyBorder="1" applyAlignment="1">
      <alignment horizontal="center" vertical="center"/>
    </xf>
    <xf numFmtId="0" fontId="28" fillId="33" borderId="0" xfId="0" applyNumberFormat="1" applyFont="1" applyFill="1" applyBorder="1" applyAlignment="1">
      <alignment vertical="center"/>
    </xf>
    <xf numFmtId="0" fontId="15" fillId="42" borderId="30" xfId="0" applyNumberFormat="1" applyFont="1" applyFill="1" applyBorder="1" applyAlignment="1">
      <alignment horizontal="left" vertical="center"/>
    </xf>
    <xf numFmtId="0" fontId="14" fillId="42" borderId="31" xfId="0" applyNumberFormat="1" applyFont="1" applyFill="1" applyBorder="1" applyAlignment="1">
      <alignment vertical="center"/>
    </xf>
    <xf numFmtId="0" fontId="15" fillId="33" borderId="11" xfId="0" applyNumberFormat="1" applyFont="1" applyFill="1" applyBorder="1" applyAlignment="1">
      <alignment horizontal="center" vertical="center"/>
    </xf>
    <xf numFmtId="0" fontId="14" fillId="33" borderId="11" xfId="0" applyNumberFormat="1" applyFont="1" applyFill="1" applyBorder="1" applyAlignment="1">
      <alignment vertical="center"/>
    </xf>
    <xf numFmtId="0" fontId="15" fillId="42" borderId="28" xfId="0" applyNumberFormat="1" applyFont="1" applyFill="1" applyBorder="1" applyAlignment="1">
      <alignment horizontal="left" vertical="center" wrapText="1"/>
    </xf>
    <xf numFmtId="0" fontId="30" fillId="33" borderId="0" xfId="0" applyNumberFormat="1" applyFont="1" applyFill="1" applyBorder="1" applyAlignment="1">
      <alignment horizontal="center" vertical="center"/>
    </xf>
    <xf numFmtId="0" fontId="29" fillId="33" borderId="0" xfId="0" applyNumberFormat="1" applyFont="1" applyFill="1" applyBorder="1" applyAlignment="1">
      <alignment vertical="center"/>
    </xf>
    <xf numFmtId="173" fontId="15" fillId="33" borderId="0" xfId="0" applyNumberFormat="1" applyFont="1" applyFill="1" applyBorder="1" applyAlignment="1">
      <alignment horizontal="center" vertical="center"/>
    </xf>
    <xf numFmtId="0" fontId="16" fillId="34" borderId="10" xfId="0" applyNumberFormat="1" applyFont="1" applyFill="1" applyBorder="1" applyAlignment="1">
      <alignment horizontal="left" vertical="center"/>
    </xf>
    <xf numFmtId="4" fontId="15" fillId="33" borderId="0" xfId="0" applyNumberFormat="1" applyFont="1" applyFill="1" applyBorder="1" applyAlignment="1">
      <alignment horizontal="center" vertical="center"/>
    </xf>
    <xf numFmtId="0" fontId="16" fillId="37" borderId="10" xfId="0" applyNumberFormat="1" applyFont="1" applyFill="1" applyBorder="1" applyAlignment="1">
      <alignment horizontal="left" vertical="center"/>
    </xf>
    <xf numFmtId="0" fontId="17" fillId="37" borderId="10" xfId="0" applyNumberFormat="1" applyFont="1" applyFill="1" applyBorder="1" applyAlignment="1">
      <alignment vertical="center"/>
    </xf>
    <xf numFmtId="4" fontId="16" fillId="37" borderId="10" xfId="0" applyNumberFormat="1" applyFont="1" applyFill="1" applyBorder="1" applyAlignment="1">
      <alignment horizontal="center" vertical="center"/>
    </xf>
    <xf numFmtId="173" fontId="16" fillId="37" borderId="10" xfId="0" applyNumberFormat="1" applyFont="1" applyFill="1" applyBorder="1" applyAlignment="1">
      <alignment horizontal="center" vertical="center"/>
    </xf>
    <xf numFmtId="3" fontId="16" fillId="37" borderId="10" xfId="0" applyNumberFormat="1" applyFont="1" applyFill="1" applyBorder="1" applyAlignment="1">
      <alignment horizontal="center" vertical="center"/>
    </xf>
    <xf numFmtId="0" fontId="16" fillId="37" borderId="10" xfId="0" applyNumberFormat="1" applyFont="1" applyFill="1" applyBorder="1" applyAlignment="1">
      <alignment horizontal="center" vertical="center"/>
    </xf>
    <xf numFmtId="1" fontId="15" fillId="33" borderId="0" xfId="0" applyNumberFormat="1" applyFont="1" applyFill="1" applyBorder="1" applyAlignment="1">
      <alignment horizontal="center" vertical="center"/>
    </xf>
    <xf numFmtId="0" fontId="5" fillId="36" borderId="12" xfId="0" applyNumberFormat="1" applyFont="1" applyFill="1" applyBorder="1" applyAlignment="1">
      <alignment horizontal="left" vertical="top" wrapText="1"/>
    </xf>
    <xf numFmtId="4" fontId="0" fillId="33" borderId="0" xfId="0" applyNumberFormat="1" applyFont="1" applyFill="1" applyBorder="1" applyAlignment="1">
      <alignment horizontal="center" vertical="center"/>
    </xf>
    <xf numFmtId="173" fontId="0" fillId="33" borderId="0" xfId="0" applyNumberFormat="1" applyFont="1" applyFill="1" applyBorder="1" applyAlignment="1">
      <alignment horizontal="center" vertical="center"/>
    </xf>
    <xf numFmtId="3" fontId="0" fillId="33" borderId="0" xfId="0" applyNumberFormat="1" applyFont="1" applyFill="1" applyBorder="1" applyAlignment="1">
      <alignment horizontal="center" vertical="center"/>
    </xf>
    <xf numFmtId="4" fontId="5" fillId="37" borderId="10" xfId="0" applyNumberFormat="1" applyFont="1" applyFill="1" applyBorder="1" applyAlignment="1">
      <alignment horizontal="center" vertical="center"/>
    </xf>
    <xf numFmtId="0" fontId="12" fillId="37" borderId="10" xfId="0" applyNumberFormat="1" applyFont="1" applyFill="1" applyBorder="1" applyAlignment="1">
      <alignment vertical="center"/>
    </xf>
    <xf numFmtId="173" fontId="5" fillId="37" borderId="10" xfId="0" applyNumberFormat="1" applyFont="1" applyFill="1" applyBorder="1" applyAlignment="1">
      <alignment horizontal="center" vertical="center"/>
    </xf>
    <xf numFmtId="3" fontId="5" fillId="37" borderId="10" xfId="0" applyNumberFormat="1" applyFont="1" applyFill="1" applyBorder="1" applyAlignment="1">
      <alignment horizontal="center" vertical="center"/>
    </xf>
    <xf numFmtId="0" fontId="36" fillId="43" borderId="12" xfId="0" applyNumberFormat="1" applyFont="1" applyFill="1" applyBorder="1" applyAlignment="1">
      <alignment horizontal="center" vertical="center"/>
    </xf>
    <xf numFmtId="0" fontId="35" fillId="43" borderId="10" xfId="0" applyNumberFormat="1" applyFont="1" applyFill="1" applyBorder="1" applyAlignment="1">
      <alignment vertical="center"/>
    </xf>
    <xf numFmtId="0" fontId="35" fillId="43" borderId="13" xfId="0" applyNumberFormat="1" applyFont="1" applyFill="1" applyBorder="1" applyAlignment="1">
      <alignment vertical="center"/>
    </xf>
    <xf numFmtId="0" fontId="36" fillId="44" borderId="12" xfId="0" applyNumberFormat="1" applyFont="1" applyFill="1" applyBorder="1" applyAlignment="1">
      <alignment horizontal="center" vertical="center"/>
    </xf>
    <xf numFmtId="0" fontId="37" fillId="44" borderId="10" xfId="0" applyNumberFormat="1" applyFont="1" applyFill="1" applyBorder="1" applyAlignment="1">
      <alignment vertical="center"/>
    </xf>
    <xf numFmtId="0" fontId="37" fillId="44" borderId="13" xfId="0" applyNumberFormat="1" applyFont="1" applyFill="1" applyBorder="1" applyAlignment="1">
      <alignment vertical="center"/>
    </xf>
    <xf numFmtId="0" fontId="36" fillId="45" borderId="12" xfId="0" applyNumberFormat="1" applyFont="1" applyFill="1" applyBorder="1" applyAlignment="1">
      <alignment horizontal="center" vertical="center"/>
    </xf>
    <xf numFmtId="0" fontId="38" fillId="45" borderId="10" xfId="0" applyNumberFormat="1" applyFont="1" applyFill="1" applyBorder="1" applyAlignment="1">
      <alignment vertical="center"/>
    </xf>
    <xf numFmtId="0" fontId="38" fillId="45" borderId="13" xfId="0" applyNumberFormat="1" applyFont="1" applyFill="1" applyBorder="1" applyAlignment="1">
      <alignment vertical="center"/>
    </xf>
    <xf numFmtId="177" fontId="0" fillId="33" borderId="0" xfId="0" applyNumberFormat="1" applyFont="1" applyFill="1" applyBorder="1" applyAlignment="1">
      <alignment horizontal="left" vertical="center"/>
    </xf>
    <xf numFmtId="0" fontId="5" fillId="34" borderId="10" xfId="0" applyNumberFormat="1" applyFont="1" applyFill="1" applyBorder="1" applyAlignment="1">
      <alignment horizontal="center" vertical="center" wrapText="1"/>
    </xf>
    <xf numFmtId="3" fontId="15" fillId="33" borderId="0" xfId="0" applyNumberFormat="1" applyFont="1" applyFill="1" applyBorder="1" applyAlignment="1">
      <alignment horizontal="right" vertical="center" wrapText="1"/>
    </xf>
    <xf numFmtId="0" fontId="40" fillId="37" borderId="10" xfId="0" applyNumberFormat="1" applyFont="1" applyFill="1" applyBorder="1" applyAlignment="1">
      <alignment horizontal="right" vertical="center" wrapText="1"/>
    </xf>
    <xf numFmtId="0" fontId="41" fillId="37" borderId="10" xfId="0" applyNumberFormat="1" applyFont="1" applyFill="1" applyBorder="1" applyAlignment="1">
      <alignment vertical="center"/>
    </xf>
    <xf numFmtId="3" fontId="40" fillId="37" borderId="10" xfId="0" applyNumberFormat="1" applyFont="1" applyFill="1" applyBorder="1" applyAlignment="1">
      <alignment horizontal="right" vertical="center"/>
    </xf>
    <xf numFmtId="0" fontId="114" fillId="0" borderId="0" xfId="57" applyFont="1" applyBorder="1" applyAlignment="1">
      <alignment horizontal="left" vertical="center"/>
      <protection/>
    </xf>
    <xf numFmtId="0" fontId="96" fillId="0" borderId="0" xfId="57" applyFont="1">
      <alignment/>
      <protection/>
    </xf>
    <xf numFmtId="0" fontId="115" fillId="0" borderId="0" xfId="57" applyFont="1" applyAlignment="1">
      <alignment horizontal="center" vertical="center"/>
      <protection/>
    </xf>
    <xf numFmtId="0" fontId="116" fillId="0" borderId="0" xfId="57" applyFont="1" applyAlignment="1">
      <alignment vertical="center" wrapText="1"/>
      <protection/>
    </xf>
    <xf numFmtId="0" fontId="62" fillId="0" borderId="0" xfId="57" applyFont="1" applyAlignment="1">
      <alignment horizontal="left" vertical="center" wrapText="1"/>
      <protection/>
    </xf>
    <xf numFmtId="0" fontId="117" fillId="0" borderId="0" xfId="57" applyFont="1" applyFill="1" applyAlignment="1">
      <alignment wrapText="1"/>
      <protection/>
    </xf>
    <xf numFmtId="0" fontId="116" fillId="0" borderId="0" xfId="57" applyFont="1" applyAlignment="1">
      <alignment horizontal="left" vertical="center" wrapText="1"/>
      <protection/>
    </xf>
    <xf numFmtId="0" fontId="65" fillId="0" borderId="0" xfId="57" applyFont="1" applyAlignment="1">
      <alignment vertical="center" wrapText="1"/>
      <protection/>
    </xf>
    <xf numFmtId="0" fontId="66" fillId="0" borderId="0" xfId="57" applyFont="1" applyAlignment="1">
      <alignment horizontal="left" vertical="center" wrapText="1"/>
      <protection/>
    </xf>
    <xf numFmtId="0" fontId="66" fillId="0" borderId="0" xfId="57" applyFont="1" applyAlignment="1">
      <alignment wrapText="1"/>
      <protection/>
    </xf>
    <xf numFmtId="0" fontId="117" fillId="0" borderId="0" xfId="57" applyFont="1" applyAlignment="1">
      <alignment vertical="center" wrapText="1"/>
      <protection/>
    </xf>
    <xf numFmtId="0" fontId="118" fillId="0" borderId="0" xfId="57" applyFont="1" applyAlignment="1">
      <alignment vertical="center" wrapText="1"/>
      <protection/>
    </xf>
    <xf numFmtId="0" fontId="117" fillId="0" borderId="0" xfId="57" applyFont="1" applyAlignment="1">
      <alignment wrapText="1"/>
      <protection/>
    </xf>
    <xf numFmtId="0" fontId="66" fillId="0" borderId="0" xfId="57" applyFont="1" applyAlignment="1">
      <alignment vertical="center" wrapText="1"/>
      <protection/>
    </xf>
    <xf numFmtId="0" fontId="66" fillId="0" borderId="0" xfId="57" applyFont="1" applyFill="1" applyAlignment="1">
      <alignment wrapText="1"/>
      <protection/>
    </xf>
    <xf numFmtId="0" fontId="119" fillId="0" borderId="32" xfId="57" applyFont="1" applyBorder="1">
      <alignment/>
      <protection/>
    </xf>
    <xf numFmtId="0" fontId="119" fillId="0" borderId="33" xfId="57" applyFont="1" applyBorder="1">
      <alignment/>
      <protection/>
    </xf>
    <xf numFmtId="0" fontId="119" fillId="0" borderId="34" xfId="57" applyFont="1" applyBorder="1">
      <alignment/>
      <protection/>
    </xf>
    <xf numFmtId="0" fontId="119" fillId="0" borderId="35" xfId="57" applyFont="1" applyBorder="1">
      <alignment/>
      <protection/>
    </xf>
    <xf numFmtId="0" fontId="119" fillId="0" borderId="0" xfId="57" applyFont="1" applyBorder="1">
      <alignment/>
      <protection/>
    </xf>
    <xf numFmtId="0" fontId="119" fillId="0" borderId="36" xfId="57" applyFont="1" applyBorder="1">
      <alignment/>
      <protection/>
    </xf>
    <xf numFmtId="0" fontId="120" fillId="0" borderId="0" xfId="57" applyFont="1" applyBorder="1" applyAlignment="1">
      <alignment horizontal="center"/>
      <protection/>
    </xf>
    <xf numFmtId="0" fontId="114" fillId="0" borderId="0" xfId="57" applyFont="1" applyBorder="1" applyAlignment="1">
      <alignment horizontal="center" vertical="center"/>
      <protection/>
    </xf>
    <xf numFmtId="0" fontId="121" fillId="0" borderId="0" xfId="57" applyFont="1" applyFill="1" applyBorder="1" applyAlignment="1">
      <alignment horizontal="center" vertical="center"/>
      <protection/>
    </xf>
    <xf numFmtId="0" fontId="122" fillId="0" borderId="0" xfId="57" applyFont="1" applyBorder="1" applyAlignment="1">
      <alignment horizontal="center" vertical="center"/>
      <protection/>
    </xf>
    <xf numFmtId="0" fontId="123" fillId="0" borderId="0" xfId="57" applyFont="1" applyBorder="1" applyAlignment="1">
      <alignment horizontal="center" vertical="center"/>
      <protection/>
    </xf>
    <xf numFmtId="0" fontId="73" fillId="0" borderId="0" xfId="57" applyFont="1" applyBorder="1" applyAlignment="1">
      <alignment horizontal="center"/>
      <protection/>
    </xf>
    <xf numFmtId="0" fontId="97" fillId="46" borderId="0" xfId="53" applyFont="1" applyFill="1" applyBorder="1" applyAlignment="1">
      <alignment horizontal="center"/>
    </xf>
    <xf numFmtId="0" fontId="97" fillId="0" borderId="0" xfId="53" applyFont="1" applyBorder="1" applyAlignment="1">
      <alignment/>
    </xf>
    <xf numFmtId="0" fontId="97" fillId="0" borderId="0" xfId="53" applyFont="1" applyBorder="1" applyAlignment="1">
      <alignment/>
    </xf>
    <xf numFmtId="0" fontId="96" fillId="0" borderId="0" xfId="58" applyFont="1" applyBorder="1" applyAlignment="1">
      <alignment/>
      <protection/>
    </xf>
    <xf numFmtId="0" fontId="119" fillId="0" borderId="0" xfId="58" applyFont="1" applyBorder="1">
      <alignment/>
      <protection/>
    </xf>
    <xf numFmtId="0" fontId="97" fillId="47" borderId="0" xfId="53" applyFont="1" applyFill="1" applyBorder="1" applyAlignment="1">
      <alignment horizontal="center"/>
    </xf>
    <xf numFmtId="0" fontId="75" fillId="0" borderId="0" xfId="58" applyFont="1" applyBorder="1">
      <alignment/>
      <protection/>
    </xf>
    <xf numFmtId="0" fontId="96" fillId="0" borderId="0" xfId="58" applyFont="1" applyBorder="1">
      <alignment/>
      <protection/>
    </xf>
    <xf numFmtId="0" fontId="96" fillId="0" borderId="35" xfId="57" applyFont="1" applyBorder="1">
      <alignment/>
      <protection/>
    </xf>
    <xf numFmtId="0" fontId="96" fillId="0" borderId="0" xfId="57" applyFont="1" applyBorder="1">
      <alignment/>
      <protection/>
    </xf>
    <xf numFmtId="0" fontId="96" fillId="0" borderId="36" xfId="57" applyFont="1" applyBorder="1">
      <alignment/>
      <protection/>
    </xf>
    <xf numFmtId="0" fontId="96" fillId="0" borderId="37" xfId="57" applyFont="1" applyBorder="1">
      <alignment/>
      <protection/>
    </xf>
    <xf numFmtId="0" fontId="96" fillId="0" borderId="38" xfId="57" applyFont="1" applyBorder="1">
      <alignment/>
      <protection/>
    </xf>
    <xf numFmtId="0" fontId="96" fillId="0" borderId="39" xfId="57" applyFont="1" applyBorder="1">
      <alignment/>
      <protection/>
    </xf>
    <xf numFmtId="0" fontId="96" fillId="0" borderId="0" xfId="57">
      <alignment/>
      <protection/>
    </xf>
    <xf numFmtId="0" fontId="114" fillId="0" borderId="0" xfId="57" applyFont="1" applyFill="1" applyBorder="1" applyAlignment="1">
      <alignment horizontal="left" vertical="center"/>
      <protection/>
    </xf>
    <xf numFmtId="0" fontId="96" fillId="0" borderId="0" xfId="57" applyFont="1" applyFill="1" applyBorder="1" applyAlignment="1">
      <alignment horizontal="center" vertical="center" wrapText="1"/>
      <protection/>
    </xf>
    <xf numFmtId="0" fontId="121" fillId="0" borderId="0" xfId="57" applyFont="1" applyFill="1" applyBorder="1" applyAlignment="1">
      <alignment horizontal="center" vertical="center"/>
      <protection/>
    </xf>
    <xf numFmtId="0" fontId="96" fillId="0" borderId="40" xfId="57" applyFont="1" applyFill="1" applyBorder="1" applyAlignment="1">
      <alignment horizontal="center" vertical="center" wrapText="1"/>
      <protection/>
    </xf>
    <xf numFmtId="0" fontId="76" fillId="0" borderId="0" xfId="57" applyFont="1" applyFill="1" applyBorder="1" applyAlignment="1">
      <alignment horizontal="center" vertical="center" wrapText="1"/>
      <protection/>
    </xf>
    <xf numFmtId="0" fontId="124" fillId="0" borderId="0" xfId="57" applyFont="1" applyFill="1" applyBorder="1" applyAlignment="1">
      <alignment vertical="center" wrapText="1"/>
      <protection/>
    </xf>
    <xf numFmtId="0" fontId="124" fillId="47" borderId="0" xfId="57" applyFont="1" applyFill="1" applyBorder="1" applyAlignment="1">
      <alignment horizontal="center" vertical="center" wrapText="1"/>
      <protection/>
    </xf>
    <xf numFmtId="0" fontId="76" fillId="0" borderId="41" xfId="57" applyFont="1" applyFill="1" applyBorder="1" applyAlignment="1">
      <alignment horizontal="center" vertical="center" wrapText="1"/>
      <protection/>
    </xf>
    <xf numFmtId="0" fontId="124" fillId="0" borderId="0" xfId="57" applyFont="1" applyFill="1" applyBorder="1" applyAlignment="1">
      <alignment horizontal="center" vertical="center" wrapText="1"/>
      <protection/>
    </xf>
    <xf numFmtId="0" fontId="124" fillId="46" borderId="42" xfId="57" applyFont="1" applyFill="1" applyBorder="1" applyAlignment="1">
      <alignment horizontal="center" vertical="center" wrapText="1"/>
      <protection/>
    </xf>
    <xf numFmtId="0" fontId="78" fillId="0" borderId="0" xfId="57" applyFont="1" applyFill="1" applyBorder="1" applyAlignment="1">
      <alignment horizontal="center" vertical="center" wrapText="1"/>
      <protection/>
    </xf>
    <xf numFmtId="0" fontId="106" fillId="0" borderId="43" xfId="53" applyFill="1" applyBorder="1" applyAlignment="1" quotePrefix="1">
      <alignment horizontal="center" vertical="center" wrapText="1"/>
    </xf>
    <xf numFmtId="0" fontId="106" fillId="0" borderId="43" xfId="53" applyFill="1" applyBorder="1" applyAlignment="1">
      <alignment horizontal="center" vertical="center" wrapText="1"/>
    </xf>
    <xf numFmtId="0" fontId="106" fillId="0" borderId="44" xfId="53" applyFill="1" applyBorder="1" applyAlignment="1" quotePrefix="1">
      <alignment horizontal="center" vertical="center" wrapText="1"/>
    </xf>
    <xf numFmtId="0" fontId="106" fillId="0" borderId="0" xfId="53" applyFill="1" applyBorder="1" applyAlignment="1" quotePrefix="1">
      <alignment horizontal="center" vertical="center" wrapText="1"/>
    </xf>
    <xf numFmtId="0" fontId="124" fillId="46" borderId="0" xfId="57" applyFont="1" applyFill="1" applyBorder="1" applyAlignment="1">
      <alignment horizontal="center" vertical="center" wrapText="1"/>
      <protection/>
    </xf>
    <xf numFmtId="0" fontId="78" fillId="46" borderId="0" xfId="57" applyFont="1" applyFill="1" applyBorder="1" applyAlignment="1">
      <alignment horizontal="center" vertical="center" wrapText="1"/>
      <protection/>
    </xf>
    <xf numFmtId="0" fontId="96" fillId="46" borderId="0" xfId="57" applyFont="1" applyFill="1" applyBorder="1" applyAlignment="1">
      <alignment horizontal="center" vertical="center" wrapText="1"/>
      <protection/>
    </xf>
    <xf numFmtId="0" fontId="79" fillId="0" borderId="0" xfId="57" applyFont="1" applyFill="1" applyBorder="1" applyAlignment="1">
      <alignment horizontal="center" vertical="center" wrapText="1"/>
      <protection/>
    </xf>
    <xf numFmtId="14" fontId="76" fillId="0" borderId="0" xfId="57" applyNumberFormat="1" applyFont="1" applyFill="1" applyBorder="1" applyAlignment="1">
      <alignment horizontal="center" vertical="center" wrapText="1"/>
      <protection/>
    </xf>
    <xf numFmtId="0" fontId="80" fillId="0" borderId="0" xfId="57" applyFont="1" applyFill="1" applyBorder="1" applyAlignment="1">
      <alignment horizontal="center" vertical="center" wrapText="1"/>
      <protection/>
    </xf>
    <xf numFmtId="0" fontId="0" fillId="0" borderId="0" xfId="66" applyFill="1">
      <alignment horizontal="left" wrapText="1"/>
      <protection/>
    </xf>
    <xf numFmtId="0" fontId="125" fillId="0" borderId="0" xfId="53" applyFont="1" applyFill="1" applyBorder="1" applyAlignment="1" quotePrefix="1">
      <alignment horizontal="center" vertical="center" wrapText="1"/>
    </xf>
    <xf numFmtId="0" fontId="76" fillId="0" borderId="0" xfId="57" applyFont="1" applyFill="1" applyBorder="1" applyAlignment="1" quotePrefix="1">
      <alignment horizontal="center" vertical="center" wrapText="1"/>
      <protection/>
    </xf>
    <xf numFmtId="0" fontId="79" fillId="0" borderId="0" xfId="57" applyFont="1" applyFill="1" applyBorder="1" applyAlignment="1" quotePrefix="1">
      <alignment horizontal="center" vertical="center" wrapText="1"/>
      <protection/>
    </xf>
    <xf numFmtId="0" fontId="79" fillId="19" borderId="0" xfId="57" applyFont="1" applyFill="1" applyBorder="1" applyAlignment="1">
      <alignment horizontal="center" vertical="center" wrapText="1"/>
      <protection/>
    </xf>
    <xf numFmtId="0" fontId="82" fillId="19" borderId="0" xfId="57" applyFont="1" applyFill="1" applyBorder="1" applyAlignment="1" quotePrefix="1">
      <alignment horizontal="center" vertical="center" wrapText="1"/>
      <protection/>
    </xf>
    <xf numFmtId="0" fontId="78" fillId="19" borderId="0" xfId="57" applyFont="1" applyFill="1" applyBorder="1" applyAlignment="1">
      <alignment horizontal="center" vertical="center" wrapText="1"/>
      <protection/>
    </xf>
    <xf numFmtId="0" fontId="112" fillId="19" borderId="0" xfId="57" applyFont="1" applyFill="1" applyBorder="1" applyAlignment="1">
      <alignment horizontal="center" vertical="center" wrapText="1"/>
      <protection/>
    </xf>
    <xf numFmtId="179" fontId="76" fillId="0" borderId="0" xfId="57" applyNumberFormat="1" applyFont="1" applyFill="1" applyBorder="1" applyAlignment="1">
      <alignment horizontal="center" vertical="center" wrapText="1"/>
      <protection/>
    </xf>
    <xf numFmtId="0" fontId="80" fillId="0" borderId="0" xfId="57" applyFont="1" applyFill="1" applyBorder="1" applyAlignment="1" quotePrefix="1">
      <alignment horizontal="center" vertical="center" wrapText="1"/>
      <protection/>
    </xf>
    <xf numFmtId="179" fontId="76" fillId="0" borderId="0" xfId="57" applyNumberFormat="1" applyFont="1" applyFill="1" applyBorder="1" applyAlignment="1" applyProtection="1">
      <alignment horizontal="center" vertical="center" wrapText="1"/>
      <protection/>
    </xf>
    <xf numFmtId="0" fontId="79" fillId="19" borderId="0" xfId="57" applyFont="1" applyFill="1" applyBorder="1" applyAlignment="1" quotePrefix="1">
      <alignment horizontal="center" vertical="center" wrapText="1"/>
      <protection/>
    </xf>
    <xf numFmtId="9" fontId="76" fillId="0" borderId="0" xfId="65" applyFont="1" applyFill="1" applyBorder="1" applyAlignment="1">
      <alignment horizontal="center" vertical="center" wrapText="1"/>
    </xf>
    <xf numFmtId="3"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quotePrefix="1">
      <alignment horizontal="center" vertical="center" wrapText="1"/>
      <protection/>
    </xf>
    <xf numFmtId="10" fontId="76" fillId="0" borderId="0" xfId="57" applyNumberFormat="1" applyFont="1" applyFill="1" applyBorder="1" applyAlignment="1" applyProtection="1" quotePrefix="1">
      <alignment horizontal="center" vertical="center" wrapText="1"/>
      <protection/>
    </xf>
    <xf numFmtId="0" fontId="76" fillId="0" borderId="0" xfId="57" applyFont="1" applyFill="1" applyBorder="1" applyAlignment="1" quotePrefix="1">
      <alignment horizontal="right" vertical="center" wrapText="1"/>
      <protection/>
    </xf>
    <xf numFmtId="179" fontId="76" fillId="0" borderId="0" xfId="57" applyNumberFormat="1" applyFont="1" applyFill="1" applyBorder="1" applyAlignment="1" quotePrefix="1">
      <alignment horizontal="center" vertical="center" wrapText="1"/>
      <protection/>
    </xf>
    <xf numFmtId="9" fontId="76" fillId="0" borderId="0" xfId="65" applyFont="1" applyFill="1" applyBorder="1" applyAlignment="1" quotePrefix="1">
      <alignment horizontal="center" vertical="center" wrapText="1"/>
    </xf>
    <xf numFmtId="0" fontId="80" fillId="0" borderId="0" xfId="57" applyFont="1" applyFill="1" applyBorder="1" applyAlignment="1">
      <alignment horizontal="right" vertical="center" wrapText="1"/>
      <protection/>
    </xf>
    <xf numFmtId="179" fontId="126" fillId="0" borderId="0" xfId="57" applyNumberFormat="1" applyFont="1" applyFill="1" applyBorder="1" applyAlignment="1">
      <alignment horizontal="center" vertical="center" wrapText="1"/>
      <protection/>
    </xf>
    <xf numFmtId="0" fontId="126" fillId="0" borderId="0" xfId="57" applyFont="1" applyFill="1" applyBorder="1" applyAlignment="1">
      <alignment horizontal="center" vertical="center" wrapText="1"/>
      <protection/>
    </xf>
    <xf numFmtId="0" fontId="127" fillId="19" borderId="0" xfId="57" applyFont="1" applyFill="1" applyBorder="1" applyAlignment="1">
      <alignment horizontal="center" vertical="center" wrapText="1"/>
      <protection/>
    </xf>
    <xf numFmtId="180" fontId="76" fillId="0" borderId="0" xfId="57" applyNumberFormat="1" applyFont="1" applyFill="1" applyBorder="1" applyAlignment="1">
      <alignment horizontal="center" vertical="center" wrapText="1"/>
      <protection/>
    </xf>
    <xf numFmtId="0" fontId="112" fillId="0" borderId="0" xfId="57" applyFont="1" applyFill="1" applyBorder="1" applyAlignment="1" quotePrefix="1">
      <alignment horizontal="center" vertical="center" wrapText="1"/>
      <protection/>
    </xf>
    <xf numFmtId="0" fontId="112" fillId="0" borderId="0" xfId="57" applyFont="1" applyFill="1" applyBorder="1" applyAlignment="1">
      <alignment horizontal="center" vertical="center" wrapText="1"/>
      <protection/>
    </xf>
    <xf numFmtId="0" fontId="96" fillId="0" borderId="0" xfId="57" applyFont="1" applyFill="1" applyBorder="1" applyAlignment="1" quotePrefix="1">
      <alignment horizontal="center" vertical="center" wrapText="1"/>
      <protection/>
    </xf>
    <xf numFmtId="0" fontId="96" fillId="0" borderId="0" xfId="57" applyFont="1" applyFill="1" applyBorder="1" applyAlignment="1" quotePrefix="1">
      <alignment horizontal="right" vertical="center" wrapText="1"/>
      <protection/>
    </xf>
    <xf numFmtId="180" fontId="76" fillId="0" borderId="0" xfId="57" applyNumberFormat="1" applyFont="1" applyFill="1" applyBorder="1" applyAlignment="1" quotePrefix="1">
      <alignment horizontal="center" vertical="center" wrapText="1"/>
      <protection/>
    </xf>
    <xf numFmtId="0" fontId="128" fillId="0" borderId="0" xfId="57" applyFont="1" applyFill="1" applyBorder="1" applyAlignment="1" quotePrefix="1">
      <alignment horizontal="right" vertical="center" wrapText="1"/>
      <protection/>
    </xf>
    <xf numFmtId="180" fontId="76" fillId="0" borderId="0" xfId="57" applyNumberFormat="1" applyFont="1" applyFill="1" applyBorder="1" applyAlignment="1" applyProtection="1">
      <alignment horizontal="center" vertical="center" wrapText="1"/>
      <protection/>
    </xf>
    <xf numFmtId="2" fontId="76" fillId="0" borderId="0" xfId="57" applyNumberFormat="1" applyFont="1" applyFill="1" applyBorder="1" applyAlignment="1">
      <alignment horizontal="center" vertical="center" wrapText="1"/>
      <protection/>
    </xf>
    <xf numFmtId="0" fontId="0" fillId="0" borderId="0" xfId="57" applyFont="1" applyFill="1" applyBorder="1" applyAlignment="1">
      <alignment horizontal="center" vertical="center" wrapText="1"/>
      <protection/>
    </xf>
    <xf numFmtId="2" fontId="76" fillId="0" borderId="0" xfId="57" applyNumberFormat="1" applyFont="1" applyFill="1" applyBorder="1" applyAlignment="1" applyProtection="1">
      <alignment horizontal="center" vertical="center" wrapText="1"/>
      <protection/>
    </xf>
    <xf numFmtId="9" fontId="96" fillId="0" borderId="0" xfId="65" applyFont="1" applyFill="1" applyBorder="1" applyAlignment="1" quotePrefix="1">
      <alignment horizontal="center" vertical="center" wrapText="1"/>
    </xf>
    <xf numFmtId="0" fontId="76" fillId="0" borderId="0" xfId="57" applyFont="1" applyFill="1" applyBorder="1" applyAlignment="1" applyProtection="1">
      <alignment horizontal="center" vertical="center" wrapText="1"/>
      <protection/>
    </xf>
    <xf numFmtId="0" fontId="96" fillId="0" borderId="0" xfId="57" applyFont="1" applyFill="1" applyBorder="1" applyAlignment="1">
      <alignment horizontal="right" vertical="center" wrapText="1"/>
      <protection/>
    </xf>
    <xf numFmtId="0" fontId="80" fillId="0" borderId="0" xfId="57" applyFont="1" applyFill="1" applyBorder="1" applyAlignment="1" quotePrefix="1">
      <alignment horizontal="right" vertical="center" wrapText="1"/>
      <protection/>
    </xf>
    <xf numFmtId="0" fontId="106" fillId="0" borderId="0" xfId="53" applyFill="1" applyBorder="1" applyAlignment="1">
      <alignment horizontal="center" vertical="center" wrapText="1"/>
    </xf>
    <xf numFmtId="0" fontId="96" fillId="0" borderId="0" xfId="57" applyFill="1" applyAlignment="1">
      <alignment horizontal="center"/>
      <protection/>
    </xf>
    <xf numFmtId="0" fontId="96" fillId="0" borderId="0" xfId="57" applyFill="1">
      <alignment/>
      <protection/>
    </xf>
    <xf numFmtId="0" fontId="86" fillId="0" borderId="0" xfId="57" applyFont="1" applyFill="1" applyBorder="1" applyAlignment="1">
      <alignment horizontal="left" vertical="center"/>
      <protection/>
    </xf>
    <xf numFmtId="0" fontId="86" fillId="0" borderId="0" xfId="57" applyFont="1" applyFill="1" applyBorder="1" applyAlignment="1">
      <alignment horizontal="center" vertical="center" wrapText="1"/>
      <protection/>
    </xf>
    <xf numFmtId="0" fontId="87" fillId="0" borderId="0" xfId="57" applyFont="1" applyFill="1" applyBorder="1" applyAlignment="1">
      <alignment horizontal="center" vertical="center" wrapText="1"/>
      <protection/>
    </xf>
    <xf numFmtId="0" fontId="129" fillId="0" borderId="0" xfId="57" applyFont="1" applyFill="1" applyBorder="1" applyAlignment="1">
      <alignment horizontal="center" vertical="center" wrapText="1"/>
      <protection/>
    </xf>
    <xf numFmtId="0" fontId="106" fillId="0" borderId="0" xfId="53" applyAlignment="1">
      <alignment horizontal="center"/>
    </xf>
    <xf numFmtId="0" fontId="114" fillId="0" borderId="0" xfId="57" applyFont="1" applyFill="1" applyBorder="1" applyAlignment="1" applyProtection="1">
      <alignment horizontal="left" vertical="center"/>
      <protection/>
    </xf>
    <xf numFmtId="0" fontId="96" fillId="0" borderId="0" xfId="57" applyFont="1" applyFill="1" applyBorder="1" applyAlignment="1" applyProtection="1">
      <alignment horizontal="center" vertical="center" wrapText="1"/>
      <protection/>
    </xf>
    <xf numFmtId="0" fontId="121" fillId="0" borderId="0" xfId="57" applyFont="1" applyFill="1" applyBorder="1" applyAlignment="1" applyProtection="1">
      <alignment horizontal="center" vertical="center"/>
      <protection/>
    </xf>
    <xf numFmtId="0" fontId="126" fillId="0" borderId="0" xfId="57" applyFont="1" applyFill="1" applyBorder="1" applyAlignment="1" applyProtection="1">
      <alignment horizontal="center" vertical="center" wrapText="1"/>
      <protection/>
    </xf>
    <xf numFmtId="0" fontId="124" fillId="0" borderId="0" xfId="57" applyFont="1" applyFill="1" applyBorder="1" applyAlignment="1" applyProtection="1">
      <alignment vertical="center" wrapText="1"/>
      <protection/>
    </xf>
    <xf numFmtId="0" fontId="124" fillId="47" borderId="0" xfId="57" applyFont="1" applyFill="1" applyBorder="1" applyAlignment="1" applyProtection="1">
      <alignment horizontal="center" vertical="center" wrapText="1"/>
      <protection/>
    </xf>
    <xf numFmtId="0" fontId="76" fillId="0" borderId="41" xfId="57" applyFont="1" applyFill="1" applyBorder="1" applyAlignment="1" applyProtection="1">
      <alignment horizontal="center" vertical="center" wrapText="1"/>
      <protection/>
    </xf>
    <xf numFmtId="0" fontId="124" fillId="0" borderId="0" xfId="57" applyFont="1" applyFill="1" applyBorder="1" applyAlignment="1" applyProtection="1">
      <alignment horizontal="center" vertical="center" wrapText="1"/>
      <protection/>
    </xf>
    <xf numFmtId="0" fontId="124" fillId="46" borderId="42" xfId="57" applyFont="1" applyFill="1" applyBorder="1" applyAlignment="1" applyProtection="1">
      <alignment horizontal="center" vertical="center" wrapText="1"/>
      <protection/>
    </xf>
    <xf numFmtId="0" fontId="78" fillId="0" borderId="0" xfId="57" applyFont="1" applyFill="1" applyBorder="1" applyAlignment="1" applyProtection="1">
      <alignment horizontal="center" vertical="center" wrapText="1"/>
      <protection/>
    </xf>
    <xf numFmtId="0" fontId="106" fillId="0" borderId="43" xfId="53" applyFill="1" applyBorder="1" applyAlignment="1" applyProtection="1">
      <alignment horizontal="center" vertical="center" wrapText="1"/>
      <protection/>
    </xf>
    <xf numFmtId="0" fontId="106" fillId="0" borderId="43" xfId="53" applyFill="1" applyBorder="1" applyAlignment="1" applyProtection="1" quotePrefix="1">
      <alignment horizontal="right" vertical="center" wrapText="1"/>
      <protection/>
    </xf>
    <xf numFmtId="0" fontId="106" fillId="0" borderId="44" xfId="53" applyFill="1" applyBorder="1" applyAlignment="1" applyProtection="1" quotePrefix="1">
      <alignment horizontal="right" vertical="center" wrapText="1"/>
      <protection/>
    </xf>
    <xf numFmtId="0" fontId="106" fillId="0" borderId="0" xfId="53" applyFill="1" applyBorder="1" applyAlignment="1" applyProtection="1" quotePrefix="1">
      <alignment horizontal="center" vertical="center" wrapText="1"/>
      <protection/>
    </xf>
    <xf numFmtId="0" fontId="124" fillId="46" borderId="0" xfId="57" applyFont="1" applyFill="1" applyBorder="1" applyAlignment="1" applyProtection="1">
      <alignment horizontal="center" vertical="center" wrapText="1"/>
      <protection/>
    </xf>
    <xf numFmtId="0" fontId="78" fillId="46" borderId="0" xfId="57" applyFont="1" applyFill="1" applyBorder="1" applyAlignment="1" applyProtection="1">
      <alignment horizontal="center" vertical="center" wrapText="1"/>
      <protection/>
    </xf>
    <xf numFmtId="0" fontId="96" fillId="46" borderId="0" xfId="57" applyFont="1" applyFill="1" applyBorder="1" applyAlignment="1" applyProtection="1">
      <alignment horizontal="center" vertical="center" wrapText="1"/>
      <protection/>
    </xf>
    <xf numFmtId="0" fontId="79" fillId="19" borderId="0" xfId="57" applyFont="1" applyFill="1" applyBorder="1" applyAlignment="1" applyProtection="1">
      <alignment horizontal="center" vertical="center" wrapText="1"/>
      <protection/>
    </xf>
    <xf numFmtId="0" fontId="82" fillId="19" borderId="0" xfId="57" applyFont="1" applyFill="1" applyBorder="1" applyAlignment="1" applyProtection="1" quotePrefix="1">
      <alignment horizontal="center" vertical="center" wrapText="1"/>
      <protection/>
    </xf>
    <xf numFmtId="0" fontId="112" fillId="19" borderId="0" xfId="57" applyFont="1" applyFill="1" applyBorder="1" applyAlignment="1" applyProtection="1">
      <alignment horizontal="center" vertical="center" wrapText="1"/>
      <protection/>
    </xf>
    <xf numFmtId="0" fontId="76" fillId="0" borderId="0" xfId="57" applyFont="1" applyFill="1" applyBorder="1" applyAlignment="1" applyProtection="1">
      <alignment horizontal="right" vertical="center" wrapText="1"/>
      <protection/>
    </xf>
    <xf numFmtId="9" fontId="76" fillId="0" borderId="0" xfId="65" applyFont="1" applyFill="1" applyBorder="1" applyAlignment="1" applyProtection="1">
      <alignment horizontal="center" vertical="center" wrapText="1"/>
      <protection/>
    </xf>
    <xf numFmtId="0" fontId="80" fillId="0" borderId="0" xfId="57" applyFont="1" applyFill="1" applyBorder="1" applyAlignment="1" applyProtection="1">
      <alignment horizontal="right" vertical="center" wrapText="1"/>
      <protection/>
    </xf>
    <xf numFmtId="0" fontId="78" fillId="19" borderId="0" xfId="57" applyFont="1" applyFill="1" applyBorder="1" applyAlignment="1" applyProtection="1">
      <alignment horizontal="center" vertical="center" wrapText="1"/>
      <protection/>
    </xf>
    <xf numFmtId="1" fontId="76" fillId="0" borderId="0" xfId="57" applyNumberFormat="1" applyFont="1" applyFill="1" applyBorder="1" applyAlignment="1" applyProtection="1">
      <alignment horizontal="center" vertical="center" wrapText="1"/>
      <protection/>
    </xf>
    <xf numFmtId="0" fontId="80" fillId="0" borderId="0" xfId="57" applyFont="1" applyFill="1" applyBorder="1" applyAlignment="1" applyProtection="1">
      <alignment horizontal="center" vertical="center" wrapText="1"/>
      <protection/>
    </xf>
    <xf numFmtId="10" fontId="76" fillId="0" borderId="0" xfId="65" applyNumberFormat="1" applyFont="1" applyFill="1" applyBorder="1" applyAlignment="1" applyProtection="1">
      <alignment horizontal="center" vertical="center" wrapText="1"/>
      <protection/>
    </xf>
    <xf numFmtId="181" fontId="76" fillId="0" borderId="0" xfId="65" applyNumberFormat="1" applyFont="1" applyFill="1" applyBorder="1" applyAlignment="1" applyProtection="1">
      <alignment horizontal="center" vertical="center" wrapText="1"/>
      <protection/>
    </xf>
    <xf numFmtId="0" fontId="89" fillId="0" borderId="0" xfId="57" applyFont="1" applyFill="1" applyBorder="1" applyAlignment="1" applyProtection="1">
      <alignment horizontal="center" vertical="center" wrapText="1"/>
      <protection/>
    </xf>
    <xf numFmtId="181" fontId="89" fillId="0" borderId="0" xfId="65" applyNumberFormat="1" applyFont="1" applyFill="1" applyBorder="1" applyAlignment="1" applyProtection="1">
      <alignment horizontal="center" vertical="center" wrapText="1"/>
      <protection/>
    </xf>
    <xf numFmtId="0" fontId="76" fillId="0" borderId="0" xfId="57" applyFont="1" applyFill="1" applyBorder="1" applyAlignment="1" applyProtection="1" quotePrefix="1">
      <alignment horizontal="center" vertical="center" wrapText="1"/>
      <protection/>
    </xf>
    <xf numFmtId="0" fontId="82" fillId="19" borderId="0" xfId="57" applyFont="1" applyFill="1" applyBorder="1" applyAlignment="1" applyProtection="1">
      <alignment horizontal="center" vertical="center" wrapText="1"/>
      <protection/>
    </xf>
    <xf numFmtId="181" fontId="96" fillId="0" borderId="0" xfId="65" applyNumberFormat="1" applyFont="1" applyFill="1" applyBorder="1" applyAlignment="1" applyProtection="1">
      <alignment horizontal="center" vertical="center" wrapText="1"/>
      <protection/>
    </xf>
    <xf numFmtId="0" fontId="96" fillId="0" borderId="0" xfId="57" applyFont="1" applyFill="1" applyBorder="1" applyAlignment="1" applyProtection="1" quotePrefix="1">
      <alignment horizontal="center" vertical="center" wrapText="1"/>
      <protection/>
    </xf>
    <xf numFmtId="9" fontId="80" fillId="0" borderId="0" xfId="65" applyFont="1" applyFill="1" applyBorder="1" applyAlignment="1" applyProtection="1">
      <alignment horizontal="center" vertical="center" wrapText="1"/>
      <protection/>
    </xf>
    <xf numFmtId="0" fontId="79" fillId="48" borderId="0" xfId="57" applyFont="1" applyFill="1" applyBorder="1" applyAlignment="1" applyProtection="1">
      <alignment horizontal="center" vertical="center" wrapText="1"/>
      <protection/>
    </xf>
    <xf numFmtId="0" fontId="130" fillId="48" borderId="0" xfId="57" applyFont="1" applyFill="1" applyBorder="1" applyAlignment="1" applyProtection="1" quotePrefix="1">
      <alignment horizontal="center" vertical="center" wrapText="1"/>
      <protection/>
    </xf>
    <xf numFmtId="0" fontId="112" fillId="48" borderId="0" xfId="57" applyFont="1" applyFill="1" applyBorder="1" applyAlignment="1" applyProtection="1">
      <alignment horizontal="center" vertical="center" wrapText="1"/>
      <protection/>
    </xf>
    <xf numFmtId="0" fontId="79" fillId="0" borderId="0" xfId="57" applyFont="1" applyFill="1" applyBorder="1" applyAlignment="1" applyProtection="1">
      <alignment horizontal="center" vertical="center" wrapText="1"/>
      <protection/>
    </xf>
    <xf numFmtId="0" fontId="112" fillId="0" borderId="0" xfId="57" applyFont="1" applyFill="1" applyBorder="1" applyAlignment="1" applyProtection="1">
      <alignment horizontal="center" vertical="center" wrapText="1"/>
      <protection/>
    </xf>
    <xf numFmtId="0" fontId="82" fillId="0" borderId="0" xfId="57" applyFont="1" applyFill="1" applyBorder="1" applyAlignment="1" applyProtection="1" quotePrefix="1">
      <alignment horizontal="center" vertical="center" wrapText="1"/>
      <protection/>
    </xf>
    <xf numFmtId="0" fontId="76" fillId="0" borderId="0" xfId="57" applyFont="1" applyFill="1" applyBorder="1" applyAlignment="1" applyProtection="1" quotePrefix="1">
      <alignment horizontal="right" vertical="center" wrapText="1"/>
      <protection/>
    </xf>
    <xf numFmtId="180" fontId="76" fillId="0" borderId="0" xfId="57" applyNumberFormat="1" applyFont="1" applyFill="1" applyBorder="1" applyAlignment="1" applyProtection="1" quotePrefix="1">
      <alignment horizontal="center" vertical="center" wrapText="1"/>
      <protection/>
    </xf>
    <xf numFmtId="9" fontId="76" fillId="0" borderId="0" xfId="65" applyFont="1" applyFill="1" applyBorder="1" applyAlignment="1" applyProtection="1" quotePrefix="1">
      <alignment horizontal="center" vertical="center" wrapText="1"/>
      <protection/>
    </xf>
    <xf numFmtId="9" fontId="126" fillId="0" borderId="0" xfId="65" applyFont="1" applyFill="1" applyBorder="1" applyAlignment="1" applyProtection="1">
      <alignment horizontal="center" vertical="center" wrapText="1"/>
      <protection/>
    </xf>
    <xf numFmtId="0" fontId="96" fillId="0" borderId="0" xfId="57" applyFont="1" applyFill="1" applyBorder="1">
      <alignment/>
      <protection/>
    </xf>
    <xf numFmtId="0" fontId="96" fillId="0" borderId="0" xfId="57" applyFill="1" applyBorder="1">
      <alignment/>
      <protection/>
    </xf>
    <xf numFmtId="0" fontId="96" fillId="0" borderId="0" xfId="57" applyFont="1" applyFill="1" applyBorder="1" applyAlignment="1">
      <alignment horizontal="left" vertical="center"/>
      <protection/>
    </xf>
    <xf numFmtId="0" fontId="96" fillId="0" borderId="0" xfId="57" applyFont="1" applyFill="1" applyBorder="1" applyAlignment="1">
      <alignment horizontal="left" vertical="center" wrapText="1"/>
      <protection/>
    </xf>
    <xf numFmtId="0" fontId="100" fillId="46" borderId="0" xfId="57" applyFont="1" applyFill="1" applyBorder="1" applyAlignment="1">
      <alignment horizontal="center" vertical="center" wrapText="1"/>
      <protection/>
    </xf>
    <xf numFmtId="0" fontId="96" fillId="0" borderId="0" xfId="57" applyAlignment="1">
      <alignment horizontal="center"/>
      <protection/>
    </xf>
    <xf numFmtId="0" fontId="82" fillId="0" borderId="0" xfId="57" applyFont="1" applyFill="1" applyBorder="1" applyAlignment="1" quotePrefix="1">
      <alignment horizontal="center" vertical="center" wrapText="1"/>
      <protection/>
    </xf>
    <xf numFmtId="0" fontId="78" fillId="0" borderId="0" xfId="57" applyFont="1" applyFill="1" applyBorder="1" applyAlignment="1" quotePrefix="1">
      <alignment horizontal="center" vertical="center" wrapText="1"/>
      <protection/>
    </xf>
    <xf numFmtId="0" fontId="76" fillId="49" borderId="0" xfId="57" applyFont="1" applyFill="1" applyBorder="1" applyAlignment="1" quotePrefix="1">
      <alignment horizontal="center" vertical="center" wrapText="1"/>
      <protection/>
    </xf>
    <xf numFmtId="0" fontId="131" fillId="0" borderId="0" xfId="57" applyFont="1" applyFill="1" applyBorder="1" applyAlignment="1">
      <alignment horizontal="left" vertical="center" wrapText="1"/>
      <protection/>
    </xf>
    <xf numFmtId="0" fontId="79" fillId="0" borderId="0" xfId="57" applyFont="1" applyFill="1" applyBorder="1" applyAlignment="1" quotePrefix="1">
      <alignment horizontal="left" vertical="center" wrapText="1"/>
      <protection/>
    </xf>
    <xf numFmtId="0" fontId="79" fillId="0" borderId="0" xfId="57" applyFont="1" applyFill="1" applyBorder="1" applyAlignment="1">
      <alignment horizontal="left" vertical="center" wrapText="1"/>
      <protection/>
    </xf>
    <xf numFmtId="0" fontId="132" fillId="0" borderId="0" xfId="57" applyFont="1" applyFill="1" applyBorder="1" applyAlignment="1">
      <alignment horizontal="center" vertical="center" wrapText="1"/>
      <protection/>
    </xf>
    <xf numFmtId="14"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lignment horizontal="center" vertical="center" wrapText="1"/>
      <protection/>
    </xf>
    <xf numFmtId="10" fontId="132" fillId="0" borderId="0" xfId="57" applyNumberFormat="1" applyFont="1" applyFill="1" applyBorder="1" applyAlignment="1" applyProtection="1">
      <alignment horizontal="center" vertical="center"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urrency" xfId="45"/>
    <cellStyle name="Currency [0]" xfId="46"/>
    <cellStyle name="Explanatory Text"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rmal 7" xfId="61"/>
    <cellStyle name="Note" xfId="62"/>
    <cellStyle name="Output" xfId="63"/>
    <cellStyle name="Percent" xfId="64"/>
    <cellStyle name="Percent 2" xfId="65"/>
    <cellStyle name="Standard 3" xfId="66"/>
    <cellStyle name="Title" xfId="67"/>
    <cellStyle name="Total" xfId="68"/>
    <cellStyle name="Warning Text" xfId="69"/>
  </cellStyles>
  <dxfs count="1">
    <dxf>
      <font>
        <b/>
        <i val="0"/>
        <color rgb="FFFF0000"/>
      </font>
      <fill>
        <patternFill patternType="solid">
          <fgColor indexed="65"/>
          <bgColor rgb="FFFFFF00"/>
        </patternFill>
      </fill>
      <border>
        <left style="thin">
          <color rgb="FFFF0000"/>
        </left>
        <right style="thin">
          <color rgb="FFFF0000"/>
        </right>
        <top style="thin">
          <color rgb="FFFF0000"/>
        </top>
        <bottom style="thin">
          <color rgb="FFFF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FFFFFF"/>
      <rgbColor rgb="00000000"/>
      <rgbColor rgb="00000080"/>
      <rgbColor rgb="00FF8000"/>
      <rgbColor rgb="00C0C0C0"/>
      <rgbColor rgb="00808080"/>
      <rgbColor rgb="0000915A"/>
      <rgbColor rgb="000000FF"/>
      <rgbColor rgb="00FF0000"/>
      <rgbColor rgb="00D8B8B8"/>
      <rgbColor rgb="00008000"/>
      <rgbColor rgb="00E3E3E3"/>
      <rgbColor rgb="006699FF"/>
      <rgbColor rgb="00FFFF00"/>
      <rgbColor rgb="00BBFFBB"/>
      <rgbColor rgb="007F0000"/>
      <rgbColor rgb="00008888"/>
      <rgbColor rgb="00FFAA00"/>
      <rgbColor rgb="0080FFFF"/>
      <rgbColor rgb="00FF80FF"/>
      <rgbColor rgb="000080C0"/>
      <rgbColor rgb="008080FF"/>
      <rgbColor rgb="00FF8040"/>
      <rgbColor rgb="0000FF00"/>
      <rgbColor rgb="00800000"/>
      <rgbColor rgb="00804000"/>
      <rgbColor rgb="0080804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styles" Target="styles.xml" /><Relationship Id="rId35" Type="http://schemas.openxmlformats.org/officeDocument/2006/relationships/sharedStrings" Target="sharedStrings.xml" /><Relationship Id="rId36" Type="http://schemas.openxmlformats.org/officeDocument/2006/relationships/externalLink" Target="externalLinks/externalLink1.xml" /><Relationship Id="rId3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54"/>
      <c:hPercent val="100"/>
      <c:rotY val="65"/>
      <c:depthPercent val="100"/>
      <c:rAngAx val="1"/>
    </c:view3D>
    <c:plotArea>
      <c:layout>
        <c:manualLayout>
          <c:xMode val="edge"/>
          <c:yMode val="edge"/>
          <c:x val="0.366"/>
          <c:y val="0.23275"/>
          <c:w val="0.266"/>
          <c:h val="0.53425"/>
        </c:manualLayout>
      </c:layout>
      <c:pie3DChart>
        <c:varyColors val="1"/>
        <c:ser>
          <c:idx val="0"/>
          <c:order val="0"/>
          <c:tx>
            <c:strRef>
              <c:f>_Hidden11!$B$1:$B$1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6699FF"/>
              </a:solidFill>
              <a:ln w="3175">
                <a:solidFill>
                  <a:srgbClr val="000000"/>
                </a:solidFill>
              </a:ln>
            </c:spPr>
          </c:dPt>
          <c:dPt>
            <c:idx val="1"/>
            <c:spPr>
              <a:solidFill>
                <a:srgbClr val="FF8000"/>
              </a:solidFill>
              <a:ln w="3175">
                <a:solidFill>
                  <a:srgbClr val="000000"/>
                </a:solidFill>
              </a:ln>
            </c:spPr>
          </c:dPt>
          <c:dPt>
            <c:idx val="2"/>
            <c:spPr>
              <a:solidFill>
                <a:srgbClr val="FFFF00"/>
              </a:solidFill>
              <a:ln w="3175">
                <a:solidFill>
                  <a:srgbClr val="000000"/>
                </a:solidFill>
              </a:ln>
            </c:spPr>
          </c:dPt>
          <c:dPt>
            <c:idx val="3"/>
            <c:spPr>
              <a:solidFill>
                <a:srgbClr val="BBFFBB"/>
              </a:solidFill>
              <a:ln w="3175">
                <a:solidFill>
                  <a:srgbClr val="000000"/>
                </a:solidFill>
              </a:ln>
            </c:spPr>
          </c:dPt>
          <c:dPt>
            <c:idx val="4"/>
            <c:spPr>
              <a:solidFill>
                <a:srgbClr val="7F0000"/>
              </a:solidFill>
              <a:ln w="3175">
                <a:solidFill>
                  <a:srgbClr val="000000"/>
                </a:solidFill>
              </a:ln>
            </c:spPr>
          </c:dPt>
          <c:dPt>
            <c:idx val="5"/>
            <c:spPr>
              <a:solidFill>
                <a:srgbClr val="00915A"/>
              </a:solidFill>
              <a:ln w="3175">
                <a:solidFill>
                  <a:srgbClr val="000000"/>
                </a:solidFill>
              </a:ln>
            </c:spPr>
          </c:dPt>
          <c:dPt>
            <c:idx val="6"/>
            <c:spPr>
              <a:solidFill>
                <a:srgbClr val="008888"/>
              </a:solidFill>
              <a:ln w="3175">
                <a:solidFill>
                  <a:srgbClr val="000000"/>
                </a:solidFill>
              </a:ln>
            </c:spPr>
          </c:dPt>
          <c:dPt>
            <c:idx val="7"/>
            <c:spPr>
              <a:solidFill>
                <a:srgbClr val="FFAA00"/>
              </a:solidFill>
              <a:ln w="3175">
                <a:solidFill>
                  <a:srgbClr val="000000"/>
                </a:solidFill>
              </a:ln>
            </c:spPr>
          </c:dPt>
          <c:dPt>
            <c:idx val="8"/>
            <c:spPr>
              <a:solidFill>
                <a:srgbClr val="80FFFF"/>
              </a:solidFill>
              <a:ln w="3175">
                <a:solidFill>
                  <a:srgbClr val="000000"/>
                </a:solidFill>
              </a:ln>
            </c:spPr>
          </c:dPt>
          <c:dPt>
            <c:idx val="9"/>
            <c:spPr>
              <a:solidFill>
                <a:srgbClr val="FF80FF"/>
              </a:solidFill>
              <a:ln w="3175">
                <a:solidFill>
                  <a:srgbClr val="000000"/>
                </a:solidFill>
              </a:ln>
            </c:spPr>
          </c:dPt>
          <c:dPt>
            <c:idx val="10"/>
            <c:spPr>
              <a:solidFill>
                <a:srgbClr val="0080C0"/>
              </a:solidFill>
              <a:ln w="3175">
                <a:solidFill>
                  <a:srgbClr val="000000"/>
                </a:solidFill>
              </a:ln>
            </c:spPr>
          </c:dPt>
          <c:dPt>
            <c:idx val="11"/>
            <c:spPr>
              <a:solidFill>
                <a:srgbClr val="8080FF"/>
              </a:solidFill>
              <a:ln w="3175">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_Hidden11!$A$2:$A$13</c:f>
              <c:strCache>
                <c:ptCount val="12"/>
                <c:pt idx="0">
                  <c:v>Other</c:v>
                </c:pt>
                <c:pt idx="1">
                  <c:v>Luxembourg</c:v>
                </c:pt>
                <c:pt idx="2">
                  <c:v>Namur</c:v>
                </c:pt>
                <c:pt idx="3">
                  <c:v>Brabant Wallon</c:v>
                </c:pt>
                <c:pt idx="4">
                  <c:v>Hainaut</c:v>
                </c:pt>
                <c:pt idx="5">
                  <c:v>Liège</c:v>
                </c:pt>
                <c:pt idx="6">
                  <c:v>Limburg</c:v>
                </c:pt>
                <c:pt idx="7">
                  <c:v>Brussels</c:v>
                </c:pt>
                <c:pt idx="8">
                  <c:v>West-Vlaanderen</c:v>
                </c:pt>
                <c:pt idx="9">
                  <c:v>Vlaams-Brabant</c:v>
                </c:pt>
                <c:pt idx="10">
                  <c:v>Antwerpen</c:v>
                </c:pt>
                <c:pt idx="11">
                  <c:v>Oost-Vlaanderen</c:v>
                </c:pt>
              </c:strCache>
            </c:strRef>
          </c:cat>
          <c:val>
            <c:numRef>
              <c:f>_Hidden11!$B$2:$B$13</c:f>
              <c:numCache>
                <c:ptCount val="12"/>
                <c:pt idx="0">
                  <c:v>47894986.78999994</c:v>
                </c:pt>
                <c:pt idx="1">
                  <c:v>358836894.9899994</c:v>
                </c:pt>
                <c:pt idx="2">
                  <c:v>594314628.1399993</c:v>
                </c:pt>
                <c:pt idx="3">
                  <c:v>693674480.1899991</c:v>
                </c:pt>
                <c:pt idx="4">
                  <c:v>919805140.1800001</c:v>
                </c:pt>
                <c:pt idx="5">
                  <c:v>1001737524.7599992</c:v>
                </c:pt>
                <c:pt idx="6">
                  <c:v>1101862754.870002</c:v>
                </c:pt>
                <c:pt idx="7">
                  <c:v>1152363461.6699991</c:v>
                </c:pt>
                <c:pt idx="8">
                  <c:v>1543510393.6900003</c:v>
                </c:pt>
                <c:pt idx="9">
                  <c:v>1970060011.9500058</c:v>
                </c:pt>
                <c:pt idx="10">
                  <c:v>2153121654.48</c:v>
                </c:pt>
                <c:pt idx="11">
                  <c:v>2173279938.910005</c:v>
                </c:pt>
              </c:numCache>
            </c:numRef>
          </c:val>
        </c:ser>
        <c:firstSliceAng val="65"/>
      </c:pie3DChart>
      <c:spPr>
        <a:noFill/>
        <a:ln>
          <a:noFill/>
        </a:ln>
      </c:spPr>
    </c:plotArea>
    <c:sideWall>
      <c:thickness val="0"/>
    </c:sideWall>
    <c:backWall>
      <c:thickness val="0"/>
    </c:backWall>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Payment Frequency</a:t>
            </a:r>
          </a:p>
        </c:rich>
      </c:tx>
      <c:layout>
        <c:manualLayout>
          <c:xMode val="factor"/>
          <c:yMode val="factor"/>
          <c:x val="-0.2165"/>
          <c:y val="0.0615"/>
        </c:manualLayout>
      </c:layout>
      <c:spPr>
        <a:noFill/>
        <a:ln w="3175">
          <a:solidFill>
            <a:srgbClr val="000000"/>
          </a:solidFill>
        </a:ln>
      </c:spPr>
    </c:title>
    <c:plotArea>
      <c:layout>
        <c:manualLayout>
          <c:xMode val="edge"/>
          <c:yMode val="edge"/>
          <c:x val="0.442"/>
          <c:y val="0.4165"/>
          <c:w val="0.114"/>
          <c:h val="0.32875"/>
        </c:manualLayout>
      </c:layout>
      <c:pieChart>
        <c:varyColors val="1"/>
        <c:ser>
          <c:idx val="0"/>
          <c:order val="0"/>
          <c:tx>
            <c:strRef>
              <c:f>_Hidden20!$B$1:$B$1</c:f>
              <c:strCache>
                <c:ptCount val="1"/>
                <c:pt idx="0">
                  <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3175">
                <a:solidFill>
                  <a:srgbClr val="000000"/>
                </a:solidFill>
              </a:ln>
            </c:spPr>
          </c:dPt>
          <c:dPt>
            <c:idx val="1"/>
            <c:spPr>
              <a:solidFill>
                <a:srgbClr val="00915A"/>
              </a:solidFill>
              <a:ln w="12700">
                <a:solidFill>
                  <a:srgbClr val="000000"/>
                </a:solidFill>
              </a:ln>
            </c:spPr>
          </c:dPt>
          <c:dLbls>
            <c:numFmt formatCode="0.0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_Hidden20!$A$2:$A$3</c:f>
              <c:strCache>
                <c:ptCount val="2"/>
                <c:pt idx="0">
                  <c:v>Twice A Year</c:v>
                </c:pt>
                <c:pt idx="1">
                  <c:v>Monthly</c:v>
                </c:pt>
              </c:strCache>
            </c:strRef>
          </c:cat>
          <c:val>
            <c:numRef>
              <c:f>_Hidden20!$B$2:$B$3</c:f>
              <c:numCache>
                <c:ptCount val="2"/>
                <c:pt idx="0">
                  <c:v>1.4573380669849432E-05</c:v>
                </c:pt>
                <c:pt idx="1">
                  <c:v>0.9999854266193301</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Repayment Type</a:t>
            </a:r>
          </a:p>
        </c:rich>
      </c:tx>
      <c:layout>
        <c:manualLayout>
          <c:xMode val="factor"/>
          <c:yMode val="factor"/>
          <c:x val="-0.227"/>
          <c:y val="0.01825"/>
        </c:manualLayout>
      </c:layout>
      <c:spPr>
        <a:noFill/>
        <a:ln w="3175">
          <a:solidFill>
            <a:srgbClr val="000000"/>
          </a:solidFill>
        </a:ln>
      </c:spPr>
    </c:title>
    <c:plotArea>
      <c:layout>
        <c:manualLayout>
          <c:xMode val="edge"/>
          <c:yMode val="edge"/>
          <c:x val="0.43225"/>
          <c:y val="0.43075"/>
          <c:w val="0.133"/>
          <c:h val="0.3075"/>
        </c:manualLayout>
      </c:layout>
      <c:pieChart>
        <c:varyColors val="1"/>
        <c:ser>
          <c:idx val="0"/>
          <c:order val="0"/>
          <c:tx>
            <c:strRef>
              <c:f>_Hidden21!$B$1:$B$1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FF00"/>
              </a:solidFill>
              <a:ln w="12700">
                <a:solidFill>
                  <a:srgbClr val="000000"/>
                </a:solidFill>
              </a:ln>
            </c:spPr>
          </c:dPt>
          <c:dPt>
            <c:idx val="1"/>
            <c:spPr>
              <a:solidFill>
                <a:srgbClr val="FF8040"/>
              </a:solidFill>
              <a:ln w="12700">
                <a:solidFill>
                  <a:srgbClr val="000000"/>
                </a:solidFill>
              </a:ln>
            </c:spPr>
          </c:dPt>
          <c:dPt>
            <c:idx val="2"/>
            <c:spPr>
              <a:solidFill>
                <a:srgbClr val="00915A"/>
              </a:solidFill>
              <a:ln w="3175">
                <a:solidFill>
                  <a:srgbClr val="008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_Hidden21!$A$2:$A$4</c:f>
              <c:strCache>
                <c:ptCount val="3"/>
                <c:pt idx="0">
                  <c:v>Linear</c:v>
                </c:pt>
                <c:pt idx="1">
                  <c:v>Interest only</c:v>
                </c:pt>
                <c:pt idx="2">
                  <c:v>Annuity</c:v>
                </c:pt>
              </c:strCache>
            </c:strRef>
          </c:cat>
          <c:val>
            <c:numRef>
              <c:f>_Hidden21!$B$2:$B$4</c:f>
              <c:numCache>
                <c:ptCount val="3"/>
                <c:pt idx="0">
                  <c:v>162959395.87000003</c:v>
                </c:pt>
                <c:pt idx="1">
                  <c:v>711222577.1100001</c:v>
                </c:pt>
                <c:pt idx="2">
                  <c:v>12836279897.639893</c:v>
                </c:pt>
              </c:numCache>
            </c:numRef>
          </c:val>
        </c:ser>
        <c:firstSliceAng val="90"/>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Current LTV Distribution</a:t>
            </a:r>
          </a:p>
        </c:rich>
      </c:tx>
      <c:layout>
        <c:manualLayout>
          <c:xMode val="factor"/>
          <c:yMode val="factor"/>
          <c:x val="-0.14325"/>
          <c:y val="0.01075"/>
        </c:manualLayout>
      </c:layout>
      <c:spPr>
        <a:noFill/>
        <a:ln w="3175">
          <a:solidFill>
            <a:srgbClr val="000000"/>
          </a:solidFill>
        </a:ln>
      </c:spPr>
    </c:title>
    <c:plotArea>
      <c:layout>
        <c:manualLayout>
          <c:xMode val="edge"/>
          <c:yMode val="edge"/>
          <c:x val="0.018"/>
          <c:y val="0.14175"/>
          <c:w val="0.96425"/>
          <c:h val="0.8315"/>
        </c:manualLayout>
      </c:layout>
      <c:barChart>
        <c:barDir val="col"/>
        <c:grouping val="clustered"/>
        <c:varyColors val="0"/>
        <c:ser>
          <c:idx val="0"/>
          <c:order val="0"/>
          <c:tx>
            <c:strRef>
              <c:f>_Hidden22!$B$1:$B$1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_Hidden22!$A$2:$A$15</c:f>
              <c:strCache>
                <c:ptCount val="14"/>
                <c:pt idx="0">
                  <c:v>0</c:v>
                </c:pt>
                <c:pt idx="1">
                  <c:v>1-10%</c:v>
                </c:pt>
                <c:pt idx="2">
                  <c:v>11-20%</c:v>
                </c:pt>
                <c:pt idx="3">
                  <c:v>21-30%</c:v>
                </c:pt>
                <c:pt idx="4">
                  <c:v>31-40%</c:v>
                </c:pt>
                <c:pt idx="5">
                  <c:v>41-50%</c:v>
                </c:pt>
                <c:pt idx="6">
                  <c:v>51-60%</c:v>
                </c:pt>
                <c:pt idx="7">
                  <c:v>61-70%</c:v>
                </c:pt>
                <c:pt idx="8">
                  <c:v>71-80%</c:v>
                </c:pt>
                <c:pt idx="9">
                  <c:v>81-90%</c:v>
                </c:pt>
                <c:pt idx="10">
                  <c:v>91-100%</c:v>
                </c:pt>
                <c:pt idx="11">
                  <c:v>101-110%</c:v>
                </c:pt>
                <c:pt idx="12">
                  <c:v>111-120%</c:v>
                </c:pt>
                <c:pt idx="13">
                  <c:v>&gt;120%</c:v>
                </c:pt>
              </c:strCache>
            </c:strRef>
          </c:cat>
          <c:val>
            <c:numRef>
              <c:f>_Hidden22!$B$2:$B$15</c:f>
              <c:numCache>
                <c:ptCount val="14"/>
                <c:pt idx="0">
                  <c:v>8.931377889055942E-05</c:v>
                </c:pt>
                <c:pt idx="1">
                  <c:v>0.09736560989098386</c:v>
                </c:pt>
                <c:pt idx="2">
                  <c:v>0.07940917012526294</c:v>
                </c:pt>
                <c:pt idx="3">
                  <c:v>0.08441333839891006</c:v>
                </c:pt>
                <c:pt idx="4">
                  <c:v>0.09437015828420715</c:v>
                </c:pt>
                <c:pt idx="5">
                  <c:v>0.09672336114742659</c:v>
                </c:pt>
                <c:pt idx="6">
                  <c:v>0.10070120392067891</c:v>
                </c:pt>
                <c:pt idx="7">
                  <c:v>0.10828406895331508</c:v>
                </c:pt>
                <c:pt idx="8">
                  <c:v>0.11410672116979902</c:v>
                </c:pt>
                <c:pt idx="9">
                  <c:v>0.11363049812774481</c:v>
                </c:pt>
                <c:pt idx="10">
                  <c:v>0.07285657402472553</c:v>
                </c:pt>
                <c:pt idx="11">
                  <c:v>0.009484257511313127</c:v>
                </c:pt>
                <c:pt idx="12">
                  <c:v>0.005408544968051233</c:v>
                </c:pt>
                <c:pt idx="13">
                  <c:v>0.02315717969869112</c:v>
                </c:pt>
              </c:numCache>
            </c:numRef>
          </c:val>
        </c:ser>
        <c:gapWidth val="80"/>
        <c:axId val="3346317"/>
        <c:axId val="30116854"/>
      </c:barChart>
      <c:catAx>
        <c:axId val="334631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30116854"/>
        <c:crosses val="autoZero"/>
        <c:auto val="1"/>
        <c:lblOffset val="100"/>
        <c:tickLblSkip val="1"/>
        <c:noMultiLvlLbl val="0"/>
      </c:catAx>
      <c:valAx>
        <c:axId val="3011685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334631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Loan To Mortgage Inscription Distribution</a:t>
            </a:r>
          </a:p>
        </c:rich>
      </c:tx>
      <c:layout>
        <c:manualLayout>
          <c:xMode val="factor"/>
          <c:yMode val="factor"/>
          <c:x val="-0.187"/>
          <c:y val="0.009"/>
        </c:manualLayout>
      </c:layout>
      <c:spPr>
        <a:noFill/>
        <a:ln w="3175">
          <a:solidFill>
            <a:srgbClr val="000000"/>
          </a:solidFill>
        </a:ln>
      </c:spPr>
    </c:title>
    <c:plotArea>
      <c:layout>
        <c:manualLayout>
          <c:xMode val="edge"/>
          <c:yMode val="edge"/>
          <c:x val="0.01825"/>
          <c:y val="0.15375"/>
          <c:w val="0.96375"/>
          <c:h val="0.81675"/>
        </c:manualLayout>
      </c:layout>
      <c:barChart>
        <c:barDir val="col"/>
        <c:grouping val="clustered"/>
        <c:varyColors val="0"/>
        <c:ser>
          <c:idx val="0"/>
          <c:order val="0"/>
          <c:tx>
            <c:strRef>
              <c:f>_Hidden23!$B$1:$B$1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_Hidden23!$A$2:$A$15</c:f>
              <c:strCache>
                <c:ptCount val="14"/>
                <c:pt idx="0">
                  <c:v>1-20%</c:v>
                </c:pt>
                <c:pt idx="1">
                  <c:v>21-40%</c:v>
                </c:pt>
                <c:pt idx="2">
                  <c:v>41-60%</c:v>
                </c:pt>
                <c:pt idx="3">
                  <c:v>61-80%</c:v>
                </c:pt>
                <c:pt idx="4">
                  <c:v>81-100%</c:v>
                </c:pt>
                <c:pt idx="5">
                  <c:v>101-120%</c:v>
                </c:pt>
                <c:pt idx="6">
                  <c:v>121-140%</c:v>
                </c:pt>
                <c:pt idx="7">
                  <c:v>141-160%</c:v>
                </c:pt>
                <c:pt idx="8">
                  <c:v>161-180%</c:v>
                </c:pt>
                <c:pt idx="9">
                  <c:v>181-200%</c:v>
                </c:pt>
                <c:pt idx="10">
                  <c:v>201-300%</c:v>
                </c:pt>
                <c:pt idx="11">
                  <c:v>301-400%</c:v>
                </c:pt>
                <c:pt idx="12">
                  <c:v>401-500%</c:v>
                </c:pt>
                <c:pt idx="13">
                  <c:v>&gt;500%</c:v>
                </c:pt>
              </c:strCache>
            </c:strRef>
          </c:cat>
          <c:val>
            <c:numRef>
              <c:f>_Hidden23!$B$2:$B$15</c:f>
              <c:numCache>
                <c:ptCount val="14"/>
                <c:pt idx="0">
                  <c:v>0.011161733561137872</c:v>
                </c:pt>
                <c:pt idx="1">
                  <c:v>0.029311547897680364</c:v>
                </c:pt>
                <c:pt idx="2">
                  <c:v>0.05150579805507793</c:v>
                </c:pt>
                <c:pt idx="3">
                  <c:v>0.09800442500331547</c:v>
                </c:pt>
                <c:pt idx="4">
                  <c:v>0.18100836921606753</c:v>
                </c:pt>
                <c:pt idx="5">
                  <c:v>0.054899132970344065</c:v>
                </c:pt>
                <c:pt idx="6">
                  <c:v>0.05458626505163519</c:v>
                </c:pt>
                <c:pt idx="7">
                  <c:v>0.05766440815784486</c:v>
                </c:pt>
                <c:pt idx="8">
                  <c:v>0.06527486137923443</c:v>
                </c:pt>
                <c:pt idx="9">
                  <c:v>0.05938188431234689</c:v>
                </c:pt>
                <c:pt idx="10">
                  <c:v>0.16110655360730888</c:v>
                </c:pt>
                <c:pt idx="11">
                  <c:v>0.06804376176335286</c:v>
                </c:pt>
                <c:pt idx="12">
                  <c:v>0.028678896824226367</c:v>
                </c:pt>
                <c:pt idx="13">
                  <c:v>0.07937236220042751</c:v>
                </c:pt>
              </c:numCache>
            </c:numRef>
          </c:val>
        </c:ser>
        <c:gapWidth val="80"/>
        <c:axId val="2616231"/>
        <c:axId val="23546080"/>
      </c:barChart>
      <c:catAx>
        <c:axId val="2616231"/>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3546080"/>
        <c:crosses val="autoZero"/>
        <c:auto val="1"/>
        <c:lblOffset val="100"/>
        <c:tickLblSkip val="1"/>
        <c:noMultiLvlLbl val="0"/>
      </c:catAx>
      <c:valAx>
        <c:axId val="23546080"/>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61623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Final Maturity</a:t>
            </a:r>
          </a:p>
        </c:rich>
      </c:tx>
      <c:layout>
        <c:manualLayout>
          <c:xMode val="factor"/>
          <c:yMode val="factor"/>
          <c:x val="-0.00475"/>
          <c:y val="0"/>
        </c:manualLayout>
      </c:layout>
      <c:spPr>
        <a:noFill/>
        <a:ln w="3175">
          <a:solidFill>
            <a:srgbClr val="000000"/>
          </a:solidFill>
        </a:ln>
      </c:spPr>
    </c:title>
    <c:plotArea>
      <c:layout>
        <c:manualLayout>
          <c:xMode val="edge"/>
          <c:yMode val="edge"/>
          <c:x val="0.016"/>
          <c:y val="0.125"/>
          <c:w val="0.96775"/>
          <c:h val="0.85275"/>
        </c:manualLayout>
      </c:layout>
      <c:barChart>
        <c:barDir val="col"/>
        <c:grouping val="clustered"/>
        <c:varyColors val="0"/>
        <c:ser>
          <c:idx val="0"/>
          <c:order val="0"/>
          <c:tx>
            <c:strRef>
              <c:f>_Hidden24!$B$1:$B$1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_Hidden24!$A$2:$A$19</c:f>
              <c:strCache>
                <c:ptCount val="18"/>
                <c:pt idx="0">
                  <c:v>&gt;=0 and &lt;=1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strCache>
            </c:strRef>
          </c:cat>
          <c:val>
            <c:numRef>
              <c:f>_Hidden24!$B$2:$B$19</c:f>
              <c:numCache>
                <c:ptCount val="18"/>
                <c:pt idx="0">
                  <c:v>0.022290961784074474</c:v>
                </c:pt>
                <c:pt idx="1">
                  <c:v>0.022850128965482747</c:v>
                </c:pt>
                <c:pt idx="2">
                  <c:v>0.04864471261607769</c:v>
                </c:pt>
                <c:pt idx="3">
                  <c:v>0.059328112155948416</c:v>
                </c:pt>
                <c:pt idx="4">
                  <c:v>0.09009897265000996</c:v>
                </c:pt>
                <c:pt idx="5">
                  <c:v>0.07321088002300911</c:v>
                </c:pt>
                <c:pt idx="6">
                  <c:v>0.08984182993277248</c:v>
                </c:pt>
                <c:pt idx="7">
                  <c:v>0.0986132111010252</c:v>
                </c:pt>
                <c:pt idx="8">
                  <c:v>0.10533480642506537</c:v>
                </c:pt>
                <c:pt idx="9">
                  <c:v>0.14046351519614475</c:v>
                </c:pt>
                <c:pt idx="10">
                  <c:v>0.07114864814732062</c:v>
                </c:pt>
                <c:pt idx="11">
                  <c:v>0.0766561971885253</c:v>
                </c:pt>
                <c:pt idx="12">
                  <c:v>0.09317650529830238</c:v>
                </c:pt>
                <c:pt idx="13">
                  <c:v>0.0062309849213079</c:v>
                </c:pt>
                <c:pt idx="14">
                  <c:v>0.001475339142537969</c:v>
                </c:pt>
                <c:pt idx="15">
                  <c:v>0.0006089222032621773</c:v>
                </c:pt>
                <c:pt idx="16">
                  <c:v>1.5071325966253234E-05</c:v>
                </c:pt>
                <c:pt idx="17">
                  <c:v>1.1200923167226279E-05</c:v>
                </c:pt>
              </c:numCache>
            </c:numRef>
          </c:val>
        </c:ser>
        <c:gapWidth val="80"/>
        <c:axId val="10588129"/>
        <c:axId val="28184298"/>
      </c:barChart>
      <c:catAx>
        <c:axId val="1058812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28184298"/>
        <c:crosses val="autoZero"/>
        <c:auto val="1"/>
        <c:lblOffset val="100"/>
        <c:tickLblSkip val="1"/>
        <c:noMultiLvlLbl val="0"/>
      </c:catAx>
      <c:valAx>
        <c:axId val="2818429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058812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Average Life To Interest Reset Date</a:t>
            </a:r>
          </a:p>
        </c:rich>
      </c:tx>
      <c:layout>
        <c:manualLayout>
          <c:xMode val="factor"/>
          <c:yMode val="factor"/>
          <c:x val="-0.00775"/>
          <c:y val="0"/>
        </c:manualLayout>
      </c:layout>
      <c:spPr>
        <a:noFill/>
        <a:ln w="3175">
          <a:solidFill>
            <a:srgbClr val="000000"/>
          </a:solidFill>
        </a:ln>
      </c:spPr>
    </c:title>
    <c:plotArea>
      <c:layout>
        <c:manualLayout>
          <c:xMode val="edge"/>
          <c:yMode val="edge"/>
          <c:x val="0.0155"/>
          <c:y val="0.1105"/>
          <c:w val="0.96925"/>
          <c:h val="0.87075"/>
        </c:manualLayout>
      </c:layout>
      <c:barChart>
        <c:barDir val="col"/>
        <c:grouping val="clustered"/>
        <c:varyColors val="0"/>
        <c:ser>
          <c:idx val="0"/>
          <c:order val="0"/>
          <c:tx>
            <c:strRef>
              <c:f>_Hidden25!$B$1:$B$1</c:f>
              <c:strCache>
                <c:ptCount val="1"/>
                <c:pt idx="0">
                  <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cat>
            <c:strRef>
              <c:f>_Hidden25!$A$2:$A$9</c:f>
              <c:strCache>
                <c:ptCount val="8"/>
                <c:pt idx="0">
                  <c:v>Fixed To Maturity</c:v>
                </c:pt>
                <c:pt idx="1">
                  <c:v>&gt;=0 and &lt;=1</c:v>
                </c:pt>
                <c:pt idx="2">
                  <c:v>&gt;1 and &lt;=2</c:v>
                </c:pt>
                <c:pt idx="3">
                  <c:v>&gt;2 and &lt;=3</c:v>
                </c:pt>
                <c:pt idx="4">
                  <c:v>&gt;3 and &lt;=4</c:v>
                </c:pt>
                <c:pt idx="5">
                  <c:v>&gt;4 and &lt;=5</c:v>
                </c:pt>
                <c:pt idx="6">
                  <c:v>&gt;7 and &lt;=8</c:v>
                </c:pt>
                <c:pt idx="7">
                  <c:v>&gt;6 and &lt;=7</c:v>
                </c:pt>
              </c:strCache>
            </c:strRef>
          </c:cat>
          <c:val>
            <c:numRef>
              <c:f>_Hidden25!$B$2:$B$9</c:f>
              <c:numCache>
                <c:ptCount val="8"/>
                <c:pt idx="0">
                  <c:v>0.7962107227527223</c:v>
                </c:pt>
                <c:pt idx="1">
                  <c:v>0.09481244162354513</c:v>
                </c:pt>
                <c:pt idx="2">
                  <c:v>0.042414222872836436</c:v>
                </c:pt>
                <c:pt idx="3">
                  <c:v>0.018321206583001994</c:v>
                </c:pt>
                <c:pt idx="4">
                  <c:v>0.013754460236245322</c:v>
                </c:pt>
                <c:pt idx="5">
                  <c:v>0.007895102717287621</c:v>
                </c:pt>
                <c:pt idx="6">
                  <c:v>0.011107116817583494</c:v>
                </c:pt>
                <c:pt idx="7">
                  <c:v>0.01548472639677749</c:v>
                </c:pt>
              </c:numCache>
            </c:numRef>
          </c:val>
        </c:ser>
        <c:gapWidth val="80"/>
        <c:axId val="52332091"/>
        <c:axId val="1226772"/>
      </c:barChart>
      <c:catAx>
        <c:axId val="52332091"/>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1226772"/>
        <c:crosses val="autoZero"/>
        <c:auto val="1"/>
        <c:lblOffset val="100"/>
        <c:tickLblSkip val="1"/>
        <c:noMultiLvlLbl val="0"/>
      </c:catAx>
      <c:valAx>
        <c:axId val="1226772"/>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2332091"/>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Delinquency Outstanding in Euro</a:t>
            </a:r>
          </a:p>
        </c:rich>
      </c:tx>
      <c:layout>
        <c:manualLayout>
          <c:xMode val="factor"/>
          <c:yMode val="factor"/>
          <c:x val="-0.22975"/>
          <c:y val="0.009"/>
        </c:manualLayout>
      </c:layout>
      <c:spPr>
        <a:noFill/>
        <a:ln w="3175">
          <a:solidFill>
            <a:srgbClr val="000000"/>
          </a:solidFill>
        </a:ln>
      </c:spPr>
    </c:title>
    <c:plotArea>
      <c:layout>
        <c:manualLayout>
          <c:xMode val="edge"/>
          <c:yMode val="edge"/>
          <c:x val="0.015"/>
          <c:y val="0.12575"/>
          <c:w val="0.97025"/>
          <c:h val="0.85175"/>
        </c:manualLayout>
      </c:layout>
      <c:barChart>
        <c:barDir val="col"/>
        <c:grouping val="clustered"/>
        <c:varyColors val="0"/>
        <c:ser>
          <c:idx val="0"/>
          <c:order val="0"/>
          <c:tx>
            <c:strRef>
              <c:f>_Hidden27!$B$1:$B$1</c:f>
              <c:strCache>
                <c:ptCount val="1"/>
                <c:pt idx="0">
                  <c:v>OUT_BKD_EUR(Loan Register)</c:v>
                </c:pt>
              </c:strCache>
            </c:strRef>
          </c:tx>
          <c:spPr>
            <a:solidFill>
              <a:srgbClr val="00915A"/>
            </a:solidFill>
            <a:ln w="3175">
              <a:no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_Hidden27!$B$2:$B$5</c:f>
              <c:numCache>
                <c:ptCount val="4"/>
                <c:pt idx="0">
                  <c:v>15001166.400000006</c:v>
                </c:pt>
                <c:pt idx="1">
                  <c:v>3454899.6399999997</c:v>
                </c:pt>
                <c:pt idx="2">
                  <c:v>1164911.83</c:v>
                </c:pt>
                <c:pt idx="3">
                  <c:v>96707.51</c:v>
                </c:pt>
              </c:numCache>
            </c:numRef>
          </c:val>
        </c:ser>
        <c:ser>
          <c:idx val="1"/>
          <c:order val="1"/>
          <c:tx>
            <c:strRef>
              <c:f>_Hidden27!$C$1:$C$1</c:f>
              <c:strCache>
                <c:ptCount val="1"/>
                <c:pt idx="0">
                  <c:v/>
                </c:pt>
              </c:strCache>
            </c:strRef>
          </c:tx>
          <c:spPr>
            <a:solidFill>
              <a:srgbClr val="00FF00"/>
            </a:solidFill>
            <a:ln w="3175">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dLbls>
            <c:numFmt formatCode="#,##0" sourceLinked="0"/>
            <c:txPr>
              <a:bodyPr vert="horz" rot="0" anchor="ctr"/>
              <a:lstStyle/>
              <a:p>
                <a:pPr algn="ctr">
                  <a:defRPr lang="en-US" cap="none" sz="900" b="0" i="0" u="none" baseline="0">
                    <a:solidFill>
                      <a:srgbClr val="000000"/>
                    </a:solidFill>
                  </a:defRPr>
                </a:pPr>
              </a:p>
            </c:txPr>
            <c:showLegendKey val="0"/>
            <c:showVal val="1"/>
            <c:showBubbleSize val="0"/>
            <c:showCatName val="0"/>
            <c:showSerName val="0"/>
            <c:showPercent val="0"/>
          </c:dLbls>
          <c:cat>
            <c:strRef>
              <c:f>_Hidden27!$A$2:$A$5</c:f>
              <c:strCache>
                <c:ptCount val="4"/>
                <c:pt idx="0">
                  <c:v>0 - 30 Days</c:v>
                </c:pt>
                <c:pt idx="1">
                  <c:v>30 - 60 Days</c:v>
                </c:pt>
                <c:pt idx="2">
                  <c:v>60 - 90 Days</c:v>
                </c:pt>
                <c:pt idx="3">
                  <c:v>&gt; 90 Days</c:v>
                </c:pt>
              </c:strCache>
            </c:strRef>
          </c:cat>
          <c:val>
            <c:numRef>
              <c:f>_Hidden27!$C$2:$C$5</c:f>
              <c:numCache>
                <c:ptCount val="4"/>
                <c:pt idx="0">
                  <c:v>154</c:v>
                </c:pt>
                <c:pt idx="1">
                  <c:v>33</c:v>
                </c:pt>
                <c:pt idx="2">
                  <c:v>16</c:v>
                </c:pt>
                <c:pt idx="3">
                  <c:v>1</c:v>
                </c:pt>
              </c:numCache>
            </c:numRef>
          </c:val>
        </c:ser>
        <c:gapWidth val="100"/>
        <c:axId val="11040949"/>
        <c:axId val="32259678"/>
      </c:barChart>
      <c:catAx>
        <c:axId val="11040949"/>
        <c:scaling>
          <c:orientation val="minMax"/>
        </c:scaling>
        <c:axPos val="b"/>
        <c:majorGridlines>
          <c:spPr>
            <a:ln w="3175">
              <a:solidFill>
                <a:srgbClr val="000000"/>
              </a:solidFill>
            </a:ln>
          </c:spPr>
        </c:majorGridlines>
        <c:delete val="0"/>
        <c:numFmt formatCode="0.00" sourceLinked="0"/>
        <c:majorTickMark val="out"/>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32259678"/>
        <c:crosses val="autoZero"/>
        <c:auto val="1"/>
        <c:lblOffset val="100"/>
        <c:tickLblSkip val="1"/>
        <c:noMultiLvlLbl val="0"/>
      </c:catAx>
      <c:valAx>
        <c:axId val="32259678"/>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1104094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Amortisation profiles  (all amounts in EUR)
</a:t>
            </a:r>
          </a:p>
        </c:rich>
      </c:tx>
      <c:layout>
        <c:manualLayout>
          <c:xMode val="factor"/>
          <c:yMode val="factor"/>
          <c:x val="-0.32075"/>
          <c:y val="0.00975"/>
        </c:manualLayout>
      </c:layout>
      <c:spPr>
        <a:noFill/>
        <a:ln w="3175">
          <a:solidFill>
            <a:srgbClr val="000000"/>
          </a:solidFill>
        </a:ln>
      </c:spPr>
    </c:title>
    <c:plotArea>
      <c:layout>
        <c:manualLayout>
          <c:xMode val="edge"/>
          <c:yMode val="edge"/>
          <c:x val="0.01025"/>
          <c:y val="0.1335"/>
          <c:w val="0.97975"/>
          <c:h val="0.8505"/>
        </c:manualLayout>
      </c:layout>
      <c:areaChart>
        <c:grouping val="standard"/>
        <c:varyColors val="0"/>
        <c:ser>
          <c:idx val="0"/>
          <c:order val="0"/>
          <c:tx>
            <c:strRef>
              <c:f>_Hidden30!$B$1:$B$1</c:f>
              <c:strCache>
                <c:ptCount val="1"/>
                <c:pt idx="0">
                  <c:v>Outstanding Residential Mortgage Loans (0% CPR)</c:v>
                </c:pt>
              </c:strCache>
            </c:strRef>
          </c:tx>
          <c:spPr>
            <a:solidFill>
              <a:srgbClr val="800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_Hidden30!$A$2:$A$363</c:f>
              <c:strCache>
                <c:ptCount val="362"/>
                <c:pt idx="0">
                  <c:v>1/11/2020</c:v>
                </c:pt>
                <c:pt idx="1">
                  <c:v>1/12/2020</c:v>
                </c:pt>
                <c:pt idx="2">
                  <c:v>1/01/2021</c:v>
                </c:pt>
                <c:pt idx="3">
                  <c:v>1/02/2021</c:v>
                </c:pt>
                <c:pt idx="4">
                  <c:v>1/03/2021</c:v>
                </c:pt>
                <c:pt idx="5">
                  <c:v>1/04/2021</c:v>
                </c:pt>
                <c:pt idx="6">
                  <c:v>1/05/2021</c:v>
                </c:pt>
                <c:pt idx="7">
                  <c:v>1/06/2021</c:v>
                </c:pt>
                <c:pt idx="8">
                  <c:v>1/07/2021</c:v>
                </c:pt>
                <c:pt idx="9">
                  <c:v>1/08/2021</c:v>
                </c:pt>
                <c:pt idx="10">
                  <c:v>1/09/2021</c:v>
                </c:pt>
                <c:pt idx="11">
                  <c:v>1/10/2021</c:v>
                </c:pt>
                <c:pt idx="12">
                  <c:v>1/11/2021</c:v>
                </c:pt>
                <c:pt idx="13">
                  <c:v>1/12/2021</c:v>
                </c:pt>
                <c:pt idx="14">
                  <c:v>1/01/2022</c:v>
                </c:pt>
                <c:pt idx="15">
                  <c:v>1/02/2022</c:v>
                </c:pt>
                <c:pt idx="16">
                  <c:v>1/03/2022</c:v>
                </c:pt>
                <c:pt idx="17">
                  <c:v>1/04/2022</c:v>
                </c:pt>
                <c:pt idx="18">
                  <c:v>1/05/2022</c:v>
                </c:pt>
                <c:pt idx="19">
                  <c:v>1/06/2022</c:v>
                </c:pt>
                <c:pt idx="20">
                  <c:v>1/07/2022</c:v>
                </c:pt>
                <c:pt idx="21">
                  <c:v>1/08/2022</c:v>
                </c:pt>
                <c:pt idx="22">
                  <c:v>1/09/2022</c:v>
                </c:pt>
                <c:pt idx="23">
                  <c:v>1/10/2022</c:v>
                </c:pt>
                <c:pt idx="24">
                  <c:v>1/11/2022</c:v>
                </c:pt>
                <c:pt idx="25">
                  <c:v>1/12/2022</c:v>
                </c:pt>
                <c:pt idx="26">
                  <c:v>1/01/2023</c:v>
                </c:pt>
                <c:pt idx="27">
                  <c:v>1/02/2023</c:v>
                </c:pt>
                <c:pt idx="28">
                  <c:v>1/03/2023</c:v>
                </c:pt>
                <c:pt idx="29">
                  <c:v>1/04/2023</c:v>
                </c:pt>
                <c:pt idx="30">
                  <c:v>1/05/2023</c:v>
                </c:pt>
                <c:pt idx="31">
                  <c:v>1/06/2023</c:v>
                </c:pt>
                <c:pt idx="32">
                  <c:v>1/07/2023</c:v>
                </c:pt>
                <c:pt idx="33">
                  <c:v>1/08/2023</c:v>
                </c:pt>
                <c:pt idx="34">
                  <c:v>1/09/2023</c:v>
                </c:pt>
                <c:pt idx="35">
                  <c:v>1/10/2023</c:v>
                </c:pt>
                <c:pt idx="36">
                  <c:v>1/11/2023</c:v>
                </c:pt>
                <c:pt idx="37">
                  <c:v>1/12/2023</c:v>
                </c:pt>
                <c:pt idx="38">
                  <c:v>1/01/2024</c:v>
                </c:pt>
                <c:pt idx="39">
                  <c:v>1/02/2024</c:v>
                </c:pt>
                <c:pt idx="40">
                  <c:v>1/03/2024</c:v>
                </c:pt>
                <c:pt idx="41">
                  <c:v>1/04/2024</c:v>
                </c:pt>
                <c:pt idx="42">
                  <c:v>1/05/2024</c:v>
                </c:pt>
                <c:pt idx="43">
                  <c:v>1/06/2024</c:v>
                </c:pt>
                <c:pt idx="44">
                  <c:v>1/07/2024</c:v>
                </c:pt>
                <c:pt idx="45">
                  <c:v>1/08/2024</c:v>
                </c:pt>
                <c:pt idx="46">
                  <c:v>1/09/2024</c:v>
                </c:pt>
                <c:pt idx="47">
                  <c:v>1/10/2024</c:v>
                </c:pt>
                <c:pt idx="48">
                  <c:v>1/11/2024</c:v>
                </c:pt>
                <c:pt idx="49">
                  <c:v>1/12/2024</c:v>
                </c:pt>
                <c:pt idx="50">
                  <c:v>1/01/2025</c:v>
                </c:pt>
                <c:pt idx="51">
                  <c:v>1/02/2025</c:v>
                </c:pt>
                <c:pt idx="52">
                  <c:v>1/03/2025</c:v>
                </c:pt>
                <c:pt idx="53">
                  <c:v>1/04/2025</c:v>
                </c:pt>
                <c:pt idx="54">
                  <c:v>1/05/2025</c:v>
                </c:pt>
                <c:pt idx="55">
                  <c:v>1/06/2025</c:v>
                </c:pt>
                <c:pt idx="56">
                  <c:v>1/07/2025</c:v>
                </c:pt>
                <c:pt idx="57">
                  <c:v>1/08/2025</c:v>
                </c:pt>
                <c:pt idx="58">
                  <c:v>1/09/2025</c:v>
                </c:pt>
                <c:pt idx="59">
                  <c:v>1/10/2025</c:v>
                </c:pt>
                <c:pt idx="60">
                  <c:v>1/11/2025</c:v>
                </c:pt>
                <c:pt idx="61">
                  <c:v>1/12/2025</c:v>
                </c:pt>
                <c:pt idx="62">
                  <c:v>1/01/2026</c:v>
                </c:pt>
                <c:pt idx="63">
                  <c:v>1/02/2026</c:v>
                </c:pt>
                <c:pt idx="64">
                  <c:v>1/03/2026</c:v>
                </c:pt>
                <c:pt idx="65">
                  <c:v>1/04/2026</c:v>
                </c:pt>
                <c:pt idx="66">
                  <c:v>1/05/2026</c:v>
                </c:pt>
                <c:pt idx="67">
                  <c:v>1/06/2026</c:v>
                </c:pt>
                <c:pt idx="68">
                  <c:v>1/07/2026</c:v>
                </c:pt>
                <c:pt idx="69">
                  <c:v>1/08/2026</c:v>
                </c:pt>
                <c:pt idx="70">
                  <c:v>1/09/2026</c:v>
                </c:pt>
                <c:pt idx="71">
                  <c:v>1/10/2026</c:v>
                </c:pt>
                <c:pt idx="72">
                  <c:v>1/11/2026</c:v>
                </c:pt>
                <c:pt idx="73">
                  <c:v>1/12/2026</c:v>
                </c:pt>
                <c:pt idx="74">
                  <c:v>1/01/2027</c:v>
                </c:pt>
                <c:pt idx="75">
                  <c:v>1/02/2027</c:v>
                </c:pt>
                <c:pt idx="76">
                  <c:v>1/03/2027</c:v>
                </c:pt>
                <c:pt idx="77">
                  <c:v>1/04/2027</c:v>
                </c:pt>
                <c:pt idx="78">
                  <c:v>1/05/2027</c:v>
                </c:pt>
                <c:pt idx="79">
                  <c:v>1/06/2027</c:v>
                </c:pt>
                <c:pt idx="80">
                  <c:v>1/07/2027</c:v>
                </c:pt>
                <c:pt idx="81">
                  <c:v>1/08/2027</c:v>
                </c:pt>
                <c:pt idx="82">
                  <c:v>1/09/2027</c:v>
                </c:pt>
                <c:pt idx="83">
                  <c:v>1/10/2027</c:v>
                </c:pt>
                <c:pt idx="84">
                  <c:v>1/11/2027</c:v>
                </c:pt>
                <c:pt idx="85">
                  <c:v>1/12/2027</c:v>
                </c:pt>
                <c:pt idx="86">
                  <c:v>1/01/2028</c:v>
                </c:pt>
                <c:pt idx="87">
                  <c:v>1/02/2028</c:v>
                </c:pt>
                <c:pt idx="88">
                  <c:v>1/03/2028</c:v>
                </c:pt>
                <c:pt idx="89">
                  <c:v>1/04/2028</c:v>
                </c:pt>
                <c:pt idx="90">
                  <c:v>1/05/2028</c:v>
                </c:pt>
                <c:pt idx="91">
                  <c:v>1/06/2028</c:v>
                </c:pt>
                <c:pt idx="92">
                  <c:v>1/07/2028</c:v>
                </c:pt>
                <c:pt idx="93">
                  <c:v>1/08/2028</c:v>
                </c:pt>
                <c:pt idx="94">
                  <c:v>1/09/2028</c:v>
                </c:pt>
                <c:pt idx="95">
                  <c:v>1/10/2028</c:v>
                </c:pt>
                <c:pt idx="96">
                  <c:v>1/11/2028</c:v>
                </c:pt>
                <c:pt idx="97">
                  <c:v>1/12/2028</c:v>
                </c:pt>
                <c:pt idx="98">
                  <c:v>1/01/2029</c:v>
                </c:pt>
                <c:pt idx="99">
                  <c:v>1/02/2029</c:v>
                </c:pt>
                <c:pt idx="100">
                  <c:v>1/03/2029</c:v>
                </c:pt>
                <c:pt idx="101">
                  <c:v>1/04/2029</c:v>
                </c:pt>
                <c:pt idx="102">
                  <c:v>1/05/2029</c:v>
                </c:pt>
                <c:pt idx="103">
                  <c:v>1/06/2029</c:v>
                </c:pt>
                <c:pt idx="104">
                  <c:v>1/07/2029</c:v>
                </c:pt>
                <c:pt idx="105">
                  <c:v>1/08/2029</c:v>
                </c:pt>
                <c:pt idx="106">
                  <c:v>1/09/2029</c:v>
                </c:pt>
                <c:pt idx="107">
                  <c:v>1/10/2029</c:v>
                </c:pt>
                <c:pt idx="108">
                  <c:v>1/11/2029</c:v>
                </c:pt>
                <c:pt idx="109">
                  <c:v>1/12/2029</c:v>
                </c:pt>
                <c:pt idx="110">
                  <c:v>1/01/2030</c:v>
                </c:pt>
                <c:pt idx="111">
                  <c:v>1/02/2030</c:v>
                </c:pt>
                <c:pt idx="112">
                  <c:v>1/03/2030</c:v>
                </c:pt>
                <c:pt idx="113">
                  <c:v>1/04/2030</c:v>
                </c:pt>
                <c:pt idx="114">
                  <c:v>1/05/2030</c:v>
                </c:pt>
                <c:pt idx="115">
                  <c:v>1/06/2030</c:v>
                </c:pt>
                <c:pt idx="116">
                  <c:v>1/07/2030</c:v>
                </c:pt>
                <c:pt idx="117">
                  <c:v>1/08/2030</c:v>
                </c:pt>
                <c:pt idx="118">
                  <c:v>1/09/2030</c:v>
                </c:pt>
                <c:pt idx="119">
                  <c:v>1/10/2030</c:v>
                </c:pt>
                <c:pt idx="120">
                  <c:v>1/11/2030</c:v>
                </c:pt>
                <c:pt idx="121">
                  <c:v>1/12/2030</c:v>
                </c:pt>
                <c:pt idx="122">
                  <c:v>1/01/2031</c:v>
                </c:pt>
                <c:pt idx="123">
                  <c:v>1/02/2031</c:v>
                </c:pt>
                <c:pt idx="124">
                  <c:v>1/03/2031</c:v>
                </c:pt>
                <c:pt idx="125">
                  <c:v>1/04/2031</c:v>
                </c:pt>
                <c:pt idx="126">
                  <c:v>1/05/2031</c:v>
                </c:pt>
                <c:pt idx="127">
                  <c:v>1/06/2031</c:v>
                </c:pt>
                <c:pt idx="128">
                  <c:v>1/07/2031</c:v>
                </c:pt>
                <c:pt idx="129">
                  <c:v>1/08/2031</c:v>
                </c:pt>
                <c:pt idx="130">
                  <c:v>1/09/2031</c:v>
                </c:pt>
                <c:pt idx="131">
                  <c:v>1/10/2031</c:v>
                </c:pt>
                <c:pt idx="132">
                  <c:v>1/11/2031</c:v>
                </c:pt>
                <c:pt idx="133">
                  <c:v>1/12/2031</c:v>
                </c:pt>
                <c:pt idx="134">
                  <c:v>1/01/2032</c:v>
                </c:pt>
                <c:pt idx="135">
                  <c:v>1/02/2032</c:v>
                </c:pt>
                <c:pt idx="136">
                  <c:v>1/03/2032</c:v>
                </c:pt>
                <c:pt idx="137">
                  <c:v>1/04/2032</c:v>
                </c:pt>
                <c:pt idx="138">
                  <c:v>1/05/2032</c:v>
                </c:pt>
                <c:pt idx="139">
                  <c:v>1/06/2032</c:v>
                </c:pt>
                <c:pt idx="140">
                  <c:v>1/07/2032</c:v>
                </c:pt>
                <c:pt idx="141">
                  <c:v>1/08/2032</c:v>
                </c:pt>
                <c:pt idx="142">
                  <c:v>1/09/2032</c:v>
                </c:pt>
                <c:pt idx="143">
                  <c:v>1/10/2032</c:v>
                </c:pt>
                <c:pt idx="144">
                  <c:v>1/11/2032</c:v>
                </c:pt>
                <c:pt idx="145">
                  <c:v>1/12/2032</c:v>
                </c:pt>
                <c:pt idx="146">
                  <c:v>1/01/2033</c:v>
                </c:pt>
                <c:pt idx="147">
                  <c:v>1/02/2033</c:v>
                </c:pt>
                <c:pt idx="148">
                  <c:v>1/03/2033</c:v>
                </c:pt>
                <c:pt idx="149">
                  <c:v>1/04/2033</c:v>
                </c:pt>
                <c:pt idx="150">
                  <c:v>1/05/2033</c:v>
                </c:pt>
                <c:pt idx="151">
                  <c:v>1/06/2033</c:v>
                </c:pt>
                <c:pt idx="152">
                  <c:v>1/07/2033</c:v>
                </c:pt>
                <c:pt idx="153">
                  <c:v>1/08/2033</c:v>
                </c:pt>
                <c:pt idx="154">
                  <c:v>1/09/2033</c:v>
                </c:pt>
                <c:pt idx="155">
                  <c:v>1/10/2033</c:v>
                </c:pt>
                <c:pt idx="156">
                  <c:v>1/11/2033</c:v>
                </c:pt>
                <c:pt idx="157">
                  <c:v>1/12/2033</c:v>
                </c:pt>
                <c:pt idx="158">
                  <c:v>1/01/2034</c:v>
                </c:pt>
                <c:pt idx="159">
                  <c:v>1/02/2034</c:v>
                </c:pt>
                <c:pt idx="160">
                  <c:v>1/03/2034</c:v>
                </c:pt>
                <c:pt idx="161">
                  <c:v>1/04/2034</c:v>
                </c:pt>
                <c:pt idx="162">
                  <c:v>1/05/2034</c:v>
                </c:pt>
                <c:pt idx="163">
                  <c:v>1/06/2034</c:v>
                </c:pt>
                <c:pt idx="164">
                  <c:v>1/07/2034</c:v>
                </c:pt>
                <c:pt idx="165">
                  <c:v>1/08/2034</c:v>
                </c:pt>
                <c:pt idx="166">
                  <c:v>1/09/2034</c:v>
                </c:pt>
                <c:pt idx="167">
                  <c:v>1/10/2034</c:v>
                </c:pt>
                <c:pt idx="168">
                  <c:v>1/11/2034</c:v>
                </c:pt>
                <c:pt idx="169">
                  <c:v>1/12/2034</c:v>
                </c:pt>
                <c:pt idx="170">
                  <c:v>1/01/2035</c:v>
                </c:pt>
                <c:pt idx="171">
                  <c:v>1/02/2035</c:v>
                </c:pt>
                <c:pt idx="172">
                  <c:v>1/03/2035</c:v>
                </c:pt>
                <c:pt idx="173">
                  <c:v>1/04/2035</c:v>
                </c:pt>
                <c:pt idx="174">
                  <c:v>1/05/2035</c:v>
                </c:pt>
                <c:pt idx="175">
                  <c:v>1/06/2035</c:v>
                </c:pt>
                <c:pt idx="176">
                  <c:v>1/07/2035</c:v>
                </c:pt>
                <c:pt idx="177">
                  <c:v>1/08/2035</c:v>
                </c:pt>
                <c:pt idx="178">
                  <c:v>1/09/2035</c:v>
                </c:pt>
                <c:pt idx="179">
                  <c:v>1/10/2035</c:v>
                </c:pt>
                <c:pt idx="180">
                  <c:v>1/11/2035</c:v>
                </c:pt>
                <c:pt idx="181">
                  <c:v>1/12/2035</c:v>
                </c:pt>
                <c:pt idx="182">
                  <c:v>1/01/2036</c:v>
                </c:pt>
                <c:pt idx="183">
                  <c:v>1/02/2036</c:v>
                </c:pt>
                <c:pt idx="184">
                  <c:v>1/03/2036</c:v>
                </c:pt>
                <c:pt idx="185">
                  <c:v>1/04/2036</c:v>
                </c:pt>
                <c:pt idx="186">
                  <c:v>1/05/2036</c:v>
                </c:pt>
                <c:pt idx="187">
                  <c:v>1/06/2036</c:v>
                </c:pt>
                <c:pt idx="188">
                  <c:v>1/07/2036</c:v>
                </c:pt>
                <c:pt idx="189">
                  <c:v>1/08/2036</c:v>
                </c:pt>
                <c:pt idx="190">
                  <c:v>1/09/2036</c:v>
                </c:pt>
                <c:pt idx="191">
                  <c:v>1/10/2036</c:v>
                </c:pt>
                <c:pt idx="192">
                  <c:v>1/11/2036</c:v>
                </c:pt>
                <c:pt idx="193">
                  <c:v>1/12/2036</c:v>
                </c:pt>
                <c:pt idx="194">
                  <c:v>1/01/2037</c:v>
                </c:pt>
                <c:pt idx="195">
                  <c:v>1/02/2037</c:v>
                </c:pt>
                <c:pt idx="196">
                  <c:v>1/03/2037</c:v>
                </c:pt>
                <c:pt idx="197">
                  <c:v>1/04/2037</c:v>
                </c:pt>
                <c:pt idx="198">
                  <c:v>1/05/2037</c:v>
                </c:pt>
                <c:pt idx="199">
                  <c:v>1/06/2037</c:v>
                </c:pt>
                <c:pt idx="200">
                  <c:v>1/07/2037</c:v>
                </c:pt>
                <c:pt idx="201">
                  <c:v>1/08/2037</c:v>
                </c:pt>
                <c:pt idx="202">
                  <c:v>1/09/2037</c:v>
                </c:pt>
                <c:pt idx="203">
                  <c:v>1/10/2037</c:v>
                </c:pt>
                <c:pt idx="204">
                  <c:v>1/11/2037</c:v>
                </c:pt>
                <c:pt idx="205">
                  <c:v>1/12/2037</c:v>
                </c:pt>
                <c:pt idx="206">
                  <c:v>1/01/2038</c:v>
                </c:pt>
                <c:pt idx="207">
                  <c:v>1/02/2038</c:v>
                </c:pt>
                <c:pt idx="208">
                  <c:v>1/03/2038</c:v>
                </c:pt>
                <c:pt idx="209">
                  <c:v>1/04/2038</c:v>
                </c:pt>
                <c:pt idx="210">
                  <c:v>1/05/2038</c:v>
                </c:pt>
                <c:pt idx="211">
                  <c:v>1/06/2038</c:v>
                </c:pt>
                <c:pt idx="212">
                  <c:v>1/07/2038</c:v>
                </c:pt>
                <c:pt idx="213">
                  <c:v>1/08/2038</c:v>
                </c:pt>
                <c:pt idx="214">
                  <c:v>1/09/2038</c:v>
                </c:pt>
                <c:pt idx="215">
                  <c:v>1/10/2038</c:v>
                </c:pt>
                <c:pt idx="216">
                  <c:v>1/11/2038</c:v>
                </c:pt>
                <c:pt idx="217">
                  <c:v>1/12/2038</c:v>
                </c:pt>
                <c:pt idx="218">
                  <c:v>1/01/2039</c:v>
                </c:pt>
                <c:pt idx="219">
                  <c:v>1/02/2039</c:v>
                </c:pt>
                <c:pt idx="220">
                  <c:v>1/03/2039</c:v>
                </c:pt>
                <c:pt idx="221">
                  <c:v>1/04/2039</c:v>
                </c:pt>
                <c:pt idx="222">
                  <c:v>1/05/2039</c:v>
                </c:pt>
                <c:pt idx="223">
                  <c:v>1/06/2039</c:v>
                </c:pt>
                <c:pt idx="224">
                  <c:v>1/07/2039</c:v>
                </c:pt>
                <c:pt idx="225">
                  <c:v>1/08/2039</c:v>
                </c:pt>
                <c:pt idx="226">
                  <c:v>1/09/2039</c:v>
                </c:pt>
                <c:pt idx="227">
                  <c:v>1/10/2039</c:v>
                </c:pt>
                <c:pt idx="228">
                  <c:v>1/11/2039</c:v>
                </c:pt>
                <c:pt idx="229">
                  <c:v>1/12/2039</c:v>
                </c:pt>
                <c:pt idx="230">
                  <c:v>1/01/2040</c:v>
                </c:pt>
                <c:pt idx="231">
                  <c:v>1/02/2040</c:v>
                </c:pt>
                <c:pt idx="232">
                  <c:v>1/03/2040</c:v>
                </c:pt>
                <c:pt idx="233">
                  <c:v>1/04/2040</c:v>
                </c:pt>
                <c:pt idx="234">
                  <c:v>1/05/2040</c:v>
                </c:pt>
                <c:pt idx="235">
                  <c:v>1/06/2040</c:v>
                </c:pt>
                <c:pt idx="236">
                  <c:v>1/07/2040</c:v>
                </c:pt>
                <c:pt idx="237">
                  <c:v>1/08/2040</c:v>
                </c:pt>
                <c:pt idx="238">
                  <c:v>1/09/2040</c:v>
                </c:pt>
                <c:pt idx="239">
                  <c:v>1/10/2040</c:v>
                </c:pt>
                <c:pt idx="240">
                  <c:v>1/11/2040</c:v>
                </c:pt>
                <c:pt idx="241">
                  <c:v>1/12/2040</c:v>
                </c:pt>
                <c:pt idx="242">
                  <c:v>1/01/2041</c:v>
                </c:pt>
                <c:pt idx="243">
                  <c:v>1/02/2041</c:v>
                </c:pt>
                <c:pt idx="244">
                  <c:v>1/03/2041</c:v>
                </c:pt>
                <c:pt idx="245">
                  <c:v>1/04/2041</c:v>
                </c:pt>
                <c:pt idx="246">
                  <c:v>1/05/2041</c:v>
                </c:pt>
                <c:pt idx="247">
                  <c:v>1/06/2041</c:v>
                </c:pt>
                <c:pt idx="248">
                  <c:v>1/07/2041</c:v>
                </c:pt>
                <c:pt idx="249">
                  <c:v>1/08/2041</c:v>
                </c:pt>
                <c:pt idx="250">
                  <c:v>1/09/2041</c:v>
                </c:pt>
                <c:pt idx="251">
                  <c:v>1/10/2041</c:v>
                </c:pt>
                <c:pt idx="252">
                  <c:v>1/11/2041</c:v>
                </c:pt>
                <c:pt idx="253">
                  <c:v>1/12/2041</c:v>
                </c:pt>
                <c:pt idx="254">
                  <c:v>1/01/2042</c:v>
                </c:pt>
                <c:pt idx="255">
                  <c:v>1/02/2042</c:v>
                </c:pt>
                <c:pt idx="256">
                  <c:v>1/03/2042</c:v>
                </c:pt>
                <c:pt idx="257">
                  <c:v>1/04/2042</c:v>
                </c:pt>
                <c:pt idx="258">
                  <c:v>1/05/2042</c:v>
                </c:pt>
                <c:pt idx="259">
                  <c:v>1/06/2042</c:v>
                </c:pt>
                <c:pt idx="260">
                  <c:v>1/07/2042</c:v>
                </c:pt>
                <c:pt idx="261">
                  <c:v>1/08/2042</c:v>
                </c:pt>
                <c:pt idx="262">
                  <c:v>1/09/2042</c:v>
                </c:pt>
                <c:pt idx="263">
                  <c:v>1/10/2042</c:v>
                </c:pt>
                <c:pt idx="264">
                  <c:v>1/11/2042</c:v>
                </c:pt>
                <c:pt idx="265">
                  <c:v>1/12/2042</c:v>
                </c:pt>
                <c:pt idx="266">
                  <c:v>1/01/2043</c:v>
                </c:pt>
                <c:pt idx="267">
                  <c:v>1/02/2043</c:v>
                </c:pt>
                <c:pt idx="268">
                  <c:v>1/03/2043</c:v>
                </c:pt>
                <c:pt idx="269">
                  <c:v>1/04/2043</c:v>
                </c:pt>
                <c:pt idx="270">
                  <c:v>1/05/2043</c:v>
                </c:pt>
                <c:pt idx="271">
                  <c:v>1/06/2043</c:v>
                </c:pt>
                <c:pt idx="272">
                  <c:v>1/07/2043</c:v>
                </c:pt>
                <c:pt idx="273">
                  <c:v>1/08/2043</c:v>
                </c:pt>
                <c:pt idx="274">
                  <c:v>1/09/2043</c:v>
                </c:pt>
                <c:pt idx="275">
                  <c:v>1/10/2043</c:v>
                </c:pt>
                <c:pt idx="276">
                  <c:v>1/11/2043</c:v>
                </c:pt>
                <c:pt idx="277">
                  <c:v>1/12/2043</c:v>
                </c:pt>
                <c:pt idx="278">
                  <c:v>1/01/2044</c:v>
                </c:pt>
                <c:pt idx="279">
                  <c:v>1/02/2044</c:v>
                </c:pt>
                <c:pt idx="280">
                  <c:v>1/03/2044</c:v>
                </c:pt>
                <c:pt idx="281">
                  <c:v>1/04/2044</c:v>
                </c:pt>
                <c:pt idx="282">
                  <c:v>1/05/2044</c:v>
                </c:pt>
                <c:pt idx="283">
                  <c:v>1/06/2044</c:v>
                </c:pt>
                <c:pt idx="284">
                  <c:v>1/07/2044</c:v>
                </c:pt>
                <c:pt idx="285">
                  <c:v>1/08/2044</c:v>
                </c:pt>
                <c:pt idx="286">
                  <c:v>1/09/2044</c:v>
                </c:pt>
                <c:pt idx="287">
                  <c:v>1/10/2044</c:v>
                </c:pt>
                <c:pt idx="288">
                  <c:v>1/11/2044</c:v>
                </c:pt>
                <c:pt idx="289">
                  <c:v>1/12/2044</c:v>
                </c:pt>
                <c:pt idx="290">
                  <c:v>1/01/2045</c:v>
                </c:pt>
                <c:pt idx="291">
                  <c:v>1/02/2045</c:v>
                </c:pt>
                <c:pt idx="292">
                  <c:v>1/03/2045</c:v>
                </c:pt>
                <c:pt idx="293">
                  <c:v>1/04/2045</c:v>
                </c:pt>
                <c:pt idx="294">
                  <c:v>1/05/2045</c:v>
                </c:pt>
                <c:pt idx="295">
                  <c:v>1/06/2045</c:v>
                </c:pt>
                <c:pt idx="296">
                  <c:v>1/07/2045</c:v>
                </c:pt>
                <c:pt idx="297">
                  <c:v>1/08/2045</c:v>
                </c:pt>
                <c:pt idx="298">
                  <c:v>1/09/2045</c:v>
                </c:pt>
                <c:pt idx="299">
                  <c:v>1/10/2045</c:v>
                </c:pt>
                <c:pt idx="300">
                  <c:v>1/11/2045</c:v>
                </c:pt>
                <c:pt idx="301">
                  <c:v>1/12/2045</c:v>
                </c:pt>
                <c:pt idx="302">
                  <c:v>1/01/2046</c:v>
                </c:pt>
                <c:pt idx="303">
                  <c:v>1/02/2046</c:v>
                </c:pt>
                <c:pt idx="304">
                  <c:v>1/03/2046</c:v>
                </c:pt>
                <c:pt idx="305">
                  <c:v>1/04/2046</c:v>
                </c:pt>
                <c:pt idx="306">
                  <c:v>1/05/2046</c:v>
                </c:pt>
                <c:pt idx="307">
                  <c:v>1/06/2046</c:v>
                </c:pt>
                <c:pt idx="308">
                  <c:v>1/07/2046</c:v>
                </c:pt>
                <c:pt idx="309">
                  <c:v>1/08/2046</c:v>
                </c:pt>
                <c:pt idx="310">
                  <c:v>1/09/2046</c:v>
                </c:pt>
                <c:pt idx="311">
                  <c:v>1/10/2046</c:v>
                </c:pt>
                <c:pt idx="312">
                  <c:v>1/11/2046</c:v>
                </c:pt>
                <c:pt idx="313">
                  <c:v>1/12/2046</c:v>
                </c:pt>
                <c:pt idx="314">
                  <c:v>1/01/2047</c:v>
                </c:pt>
                <c:pt idx="315">
                  <c:v>1/02/2047</c:v>
                </c:pt>
                <c:pt idx="316">
                  <c:v>1/03/2047</c:v>
                </c:pt>
                <c:pt idx="317">
                  <c:v>1/04/2047</c:v>
                </c:pt>
                <c:pt idx="318">
                  <c:v>1/05/2047</c:v>
                </c:pt>
                <c:pt idx="319">
                  <c:v>1/06/2047</c:v>
                </c:pt>
                <c:pt idx="320">
                  <c:v>1/07/2047</c:v>
                </c:pt>
                <c:pt idx="321">
                  <c:v>1/08/2047</c:v>
                </c:pt>
                <c:pt idx="322">
                  <c:v>1/09/2047</c:v>
                </c:pt>
                <c:pt idx="323">
                  <c:v>1/10/2047</c:v>
                </c:pt>
                <c:pt idx="324">
                  <c:v>1/11/2047</c:v>
                </c:pt>
                <c:pt idx="325">
                  <c:v>1/12/2047</c:v>
                </c:pt>
                <c:pt idx="326">
                  <c:v>1/01/2048</c:v>
                </c:pt>
                <c:pt idx="327">
                  <c:v>1/02/2048</c:v>
                </c:pt>
                <c:pt idx="328">
                  <c:v>1/03/2048</c:v>
                </c:pt>
                <c:pt idx="329">
                  <c:v>1/04/2048</c:v>
                </c:pt>
                <c:pt idx="330">
                  <c:v>1/05/2048</c:v>
                </c:pt>
                <c:pt idx="331">
                  <c:v>1/06/2048</c:v>
                </c:pt>
                <c:pt idx="332">
                  <c:v>1/07/2048</c:v>
                </c:pt>
                <c:pt idx="333">
                  <c:v>1/08/2048</c:v>
                </c:pt>
                <c:pt idx="334">
                  <c:v>1/09/2048</c:v>
                </c:pt>
                <c:pt idx="335">
                  <c:v>1/10/2048</c:v>
                </c:pt>
                <c:pt idx="336">
                  <c:v>1/11/2048</c:v>
                </c:pt>
                <c:pt idx="337">
                  <c:v>1/12/2048</c:v>
                </c:pt>
                <c:pt idx="338">
                  <c:v>1/01/2049</c:v>
                </c:pt>
                <c:pt idx="339">
                  <c:v>1/02/2049</c:v>
                </c:pt>
                <c:pt idx="340">
                  <c:v>1/03/2049</c:v>
                </c:pt>
                <c:pt idx="341">
                  <c:v>1/04/2049</c:v>
                </c:pt>
                <c:pt idx="342">
                  <c:v>1/05/2049</c:v>
                </c:pt>
                <c:pt idx="343">
                  <c:v>1/06/2049</c:v>
                </c:pt>
                <c:pt idx="344">
                  <c:v>1/07/2049</c:v>
                </c:pt>
                <c:pt idx="345">
                  <c:v>1/08/2049</c:v>
                </c:pt>
                <c:pt idx="346">
                  <c:v>1/09/2049</c:v>
                </c:pt>
                <c:pt idx="347">
                  <c:v>1/10/2049</c:v>
                </c:pt>
                <c:pt idx="348">
                  <c:v>1/11/2049</c:v>
                </c:pt>
                <c:pt idx="349">
                  <c:v>1/12/2049</c:v>
                </c:pt>
                <c:pt idx="350">
                  <c:v>1/01/2050</c:v>
                </c:pt>
                <c:pt idx="351">
                  <c:v>1/02/2050</c:v>
                </c:pt>
                <c:pt idx="352">
                  <c:v>1/03/2050</c:v>
                </c:pt>
                <c:pt idx="353">
                  <c:v>1/04/2050</c:v>
                </c:pt>
                <c:pt idx="354">
                  <c:v>1/05/2050</c:v>
                </c:pt>
                <c:pt idx="355">
                  <c:v>1/06/2050</c:v>
                </c:pt>
                <c:pt idx="356">
                  <c:v>1/07/2050</c:v>
                </c:pt>
                <c:pt idx="357">
                  <c:v>1/08/2050</c:v>
                </c:pt>
                <c:pt idx="358">
                  <c:v>1/09/2050</c:v>
                </c:pt>
                <c:pt idx="359">
                  <c:v>1/10/2050</c:v>
                </c:pt>
                <c:pt idx="360">
                  <c:v>1/11/2050</c:v>
                </c:pt>
                <c:pt idx="361">
                  <c:v>1/12/2050</c:v>
                </c:pt>
              </c:strCache>
            </c:strRef>
          </c:cat>
          <c:val>
            <c:numRef>
              <c:f>_Hidden30!$B$2:$B$363</c:f>
              <c:numCache>
                <c:ptCount val="362"/>
                <c:pt idx="0">
                  <c:v>13624915541.996588</c:v>
                </c:pt>
                <c:pt idx="1">
                  <c:v>13536252044.02237</c:v>
                </c:pt>
                <c:pt idx="2">
                  <c:v>13449980487.493681</c:v>
                </c:pt>
                <c:pt idx="3">
                  <c:v>13362321946.323954</c:v>
                </c:pt>
                <c:pt idx="4">
                  <c:v>13270866985.103151</c:v>
                </c:pt>
                <c:pt idx="5">
                  <c:v>13183027461.852427</c:v>
                </c:pt>
                <c:pt idx="6">
                  <c:v>13095366829.52247</c:v>
                </c:pt>
                <c:pt idx="7">
                  <c:v>13006873132.782991</c:v>
                </c:pt>
                <c:pt idx="8">
                  <c:v>12918561944.03835</c:v>
                </c:pt>
                <c:pt idx="9">
                  <c:v>12829782150.661713</c:v>
                </c:pt>
                <c:pt idx="10">
                  <c:v>12743328201.254562</c:v>
                </c:pt>
                <c:pt idx="11">
                  <c:v>12656450669.750353</c:v>
                </c:pt>
                <c:pt idx="12">
                  <c:v>12565797658.980515</c:v>
                </c:pt>
                <c:pt idx="13">
                  <c:v>12477626903.97965</c:v>
                </c:pt>
                <c:pt idx="14">
                  <c:v>12392127030.773067</c:v>
                </c:pt>
                <c:pt idx="15">
                  <c:v>12305140783.286575</c:v>
                </c:pt>
                <c:pt idx="16">
                  <c:v>12216318785.227186</c:v>
                </c:pt>
                <c:pt idx="17">
                  <c:v>12126759985.591658</c:v>
                </c:pt>
                <c:pt idx="18">
                  <c:v>12042809263.582714</c:v>
                </c:pt>
                <c:pt idx="19">
                  <c:v>11956574097.639215</c:v>
                </c:pt>
                <c:pt idx="20">
                  <c:v>11869233529.065495</c:v>
                </c:pt>
                <c:pt idx="21">
                  <c:v>11782780143.544838</c:v>
                </c:pt>
                <c:pt idx="22">
                  <c:v>11694884063.30657</c:v>
                </c:pt>
                <c:pt idx="23">
                  <c:v>11609244822.212053</c:v>
                </c:pt>
                <c:pt idx="24">
                  <c:v>11521890545.47615</c:v>
                </c:pt>
                <c:pt idx="25">
                  <c:v>11435277978.290594</c:v>
                </c:pt>
                <c:pt idx="26">
                  <c:v>11350218001.655354</c:v>
                </c:pt>
                <c:pt idx="27">
                  <c:v>11263782816.556877</c:v>
                </c:pt>
                <c:pt idx="28">
                  <c:v>11175539853.248882</c:v>
                </c:pt>
                <c:pt idx="29">
                  <c:v>11091772930.8755</c:v>
                </c:pt>
                <c:pt idx="30">
                  <c:v>11004298059.602177</c:v>
                </c:pt>
                <c:pt idx="31">
                  <c:v>10917707407.143349</c:v>
                </c:pt>
                <c:pt idx="32">
                  <c:v>10830947512.717733</c:v>
                </c:pt>
                <c:pt idx="33">
                  <c:v>10745637485.325293</c:v>
                </c:pt>
                <c:pt idx="34">
                  <c:v>10656772940.397202</c:v>
                </c:pt>
                <c:pt idx="35">
                  <c:v>10571692381.953325</c:v>
                </c:pt>
                <c:pt idx="36">
                  <c:v>10483713767.555767</c:v>
                </c:pt>
                <c:pt idx="37">
                  <c:v>10394037938.327793</c:v>
                </c:pt>
                <c:pt idx="38">
                  <c:v>10308922285.794537</c:v>
                </c:pt>
                <c:pt idx="39">
                  <c:v>10222271915.831104</c:v>
                </c:pt>
                <c:pt idx="40">
                  <c:v>10136151366.004993</c:v>
                </c:pt>
                <c:pt idx="41">
                  <c:v>10052427325.447067</c:v>
                </c:pt>
                <c:pt idx="42">
                  <c:v>9966127275.707355</c:v>
                </c:pt>
                <c:pt idx="43">
                  <c:v>9874918908.428673</c:v>
                </c:pt>
                <c:pt idx="44">
                  <c:v>9785934479.713835</c:v>
                </c:pt>
                <c:pt idx="45">
                  <c:v>9702037673.531033</c:v>
                </c:pt>
                <c:pt idx="46">
                  <c:v>9614654803.680784</c:v>
                </c:pt>
                <c:pt idx="47">
                  <c:v>9524353367.925505</c:v>
                </c:pt>
                <c:pt idx="48">
                  <c:v>9435641165.800056</c:v>
                </c:pt>
                <c:pt idx="49">
                  <c:v>9343897645.689877</c:v>
                </c:pt>
                <c:pt idx="50">
                  <c:v>9257137608.43134</c:v>
                </c:pt>
                <c:pt idx="51">
                  <c:v>9169833853.253035</c:v>
                </c:pt>
                <c:pt idx="52">
                  <c:v>9088128274.630949</c:v>
                </c:pt>
                <c:pt idx="53">
                  <c:v>9007328447.314377</c:v>
                </c:pt>
                <c:pt idx="54">
                  <c:v>8924984858.116587</c:v>
                </c:pt>
                <c:pt idx="55">
                  <c:v>8842982209.183634</c:v>
                </c:pt>
                <c:pt idx="56">
                  <c:v>8762891555.466185</c:v>
                </c:pt>
                <c:pt idx="57">
                  <c:v>8685529191.396751</c:v>
                </c:pt>
                <c:pt idx="58">
                  <c:v>8601576912.920095</c:v>
                </c:pt>
                <c:pt idx="59">
                  <c:v>8524796055.230807</c:v>
                </c:pt>
                <c:pt idx="60">
                  <c:v>8448486763.877343</c:v>
                </c:pt>
                <c:pt idx="61">
                  <c:v>8360499672.141764</c:v>
                </c:pt>
                <c:pt idx="62">
                  <c:v>8282822799.972791</c:v>
                </c:pt>
                <c:pt idx="63">
                  <c:v>8205975100.765497</c:v>
                </c:pt>
                <c:pt idx="64">
                  <c:v>8129133343.856087</c:v>
                </c:pt>
                <c:pt idx="65">
                  <c:v>8053510692.488308</c:v>
                </c:pt>
                <c:pt idx="66">
                  <c:v>7977980745.462302</c:v>
                </c:pt>
                <c:pt idx="67">
                  <c:v>7901132022.563287</c:v>
                </c:pt>
                <c:pt idx="68">
                  <c:v>7825409911.283332</c:v>
                </c:pt>
                <c:pt idx="69">
                  <c:v>7749982410.26721</c:v>
                </c:pt>
                <c:pt idx="70">
                  <c:v>7675067963.917906</c:v>
                </c:pt>
                <c:pt idx="71">
                  <c:v>7600489440.411316</c:v>
                </c:pt>
                <c:pt idx="72">
                  <c:v>7523961204.16584</c:v>
                </c:pt>
                <c:pt idx="73">
                  <c:v>7447479058.2889</c:v>
                </c:pt>
                <c:pt idx="74">
                  <c:v>7373263861.356817</c:v>
                </c:pt>
                <c:pt idx="75">
                  <c:v>7299801189.877311</c:v>
                </c:pt>
                <c:pt idx="76">
                  <c:v>7227442917.018529</c:v>
                </c:pt>
                <c:pt idx="77">
                  <c:v>7154841134.24437</c:v>
                </c:pt>
                <c:pt idx="78">
                  <c:v>7082166474.314336</c:v>
                </c:pt>
                <c:pt idx="79">
                  <c:v>7010559022.784131</c:v>
                </c:pt>
                <c:pt idx="80">
                  <c:v>6939906536.512904</c:v>
                </c:pt>
                <c:pt idx="81">
                  <c:v>6868682351.623815</c:v>
                </c:pt>
                <c:pt idx="82">
                  <c:v>6797710389.221358</c:v>
                </c:pt>
                <c:pt idx="83">
                  <c:v>6726405733.719451</c:v>
                </c:pt>
                <c:pt idx="84">
                  <c:v>6654546214.558072</c:v>
                </c:pt>
                <c:pt idx="85">
                  <c:v>6583858189.590327</c:v>
                </c:pt>
                <c:pt idx="86">
                  <c:v>6513224544.542098</c:v>
                </c:pt>
                <c:pt idx="87">
                  <c:v>6443044306.473178</c:v>
                </c:pt>
                <c:pt idx="88">
                  <c:v>6372486673.704651</c:v>
                </c:pt>
                <c:pt idx="89">
                  <c:v>6302495812.758355</c:v>
                </c:pt>
                <c:pt idx="90">
                  <c:v>6232743949.712252</c:v>
                </c:pt>
                <c:pt idx="91">
                  <c:v>6162252555.304719</c:v>
                </c:pt>
                <c:pt idx="92">
                  <c:v>6095324318.616732</c:v>
                </c:pt>
                <c:pt idx="93">
                  <c:v>6027852755.219602</c:v>
                </c:pt>
                <c:pt idx="94">
                  <c:v>5960098801.072514</c:v>
                </c:pt>
                <c:pt idx="95">
                  <c:v>5893794652.822597</c:v>
                </c:pt>
                <c:pt idx="96">
                  <c:v>5829166597.736897</c:v>
                </c:pt>
                <c:pt idx="97">
                  <c:v>5764013927.03029</c:v>
                </c:pt>
                <c:pt idx="98">
                  <c:v>5698851892.996468</c:v>
                </c:pt>
                <c:pt idx="99">
                  <c:v>5634791900.525096</c:v>
                </c:pt>
                <c:pt idx="100">
                  <c:v>5570495833.771434</c:v>
                </c:pt>
                <c:pt idx="101">
                  <c:v>5507861994.372293</c:v>
                </c:pt>
                <c:pt idx="102">
                  <c:v>5441229397.218197</c:v>
                </c:pt>
                <c:pt idx="103">
                  <c:v>5376392602.384675</c:v>
                </c:pt>
                <c:pt idx="104">
                  <c:v>5314212761.219835</c:v>
                </c:pt>
                <c:pt idx="105">
                  <c:v>5252769772.979235</c:v>
                </c:pt>
                <c:pt idx="106">
                  <c:v>5188508916.089734</c:v>
                </c:pt>
                <c:pt idx="107">
                  <c:v>5128630884.948518</c:v>
                </c:pt>
                <c:pt idx="108">
                  <c:v>5067014557.171556</c:v>
                </c:pt>
                <c:pt idx="109">
                  <c:v>5006433617.233756</c:v>
                </c:pt>
                <c:pt idx="110">
                  <c:v>4948078597.091268</c:v>
                </c:pt>
                <c:pt idx="111">
                  <c:v>4889978210.514959</c:v>
                </c:pt>
                <c:pt idx="112">
                  <c:v>4832596052.699382</c:v>
                </c:pt>
                <c:pt idx="113">
                  <c:v>4775875447.999247</c:v>
                </c:pt>
                <c:pt idx="114">
                  <c:v>4716914099.782004</c:v>
                </c:pt>
                <c:pt idx="115">
                  <c:v>4660658594.957835</c:v>
                </c:pt>
                <c:pt idx="116">
                  <c:v>4605433445.922518</c:v>
                </c:pt>
                <c:pt idx="117">
                  <c:v>4550563900.211108</c:v>
                </c:pt>
                <c:pt idx="118">
                  <c:v>4495557232.178783</c:v>
                </c:pt>
                <c:pt idx="119">
                  <c:v>4440398295.497294</c:v>
                </c:pt>
                <c:pt idx="120">
                  <c:v>4386102787.102744</c:v>
                </c:pt>
                <c:pt idx="121">
                  <c:v>4331764128.639916</c:v>
                </c:pt>
                <c:pt idx="122">
                  <c:v>4277670001.113641</c:v>
                </c:pt>
                <c:pt idx="123">
                  <c:v>4224023178.572694</c:v>
                </c:pt>
                <c:pt idx="124">
                  <c:v>4170250291.251735</c:v>
                </c:pt>
                <c:pt idx="125">
                  <c:v>4117070790.627708</c:v>
                </c:pt>
                <c:pt idx="126">
                  <c:v>4064113227.595751</c:v>
                </c:pt>
                <c:pt idx="127">
                  <c:v>4011566889.669254</c:v>
                </c:pt>
                <c:pt idx="128">
                  <c:v>3959266010.25121</c:v>
                </c:pt>
                <c:pt idx="129">
                  <c:v>3908106901.297857</c:v>
                </c:pt>
                <c:pt idx="130">
                  <c:v>3856962425.176125</c:v>
                </c:pt>
                <c:pt idx="131">
                  <c:v>3805430907.101903</c:v>
                </c:pt>
                <c:pt idx="132">
                  <c:v>3755192902.209905</c:v>
                </c:pt>
                <c:pt idx="133">
                  <c:v>3705466770.403486</c:v>
                </c:pt>
                <c:pt idx="134">
                  <c:v>3656154931.461172</c:v>
                </c:pt>
                <c:pt idx="135">
                  <c:v>3606654530.191455</c:v>
                </c:pt>
                <c:pt idx="136">
                  <c:v>3556988391.424294</c:v>
                </c:pt>
                <c:pt idx="137">
                  <c:v>3508478481.625366</c:v>
                </c:pt>
                <c:pt idx="138">
                  <c:v>3460204442.927305</c:v>
                </c:pt>
                <c:pt idx="139">
                  <c:v>3412309231.131462</c:v>
                </c:pt>
                <c:pt idx="140">
                  <c:v>3364235167.347018</c:v>
                </c:pt>
                <c:pt idx="141">
                  <c:v>3316036671.792647</c:v>
                </c:pt>
                <c:pt idx="142">
                  <c:v>3267964406.583492</c:v>
                </c:pt>
                <c:pt idx="143">
                  <c:v>3220895742.823811</c:v>
                </c:pt>
                <c:pt idx="144">
                  <c:v>3174524418.408379</c:v>
                </c:pt>
                <c:pt idx="145">
                  <c:v>3128485705.665962</c:v>
                </c:pt>
                <c:pt idx="146">
                  <c:v>3082481553.912099</c:v>
                </c:pt>
                <c:pt idx="147">
                  <c:v>3036740160.453269</c:v>
                </c:pt>
                <c:pt idx="148">
                  <c:v>2991969266.144233</c:v>
                </c:pt>
                <c:pt idx="149">
                  <c:v>2947056936.112451</c:v>
                </c:pt>
                <c:pt idx="150">
                  <c:v>2902845066.613698</c:v>
                </c:pt>
                <c:pt idx="151">
                  <c:v>2858897810.604804</c:v>
                </c:pt>
                <c:pt idx="152">
                  <c:v>2814582838.679903</c:v>
                </c:pt>
                <c:pt idx="153">
                  <c:v>2771576044.157861</c:v>
                </c:pt>
                <c:pt idx="154">
                  <c:v>2728766614.450799</c:v>
                </c:pt>
                <c:pt idx="155">
                  <c:v>2685464048.203124</c:v>
                </c:pt>
                <c:pt idx="156">
                  <c:v>2643369321.917731</c:v>
                </c:pt>
                <c:pt idx="157">
                  <c:v>2601580339.999839</c:v>
                </c:pt>
                <c:pt idx="158">
                  <c:v>2560153360.315402</c:v>
                </c:pt>
                <c:pt idx="159">
                  <c:v>2518413760.164919</c:v>
                </c:pt>
                <c:pt idx="160">
                  <c:v>2477274799.087275</c:v>
                </c:pt>
                <c:pt idx="161">
                  <c:v>2436477694.576624</c:v>
                </c:pt>
                <c:pt idx="162">
                  <c:v>2395555857.769214</c:v>
                </c:pt>
                <c:pt idx="163">
                  <c:v>2355343538.045188</c:v>
                </c:pt>
                <c:pt idx="164">
                  <c:v>2315925305.077932</c:v>
                </c:pt>
                <c:pt idx="165">
                  <c:v>2276682962.120067</c:v>
                </c:pt>
                <c:pt idx="166">
                  <c:v>2238227721.521871</c:v>
                </c:pt>
                <c:pt idx="167">
                  <c:v>2200512718.434516</c:v>
                </c:pt>
                <c:pt idx="168">
                  <c:v>2163074930.352355</c:v>
                </c:pt>
                <c:pt idx="169">
                  <c:v>2126667870.924398</c:v>
                </c:pt>
                <c:pt idx="170">
                  <c:v>2089853168.795565</c:v>
                </c:pt>
                <c:pt idx="171">
                  <c:v>2054258913.35945</c:v>
                </c:pt>
                <c:pt idx="172">
                  <c:v>2019251668.94409</c:v>
                </c:pt>
                <c:pt idx="173">
                  <c:v>1984252996.440766</c:v>
                </c:pt>
                <c:pt idx="174">
                  <c:v>1949897273.055917</c:v>
                </c:pt>
                <c:pt idx="175">
                  <c:v>1915274240.001235</c:v>
                </c:pt>
                <c:pt idx="176">
                  <c:v>1880656376.318375</c:v>
                </c:pt>
                <c:pt idx="177">
                  <c:v>1846529667.592791</c:v>
                </c:pt>
                <c:pt idx="178">
                  <c:v>1812700060.189894</c:v>
                </c:pt>
                <c:pt idx="179">
                  <c:v>1779172432.377416</c:v>
                </c:pt>
                <c:pt idx="180">
                  <c:v>1745678912.603998</c:v>
                </c:pt>
                <c:pt idx="181">
                  <c:v>1712695255.69709</c:v>
                </c:pt>
                <c:pt idx="182">
                  <c:v>1680042703.2433</c:v>
                </c:pt>
                <c:pt idx="183">
                  <c:v>1647607585.071239</c:v>
                </c:pt>
                <c:pt idx="184">
                  <c:v>1614511435.312664</c:v>
                </c:pt>
                <c:pt idx="185">
                  <c:v>1582236850.174234</c:v>
                </c:pt>
                <c:pt idx="186">
                  <c:v>1549166089.520096</c:v>
                </c:pt>
                <c:pt idx="187">
                  <c:v>1517493617.79325</c:v>
                </c:pt>
                <c:pt idx="188">
                  <c:v>1486084568.276054</c:v>
                </c:pt>
                <c:pt idx="189">
                  <c:v>1455512707.555459</c:v>
                </c:pt>
                <c:pt idx="190">
                  <c:v>1425309300.835092</c:v>
                </c:pt>
                <c:pt idx="191">
                  <c:v>1395220285.014319</c:v>
                </c:pt>
                <c:pt idx="192">
                  <c:v>1365623524.815115</c:v>
                </c:pt>
                <c:pt idx="193">
                  <c:v>1336313828.153119</c:v>
                </c:pt>
                <c:pt idx="194">
                  <c:v>1307744224.833602</c:v>
                </c:pt>
                <c:pt idx="195">
                  <c:v>1279567597.371947</c:v>
                </c:pt>
                <c:pt idx="196">
                  <c:v>1251591061.358516</c:v>
                </c:pt>
                <c:pt idx="197">
                  <c:v>1223811322.146997</c:v>
                </c:pt>
                <c:pt idx="198">
                  <c:v>1196531878.1585</c:v>
                </c:pt>
                <c:pt idx="199">
                  <c:v>1169343635.648792</c:v>
                </c:pt>
                <c:pt idx="200">
                  <c:v>1142500206.009908</c:v>
                </c:pt>
                <c:pt idx="201">
                  <c:v>1115788979.389703</c:v>
                </c:pt>
                <c:pt idx="202">
                  <c:v>1089554177.186538</c:v>
                </c:pt>
                <c:pt idx="203">
                  <c:v>1063403127.256627</c:v>
                </c:pt>
                <c:pt idx="204">
                  <c:v>1037759901.899324</c:v>
                </c:pt>
                <c:pt idx="205">
                  <c:v>1012288410.988743</c:v>
                </c:pt>
                <c:pt idx="206">
                  <c:v>986635050.307464</c:v>
                </c:pt>
                <c:pt idx="207">
                  <c:v>962178241.90876</c:v>
                </c:pt>
                <c:pt idx="208">
                  <c:v>937915415.950976</c:v>
                </c:pt>
                <c:pt idx="209">
                  <c:v>914199805.23273</c:v>
                </c:pt>
                <c:pt idx="210">
                  <c:v>889802239.703702</c:v>
                </c:pt>
                <c:pt idx="211">
                  <c:v>866507453.738646</c:v>
                </c:pt>
                <c:pt idx="212">
                  <c:v>843904266.454848</c:v>
                </c:pt>
                <c:pt idx="213">
                  <c:v>821691442.169767</c:v>
                </c:pt>
                <c:pt idx="214">
                  <c:v>799578920.358456</c:v>
                </c:pt>
                <c:pt idx="215">
                  <c:v>778161976.550932</c:v>
                </c:pt>
                <c:pt idx="216">
                  <c:v>757141619.001454</c:v>
                </c:pt>
                <c:pt idx="217">
                  <c:v>736214420.751848</c:v>
                </c:pt>
                <c:pt idx="218">
                  <c:v>715491311.759403</c:v>
                </c:pt>
                <c:pt idx="219">
                  <c:v>695206972.431383</c:v>
                </c:pt>
                <c:pt idx="220">
                  <c:v>675127829.372048</c:v>
                </c:pt>
                <c:pt idx="221">
                  <c:v>655269678.100048</c:v>
                </c:pt>
                <c:pt idx="222">
                  <c:v>635332902.214868</c:v>
                </c:pt>
                <c:pt idx="223">
                  <c:v>616133618.634871</c:v>
                </c:pt>
                <c:pt idx="224">
                  <c:v>596551779.554435</c:v>
                </c:pt>
                <c:pt idx="225">
                  <c:v>577986563.933762</c:v>
                </c:pt>
                <c:pt idx="226">
                  <c:v>559040882.470924</c:v>
                </c:pt>
                <c:pt idx="227">
                  <c:v>541693777.944021</c:v>
                </c:pt>
                <c:pt idx="228">
                  <c:v>525256147.526044</c:v>
                </c:pt>
                <c:pt idx="229">
                  <c:v>509445975.662963</c:v>
                </c:pt>
                <c:pt idx="230">
                  <c:v>494919572.936383</c:v>
                </c:pt>
                <c:pt idx="231">
                  <c:v>480694855.837351</c:v>
                </c:pt>
                <c:pt idx="232">
                  <c:v>466763868.274655</c:v>
                </c:pt>
                <c:pt idx="233">
                  <c:v>453127709.141386</c:v>
                </c:pt>
                <c:pt idx="234">
                  <c:v>439737740.049569</c:v>
                </c:pt>
                <c:pt idx="235">
                  <c:v>426445564.600261</c:v>
                </c:pt>
                <c:pt idx="236">
                  <c:v>413349276.683908</c:v>
                </c:pt>
                <c:pt idx="237">
                  <c:v>400610196.130088</c:v>
                </c:pt>
                <c:pt idx="238">
                  <c:v>388140088.783855</c:v>
                </c:pt>
                <c:pt idx="239">
                  <c:v>375767436.283623</c:v>
                </c:pt>
                <c:pt idx="240">
                  <c:v>363571057.119162</c:v>
                </c:pt>
                <c:pt idx="241">
                  <c:v>351547214.748309</c:v>
                </c:pt>
                <c:pt idx="242">
                  <c:v>339650726.309524</c:v>
                </c:pt>
                <c:pt idx="243">
                  <c:v>327810579.505038</c:v>
                </c:pt>
                <c:pt idx="244">
                  <c:v>315866227.754281</c:v>
                </c:pt>
                <c:pt idx="245">
                  <c:v>304224609.489487</c:v>
                </c:pt>
                <c:pt idx="246">
                  <c:v>292610695.018758</c:v>
                </c:pt>
                <c:pt idx="247">
                  <c:v>281319008.288227</c:v>
                </c:pt>
                <c:pt idx="248">
                  <c:v>270362470.959215</c:v>
                </c:pt>
                <c:pt idx="249">
                  <c:v>259723789.478027</c:v>
                </c:pt>
                <c:pt idx="250">
                  <c:v>249242395.82903</c:v>
                </c:pt>
                <c:pt idx="251">
                  <c:v>238878231.313584</c:v>
                </c:pt>
                <c:pt idx="252">
                  <c:v>228952382.589436</c:v>
                </c:pt>
                <c:pt idx="253">
                  <c:v>219192180.371456</c:v>
                </c:pt>
                <c:pt idx="254">
                  <c:v>209706343.961371</c:v>
                </c:pt>
                <c:pt idx="255">
                  <c:v>200700453.706096</c:v>
                </c:pt>
                <c:pt idx="256">
                  <c:v>191986551.030097</c:v>
                </c:pt>
                <c:pt idx="257">
                  <c:v>183131731.71899</c:v>
                </c:pt>
                <c:pt idx="258">
                  <c:v>174588498.985888</c:v>
                </c:pt>
                <c:pt idx="259">
                  <c:v>166372206.545369</c:v>
                </c:pt>
                <c:pt idx="260">
                  <c:v>158464363.762524</c:v>
                </c:pt>
                <c:pt idx="261">
                  <c:v>150502128.466019</c:v>
                </c:pt>
                <c:pt idx="262">
                  <c:v>142864705.112342</c:v>
                </c:pt>
                <c:pt idx="263">
                  <c:v>135234426.723876</c:v>
                </c:pt>
                <c:pt idx="264">
                  <c:v>127956285.210631</c:v>
                </c:pt>
                <c:pt idx="265">
                  <c:v>120844449.150335</c:v>
                </c:pt>
                <c:pt idx="266">
                  <c:v>113828614.298455</c:v>
                </c:pt>
                <c:pt idx="267">
                  <c:v>106878430.277124</c:v>
                </c:pt>
                <c:pt idx="268">
                  <c:v>100251879.855073</c:v>
                </c:pt>
                <c:pt idx="269">
                  <c:v>93819780.089899</c:v>
                </c:pt>
                <c:pt idx="270">
                  <c:v>87547866.817272</c:v>
                </c:pt>
                <c:pt idx="271">
                  <c:v>81457298.621506</c:v>
                </c:pt>
                <c:pt idx="272">
                  <c:v>75582639.717853</c:v>
                </c:pt>
                <c:pt idx="273">
                  <c:v>69932241.323711</c:v>
                </c:pt>
                <c:pt idx="274">
                  <c:v>64537258.901402</c:v>
                </c:pt>
                <c:pt idx="275">
                  <c:v>58990149.583377</c:v>
                </c:pt>
                <c:pt idx="276">
                  <c:v>54187401.508407</c:v>
                </c:pt>
                <c:pt idx="277">
                  <c:v>49592241.747243</c:v>
                </c:pt>
                <c:pt idx="278">
                  <c:v>45185720.273349</c:v>
                </c:pt>
                <c:pt idx="279">
                  <c:v>40911743.656422</c:v>
                </c:pt>
                <c:pt idx="280">
                  <c:v>36776121.906606</c:v>
                </c:pt>
                <c:pt idx="281">
                  <c:v>32783888.621058</c:v>
                </c:pt>
                <c:pt idx="282">
                  <c:v>28861911.256742</c:v>
                </c:pt>
                <c:pt idx="283">
                  <c:v>25174445.908478</c:v>
                </c:pt>
                <c:pt idx="284">
                  <c:v>21704781.835026</c:v>
                </c:pt>
                <c:pt idx="285">
                  <c:v>18483389.85633</c:v>
                </c:pt>
                <c:pt idx="286">
                  <c:v>15491520.837076</c:v>
                </c:pt>
                <c:pt idx="287">
                  <c:v>12748530.887682</c:v>
                </c:pt>
                <c:pt idx="288">
                  <c:v>10360235.386974</c:v>
                </c:pt>
                <c:pt idx="289">
                  <c:v>8483313.840237</c:v>
                </c:pt>
                <c:pt idx="290">
                  <c:v>7560990.697759</c:v>
                </c:pt>
                <c:pt idx="291">
                  <c:v>6730064.840181</c:v>
                </c:pt>
                <c:pt idx="292">
                  <c:v>6010953.185725</c:v>
                </c:pt>
                <c:pt idx="293">
                  <c:v>5404619.796489</c:v>
                </c:pt>
                <c:pt idx="294">
                  <c:v>4827458.736957</c:v>
                </c:pt>
                <c:pt idx="295">
                  <c:v>4251766.883481</c:v>
                </c:pt>
                <c:pt idx="296">
                  <c:v>4001282.140587</c:v>
                </c:pt>
                <c:pt idx="297">
                  <c:v>3812566.035572</c:v>
                </c:pt>
                <c:pt idx="298">
                  <c:v>3642812.596022</c:v>
                </c:pt>
                <c:pt idx="299">
                  <c:v>3488636.76212</c:v>
                </c:pt>
                <c:pt idx="300">
                  <c:v>3342896.937955</c:v>
                </c:pt>
                <c:pt idx="301">
                  <c:v>3198676.084914</c:v>
                </c:pt>
                <c:pt idx="302">
                  <c:v>2998050.143705</c:v>
                </c:pt>
                <c:pt idx="303">
                  <c:v>2860370.38464</c:v>
                </c:pt>
                <c:pt idx="304">
                  <c:v>2724286.206983</c:v>
                </c:pt>
                <c:pt idx="305">
                  <c:v>2588735.481876</c:v>
                </c:pt>
                <c:pt idx="306">
                  <c:v>2457382.788787</c:v>
                </c:pt>
                <c:pt idx="307">
                  <c:v>2327758.337675</c:v>
                </c:pt>
                <c:pt idx="308">
                  <c:v>2204839.318984</c:v>
                </c:pt>
                <c:pt idx="309">
                  <c:v>2021870.332836</c:v>
                </c:pt>
                <c:pt idx="310">
                  <c:v>1908591.559307</c:v>
                </c:pt>
                <c:pt idx="311">
                  <c:v>1797710.788235</c:v>
                </c:pt>
                <c:pt idx="312">
                  <c:v>1690265.050007</c:v>
                </c:pt>
                <c:pt idx="313">
                  <c:v>1586944.801835</c:v>
                </c:pt>
                <c:pt idx="314">
                  <c:v>1490567.47319</c:v>
                </c:pt>
                <c:pt idx="315">
                  <c:v>1397294.72415</c:v>
                </c:pt>
                <c:pt idx="316">
                  <c:v>1305507.21515</c:v>
                </c:pt>
                <c:pt idx="317">
                  <c:v>1220176.177206</c:v>
                </c:pt>
                <c:pt idx="318">
                  <c:v>1136404.346256</c:v>
                </c:pt>
                <c:pt idx="319">
                  <c:v>1055663.555943</c:v>
                </c:pt>
                <c:pt idx="320">
                  <c:v>984663.655859</c:v>
                </c:pt>
                <c:pt idx="321">
                  <c:v>914053.386903</c:v>
                </c:pt>
                <c:pt idx="322">
                  <c:v>846503.968402</c:v>
                </c:pt>
                <c:pt idx="323">
                  <c:v>783169.201284</c:v>
                </c:pt>
                <c:pt idx="324">
                  <c:v>721892.045062</c:v>
                </c:pt>
                <c:pt idx="325">
                  <c:v>663788.519631</c:v>
                </c:pt>
                <c:pt idx="326">
                  <c:v>609075.727022</c:v>
                </c:pt>
                <c:pt idx="327">
                  <c:v>556271.729285</c:v>
                </c:pt>
                <c:pt idx="328">
                  <c:v>504356.616932</c:v>
                </c:pt>
                <c:pt idx="329">
                  <c:v>454825.490196</c:v>
                </c:pt>
                <c:pt idx="330">
                  <c:v>406450.299336</c:v>
                </c:pt>
                <c:pt idx="331">
                  <c:v>364273.651378</c:v>
                </c:pt>
                <c:pt idx="332">
                  <c:v>328257.831448</c:v>
                </c:pt>
                <c:pt idx="333">
                  <c:v>296289.723561</c:v>
                </c:pt>
                <c:pt idx="334">
                  <c:v>265303.170094</c:v>
                </c:pt>
                <c:pt idx="335">
                  <c:v>237826.973233</c:v>
                </c:pt>
                <c:pt idx="336">
                  <c:v>212302.527189</c:v>
                </c:pt>
                <c:pt idx="337">
                  <c:v>190330.612141</c:v>
                </c:pt>
                <c:pt idx="338">
                  <c:v>170016.47791</c:v>
                </c:pt>
                <c:pt idx="339">
                  <c:v>150641.914676</c:v>
                </c:pt>
                <c:pt idx="340">
                  <c:v>131716.79</c:v>
                </c:pt>
                <c:pt idx="341">
                  <c:v>114386.85</c:v>
                </c:pt>
                <c:pt idx="342">
                  <c:v>97033.47</c:v>
                </c:pt>
                <c:pt idx="343">
                  <c:v>81456.69</c:v>
                </c:pt>
                <c:pt idx="344">
                  <c:v>66641.58</c:v>
                </c:pt>
                <c:pt idx="345">
                  <c:v>53569.63</c:v>
                </c:pt>
                <c:pt idx="346">
                  <c:v>42207.87</c:v>
                </c:pt>
                <c:pt idx="347">
                  <c:v>30831.2</c:v>
                </c:pt>
                <c:pt idx="348">
                  <c:v>19439.61</c:v>
                </c:pt>
                <c:pt idx="349">
                  <c:v>14170.43</c:v>
                </c:pt>
                <c:pt idx="350">
                  <c:v>11811.47</c:v>
                </c:pt>
                <c:pt idx="351">
                  <c:v>9448.21</c:v>
                </c:pt>
                <c:pt idx="352">
                  <c:v>7983.82</c:v>
                </c:pt>
                <c:pt idx="353">
                  <c:v>6515.87</c:v>
                </c:pt>
                <c:pt idx="354">
                  <c:v>5040.41</c:v>
                </c:pt>
                <c:pt idx="355">
                  <c:v>4327.49</c:v>
                </c:pt>
                <c:pt idx="356">
                  <c:v>3612.2</c:v>
                </c:pt>
                <c:pt idx="357">
                  <c:v>2894.54</c:v>
                </c:pt>
                <c:pt idx="358">
                  <c:v>2174.5</c:v>
                </c:pt>
                <c:pt idx="359">
                  <c:v>1452.07</c:v>
                </c:pt>
                <c:pt idx="360">
                  <c:v>727.24</c:v>
                </c:pt>
                <c:pt idx="361">
                  <c:v>0</c:v>
                </c:pt>
              </c:numCache>
            </c:numRef>
          </c:val>
        </c:ser>
        <c:ser>
          <c:idx val="1"/>
          <c:order val="1"/>
          <c:tx>
            <c:strRef>
              <c:f>_Hidden30!$C$1:$C$1</c:f>
              <c:strCache>
                <c:ptCount val="1"/>
                <c:pt idx="0">
                  <c:v>Outstanding Residential Mortgage Loans (2% CPR)</c:v>
                </c:pt>
              </c:strCache>
            </c:strRef>
          </c:tx>
          <c:spPr>
            <a:solidFill>
              <a:srgbClr val="80400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_Hidden30!$A$2:$A$363</c:f>
              <c:strCache>
                <c:ptCount val="362"/>
                <c:pt idx="0">
                  <c:v>1/11/2020</c:v>
                </c:pt>
                <c:pt idx="1">
                  <c:v>1/12/2020</c:v>
                </c:pt>
                <c:pt idx="2">
                  <c:v>1/01/2021</c:v>
                </c:pt>
                <c:pt idx="3">
                  <c:v>1/02/2021</c:v>
                </c:pt>
                <c:pt idx="4">
                  <c:v>1/03/2021</c:v>
                </c:pt>
                <c:pt idx="5">
                  <c:v>1/04/2021</c:v>
                </c:pt>
                <c:pt idx="6">
                  <c:v>1/05/2021</c:v>
                </c:pt>
                <c:pt idx="7">
                  <c:v>1/06/2021</c:v>
                </c:pt>
                <c:pt idx="8">
                  <c:v>1/07/2021</c:v>
                </c:pt>
                <c:pt idx="9">
                  <c:v>1/08/2021</c:v>
                </c:pt>
                <c:pt idx="10">
                  <c:v>1/09/2021</c:v>
                </c:pt>
                <c:pt idx="11">
                  <c:v>1/10/2021</c:v>
                </c:pt>
                <c:pt idx="12">
                  <c:v>1/11/2021</c:v>
                </c:pt>
                <c:pt idx="13">
                  <c:v>1/12/2021</c:v>
                </c:pt>
                <c:pt idx="14">
                  <c:v>1/01/2022</c:v>
                </c:pt>
                <c:pt idx="15">
                  <c:v>1/02/2022</c:v>
                </c:pt>
                <c:pt idx="16">
                  <c:v>1/03/2022</c:v>
                </c:pt>
                <c:pt idx="17">
                  <c:v>1/04/2022</c:v>
                </c:pt>
                <c:pt idx="18">
                  <c:v>1/05/2022</c:v>
                </c:pt>
                <c:pt idx="19">
                  <c:v>1/06/2022</c:v>
                </c:pt>
                <c:pt idx="20">
                  <c:v>1/07/2022</c:v>
                </c:pt>
                <c:pt idx="21">
                  <c:v>1/08/2022</c:v>
                </c:pt>
                <c:pt idx="22">
                  <c:v>1/09/2022</c:v>
                </c:pt>
                <c:pt idx="23">
                  <c:v>1/10/2022</c:v>
                </c:pt>
                <c:pt idx="24">
                  <c:v>1/11/2022</c:v>
                </c:pt>
                <c:pt idx="25">
                  <c:v>1/12/2022</c:v>
                </c:pt>
                <c:pt idx="26">
                  <c:v>1/01/2023</c:v>
                </c:pt>
                <c:pt idx="27">
                  <c:v>1/02/2023</c:v>
                </c:pt>
                <c:pt idx="28">
                  <c:v>1/03/2023</c:v>
                </c:pt>
                <c:pt idx="29">
                  <c:v>1/04/2023</c:v>
                </c:pt>
                <c:pt idx="30">
                  <c:v>1/05/2023</c:v>
                </c:pt>
                <c:pt idx="31">
                  <c:v>1/06/2023</c:v>
                </c:pt>
                <c:pt idx="32">
                  <c:v>1/07/2023</c:v>
                </c:pt>
                <c:pt idx="33">
                  <c:v>1/08/2023</c:v>
                </c:pt>
                <c:pt idx="34">
                  <c:v>1/09/2023</c:v>
                </c:pt>
                <c:pt idx="35">
                  <c:v>1/10/2023</c:v>
                </c:pt>
                <c:pt idx="36">
                  <c:v>1/11/2023</c:v>
                </c:pt>
                <c:pt idx="37">
                  <c:v>1/12/2023</c:v>
                </c:pt>
                <c:pt idx="38">
                  <c:v>1/01/2024</c:v>
                </c:pt>
                <c:pt idx="39">
                  <c:v>1/02/2024</c:v>
                </c:pt>
                <c:pt idx="40">
                  <c:v>1/03/2024</c:v>
                </c:pt>
                <c:pt idx="41">
                  <c:v>1/04/2024</c:v>
                </c:pt>
                <c:pt idx="42">
                  <c:v>1/05/2024</c:v>
                </c:pt>
                <c:pt idx="43">
                  <c:v>1/06/2024</c:v>
                </c:pt>
                <c:pt idx="44">
                  <c:v>1/07/2024</c:v>
                </c:pt>
                <c:pt idx="45">
                  <c:v>1/08/2024</c:v>
                </c:pt>
                <c:pt idx="46">
                  <c:v>1/09/2024</c:v>
                </c:pt>
                <c:pt idx="47">
                  <c:v>1/10/2024</c:v>
                </c:pt>
                <c:pt idx="48">
                  <c:v>1/11/2024</c:v>
                </c:pt>
                <c:pt idx="49">
                  <c:v>1/12/2024</c:v>
                </c:pt>
                <c:pt idx="50">
                  <c:v>1/01/2025</c:v>
                </c:pt>
                <c:pt idx="51">
                  <c:v>1/02/2025</c:v>
                </c:pt>
                <c:pt idx="52">
                  <c:v>1/03/2025</c:v>
                </c:pt>
                <c:pt idx="53">
                  <c:v>1/04/2025</c:v>
                </c:pt>
                <c:pt idx="54">
                  <c:v>1/05/2025</c:v>
                </c:pt>
                <c:pt idx="55">
                  <c:v>1/06/2025</c:v>
                </c:pt>
                <c:pt idx="56">
                  <c:v>1/07/2025</c:v>
                </c:pt>
                <c:pt idx="57">
                  <c:v>1/08/2025</c:v>
                </c:pt>
                <c:pt idx="58">
                  <c:v>1/09/2025</c:v>
                </c:pt>
                <c:pt idx="59">
                  <c:v>1/10/2025</c:v>
                </c:pt>
                <c:pt idx="60">
                  <c:v>1/11/2025</c:v>
                </c:pt>
                <c:pt idx="61">
                  <c:v>1/12/2025</c:v>
                </c:pt>
                <c:pt idx="62">
                  <c:v>1/01/2026</c:v>
                </c:pt>
                <c:pt idx="63">
                  <c:v>1/02/2026</c:v>
                </c:pt>
                <c:pt idx="64">
                  <c:v>1/03/2026</c:v>
                </c:pt>
                <c:pt idx="65">
                  <c:v>1/04/2026</c:v>
                </c:pt>
                <c:pt idx="66">
                  <c:v>1/05/2026</c:v>
                </c:pt>
                <c:pt idx="67">
                  <c:v>1/06/2026</c:v>
                </c:pt>
                <c:pt idx="68">
                  <c:v>1/07/2026</c:v>
                </c:pt>
                <c:pt idx="69">
                  <c:v>1/08/2026</c:v>
                </c:pt>
                <c:pt idx="70">
                  <c:v>1/09/2026</c:v>
                </c:pt>
                <c:pt idx="71">
                  <c:v>1/10/2026</c:v>
                </c:pt>
                <c:pt idx="72">
                  <c:v>1/11/2026</c:v>
                </c:pt>
                <c:pt idx="73">
                  <c:v>1/12/2026</c:v>
                </c:pt>
                <c:pt idx="74">
                  <c:v>1/01/2027</c:v>
                </c:pt>
                <c:pt idx="75">
                  <c:v>1/02/2027</c:v>
                </c:pt>
                <c:pt idx="76">
                  <c:v>1/03/2027</c:v>
                </c:pt>
                <c:pt idx="77">
                  <c:v>1/04/2027</c:v>
                </c:pt>
                <c:pt idx="78">
                  <c:v>1/05/2027</c:v>
                </c:pt>
                <c:pt idx="79">
                  <c:v>1/06/2027</c:v>
                </c:pt>
                <c:pt idx="80">
                  <c:v>1/07/2027</c:v>
                </c:pt>
                <c:pt idx="81">
                  <c:v>1/08/2027</c:v>
                </c:pt>
                <c:pt idx="82">
                  <c:v>1/09/2027</c:v>
                </c:pt>
                <c:pt idx="83">
                  <c:v>1/10/2027</c:v>
                </c:pt>
                <c:pt idx="84">
                  <c:v>1/11/2027</c:v>
                </c:pt>
                <c:pt idx="85">
                  <c:v>1/12/2027</c:v>
                </c:pt>
                <c:pt idx="86">
                  <c:v>1/01/2028</c:v>
                </c:pt>
                <c:pt idx="87">
                  <c:v>1/02/2028</c:v>
                </c:pt>
                <c:pt idx="88">
                  <c:v>1/03/2028</c:v>
                </c:pt>
                <c:pt idx="89">
                  <c:v>1/04/2028</c:v>
                </c:pt>
                <c:pt idx="90">
                  <c:v>1/05/2028</c:v>
                </c:pt>
                <c:pt idx="91">
                  <c:v>1/06/2028</c:v>
                </c:pt>
                <c:pt idx="92">
                  <c:v>1/07/2028</c:v>
                </c:pt>
                <c:pt idx="93">
                  <c:v>1/08/2028</c:v>
                </c:pt>
                <c:pt idx="94">
                  <c:v>1/09/2028</c:v>
                </c:pt>
                <c:pt idx="95">
                  <c:v>1/10/2028</c:v>
                </c:pt>
                <c:pt idx="96">
                  <c:v>1/11/2028</c:v>
                </c:pt>
                <c:pt idx="97">
                  <c:v>1/12/2028</c:v>
                </c:pt>
                <c:pt idx="98">
                  <c:v>1/01/2029</c:v>
                </c:pt>
                <c:pt idx="99">
                  <c:v>1/02/2029</c:v>
                </c:pt>
                <c:pt idx="100">
                  <c:v>1/03/2029</c:v>
                </c:pt>
                <c:pt idx="101">
                  <c:v>1/04/2029</c:v>
                </c:pt>
                <c:pt idx="102">
                  <c:v>1/05/2029</c:v>
                </c:pt>
                <c:pt idx="103">
                  <c:v>1/06/2029</c:v>
                </c:pt>
                <c:pt idx="104">
                  <c:v>1/07/2029</c:v>
                </c:pt>
                <c:pt idx="105">
                  <c:v>1/08/2029</c:v>
                </c:pt>
                <c:pt idx="106">
                  <c:v>1/09/2029</c:v>
                </c:pt>
                <c:pt idx="107">
                  <c:v>1/10/2029</c:v>
                </c:pt>
                <c:pt idx="108">
                  <c:v>1/11/2029</c:v>
                </c:pt>
                <c:pt idx="109">
                  <c:v>1/12/2029</c:v>
                </c:pt>
                <c:pt idx="110">
                  <c:v>1/01/2030</c:v>
                </c:pt>
                <c:pt idx="111">
                  <c:v>1/02/2030</c:v>
                </c:pt>
                <c:pt idx="112">
                  <c:v>1/03/2030</c:v>
                </c:pt>
                <c:pt idx="113">
                  <c:v>1/04/2030</c:v>
                </c:pt>
                <c:pt idx="114">
                  <c:v>1/05/2030</c:v>
                </c:pt>
                <c:pt idx="115">
                  <c:v>1/06/2030</c:v>
                </c:pt>
                <c:pt idx="116">
                  <c:v>1/07/2030</c:v>
                </c:pt>
                <c:pt idx="117">
                  <c:v>1/08/2030</c:v>
                </c:pt>
                <c:pt idx="118">
                  <c:v>1/09/2030</c:v>
                </c:pt>
                <c:pt idx="119">
                  <c:v>1/10/2030</c:v>
                </c:pt>
                <c:pt idx="120">
                  <c:v>1/11/2030</c:v>
                </c:pt>
                <c:pt idx="121">
                  <c:v>1/12/2030</c:v>
                </c:pt>
                <c:pt idx="122">
                  <c:v>1/01/2031</c:v>
                </c:pt>
                <c:pt idx="123">
                  <c:v>1/02/2031</c:v>
                </c:pt>
                <c:pt idx="124">
                  <c:v>1/03/2031</c:v>
                </c:pt>
                <c:pt idx="125">
                  <c:v>1/04/2031</c:v>
                </c:pt>
                <c:pt idx="126">
                  <c:v>1/05/2031</c:v>
                </c:pt>
                <c:pt idx="127">
                  <c:v>1/06/2031</c:v>
                </c:pt>
                <c:pt idx="128">
                  <c:v>1/07/2031</c:v>
                </c:pt>
                <c:pt idx="129">
                  <c:v>1/08/2031</c:v>
                </c:pt>
                <c:pt idx="130">
                  <c:v>1/09/2031</c:v>
                </c:pt>
                <c:pt idx="131">
                  <c:v>1/10/2031</c:v>
                </c:pt>
                <c:pt idx="132">
                  <c:v>1/11/2031</c:v>
                </c:pt>
                <c:pt idx="133">
                  <c:v>1/12/2031</c:v>
                </c:pt>
                <c:pt idx="134">
                  <c:v>1/01/2032</c:v>
                </c:pt>
                <c:pt idx="135">
                  <c:v>1/02/2032</c:v>
                </c:pt>
                <c:pt idx="136">
                  <c:v>1/03/2032</c:v>
                </c:pt>
                <c:pt idx="137">
                  <c:v>1/04/2032</c:v>
                </c:pt>
                <c:pt idx="138">
                  <c:v>1/05/2032</c:v>
                </c:pt>
                <c:pt idx="139">
                  <c:v>1/06/2032</c:v>
                </c:pt>
                <c:pt idx="140">
                  <c:v>1/07/2032</c:v>
                </c:pt>
                <c:pt idx="141">
                  <c:v>1/08/2032</c:v>
                </c:pt>
                <c:pt idx="142">
                  <c:v>1/09/2032</c:v>
                </c:pt>
                <c:pt idx="143">
                  <c:v>1/10/2032</c:v>
                </c:pt>
                <c:pt idx="144">
                  <c:v>1/11/2032</c:v>
                </c:pt>
                <c:pt idx="145">
                  <c:v>1/12/2032</c:v>
                </c:pt>
                <c:pt idx="146">
                  <c:v>1/01/2033</c:v>
                </c:pt>
                <c:pt idx="147">
                  <c:v>1/02/2033</c:v>
                </c:pt>
                <c:pt idx="148">
                  <c:v>1/03/2033</c:v>
                </c:pt>
                <c:pt idx="149">
                  <c:v>1/04/2033</c:v>
                </c:pt>
                <c:pt idx="150">
                  <c:v>1/05/2033</c:v>
                </c:pt>
                <c:pt idx="151">
                  <c:v>1/06/2033</c:v>
                </c:pt>
                <c:pt idx="152">
                  <c:v>1/07/2033</c:v>
                </c:pt>
                <c:pt idx="153">
                  <c:v>1/08/2033</c:v>
                </c:pt>
                <c:pt idx="154">
                  <c:v>1/09/2033</c:v>
                </c:pt>
                <c:pt idx="155">
                  <c:v>1/10/2033</c:v>
                </c:pt>
                <c:pt idx="156">
                  <c:v>1/11/2033</c:v>
                </c:pt>
                <c:pt idx="157">
                  <c:v>1/12/2033</c:v>
                </c:pt>
                <c:pt idx="158">
                  <c:v>1/01/2034</c:v>
                </c:pt>
                <c:pt idx="159">
                  <c:v>1/02/2034</c:v>
                </c:pt>
                <c:pt idx="160">
                  <c:v>1/03/2034</c:v>
                </c:pt>
                <c:pt idx="161">
                  <c:v>1/04/2034</c:v>
                </c:pt>
                <c:pt idx="162">
                  <c:v>1/05/2034</c:v>
                </c:pt>
                <c:pt idx="163">
                  <c:v>1/06/2034</c:v>
                </c:pt>
                <c:pt idx="164">
                  <c:v>1/07/2034</c:v>
                </c:pt>
                <c:pt idx="165">
                  <c:v>1/08/2034</c:v>
                </c:pt>
                <c:pt idx="166">
                  <c:v>1/09/2034</c:v>
                </c:pt>
                <c:pt idx="167">
                  <c:v>1/10/2034</c:v>
                </c:pt>
                <c:pt idx="168">
                  <c:v>1/11/2034</c:v>
                </c:pt>
                <c:pt idx="169">
                  <c:v>1/12/2034</c:v>
                </c:pt>
                <c:pt idx="170">
                  <c:v>1/01/2035</c:v>
                </c:pt>
                <c:pt idx="171">
                  <c:v>1/02/2035</c:v>
                </c:pt>
                <c:pt idx="172">
                  <c:v>1/03/2035</c:v>
                </c:pt>
                <c:pt idx="173">
                  <c:v>1/04/2035</c:v>
                </c:pt>
                <c:pt idx="174">
                  <c:v>1/05/2035</c:v>
                </c:pt>
                <c:pt idx="175">
                  <c:v>1/06/2035</c:v>
                </c:pt>
                <c:pt idx="176">
                  <c:v>1/07/2035</c:v>
                </c:pt>
                <c:pt idx="177">
                  <c:v>1/08/2035</c:v>
                </c:pt>
                <c:pt idx="178">
                  <c:v>1/09/2035</c:v>
                </c:pt>
                <c:pt idx="179">
                  <c:v>1/10/2035</c:v>
                </c:pt>
                <c:pt idx="180">
                  <c:v>1/11/2035</c:v>
                </c:pt>
                <c:pt idx="181">
                  <c:v>1/12/2035</c:v>
                </c:pt>
                <c:pt idx="182">
                  <c:v>1/01/2036</c:v>
                </c:pt>
                <c:pt idx="183">
                  <c:v>1/02/2036</c:v>
                </c:pt>
                <c:pt idx="184">
                  <c:v>1/03/2036</c:v>
                </c:pt>
                <c:pt idx="185">
                  <c:v>1/04/2036</c:v>
                </c:pt>
                <c:pt idx="186">
                  <c:v>1/05/2036</c:v>
                </c:pt>
                <c:pt idx="187">
                  <c:v>1/06/2036</c:v>
                </c:pt>
                <c:pt idx="188">
                  <c:v>1/07/2036</c:v>
                </c:pt>
                <c:pt idx="189">
                  <c:v>1/08/2036</c:v>
                </c:pt>
                <c:pt idx="190">
                  <c:v>1/09/2036</c:v>
                </c:pt>
                <c:pt idx="191">
                  <c:v>1/10/2036</c:v>
                </c:pt>
                <c:pt idx="192">
                  <c:v>1/11/2036</c:v>
                </c:pt>
                <c:pt idx="193">
                  <c:v>1/12/2036</c:v>
                </c:pt>
                <c:pt idx="194">
                  <c:v>1/01/2037</c:v>
                </c:pt>
                <c:pt idx="195">
                  <c:v>1/02/2037</c:v>
                </c:pt>
                <c:pt idx="196">
                  <c:v>1/03/2037</c:v>
                </c:pt>
                <c:pt idx="197">
                  <c:v>1/04/2037</c:v>
                </c:pt>
                <c:pt idx="198">
                  <c:v>1/05/2037</c:v>
                </c:pt>
                <c:pt idx="199">
                  <c:v>1/06/2037</c:v>
                </c:pt>
                <c:pt idx="200">
                  <c:v>1/07/2037</c:v>
                </c:pt>
                <c:pt idx="201">
                  <c:v>1/08/2037</c:v>
                </c:pt>
                <c:pt idx="202">
                  <c:v>1/09/2037</c:v>
                </c:pt>
                <c:pt idx="203">
                  <c:v>1/10/2037</c:v>
                </c:pt>
                <c:pt idx="204">
                  <c:v>1/11/2037</c:v>
                </c:pt>
                <c:pt idx="205">
                  <c:v>1/12/2037</c:v>
                </c:pt>
                <c:pt idx="206">
                  <c:v>1/01/2038</c:v>
                </c:pt>
                <c:pt idx="207">
                  <c:v>1/02/2038</c:v>
                </c:pt>
                <c:pt idx="208">
                  <c:v>1/03/2038</c:v>
                </c:pt>
                <c:pt idx="209">
                  <c:v>1/04/2038</c:v>
                </c:pt>
                <c:pt idx="210">
                  <c:v>1/05/2038</c:v>
                </c:pt>
                <c:pt idx="211">
                  <c:v>1/06/2038</c:v>
                </c:pt>
                <c:pt idx="212">
                  <c:v>1/07/2038</c:v>
                </c:pt>
                <c:pt idx="213">
                  <c:v>1/08/2038</c:v>
                </c:pt>
                <c:pt idx="214">
                  <c:v>1/09/2038</c:v>
                </c:pt>
                <c:pt idx="215">
                  <c:v>1/10/2038</c:v>
                </c:pt>
                <c:pt idx="216">
                  <c:v>1/11/2038</c:v>
                </c:pt>
                <c:pt idx="217">
                  <c:v>1/12/2038</c:v>
                </c:pt>
                <c:pt idx="218">
                  <c:v>1/01/2039</c:v>
                </c:pt>
                <c:pt idx="219">
                  <c:v>1/02/2039</c:v>
                </c:pt>
                <c:pt idx="220">
                  <c:v>1/03/2039</c:v>
                </c:pt>
                <c:pt idx="221">
                  <c:v>1/04/2039</c:v>
                </c:pt>
                <c:pt idx="222">
                  <c:v>1/05/2039</c:v>
                </c:pt>
                <c:pt idx="223">
                  <c:v>1/06/2039</c:v>
                </c:pt>
                <c:pt idx="224">
                  <c:v>1/07/2039</c:v>
                </c:pt>
                <c:pt idx="225">
                  <c:v>1/08/2039</c:v>
                </c:pt>
                <c:pt idx="226">
                  <c:v>1/09/2039</c:v>
                </c:pt>
                <c:pt idx="227">
                  <c:v>1/10/2039</c:v>
                </c:pt>
                <c:pt idx="228">
                  <c:v>1/11/2039</c:v>
                </c:pt>
                <c:pt idx="229">
                  <c:v>1/12/2039</c:v>
                </c:pt>
                <c:pt idx="230">
                  <c:v>1/01/2040</c:v>
                </c:pt>
                <c:pt idx="231">
                  <c:v>1/02/2040</c:v>
                </c:pt>
                <c:pt idx="232">
                  <c:v>1/03/2040</c:v>
                </c:pt>
                <c:pt idx="233">
                  <c:v>1/04/2040</c:v>
                </c:pt>
                <c:pt idx="234">
                  <c:v>1/05/2040</c:v>
                </c:pt>
                <c:pt idx="235">
                  <c:v>1/06/2040</c:v>
                </c:pt>
                <c:pt idx="236">
                  <c:v>1/07/2040</c:v>
                </c:pt>
                <c:pt idx="237">
                  <c:v>1/08/2040</c:v>
                </c:pt>
                <c:pt idx="238">
                  <c:v>1/09/2040</c:v>
                </c:pt>
                <c:pt idx="239">
                  <c:v>1/10/2040</c:v>
                </c:pt>
                <c:pt idx="240">
                  <c:v>1/11/2040</c:v>
                </c:pt>
                <c:pt idx="241">
                  <c:v>1/12/2040</c:v>
                </c:pt>
                <c:pt idx="242">
                  <c:v>1/01/2041</c:v>
                </c:pt>
                <c:pt idx="243">
                  <c:v>1/02/2041</c:v>
                </c:pt>
                <c:pt idx="244">
                  <c:v>1/03/2041</c:v>
                </c:pt>
                <c:pt idx="245">
                  <c:v>1/04/2041</c:v>
                </c:pt>
                <c:pt idx="246">
                  <c:v>1/05/2041</c:v>
                </c:pt>
                <c:pt idx="247">
                  <c:v>1/06/2041</c:v>
                </c:pt>
                <c:pt idx="248">
                  <c:v>1/07/2041</c:v>
                </c:pt>
                <c:pt idx="249">
                  <c:v>1/08/2041</c:v>
                </c:pt>
                <c:pt idx="250">
                  <c:v>1/09/2041</c:v>
                </c:pt>
                <c:pt idx="251">
                  <c:v>1/10/2041</c:v>
                </c:pt>
                <c:pt idx="252">
                  <c:v>1/11/2041</c:v>
                </c:pt>
                <c:pt idx="253">
                  <c:v>1/12/2041</c:v>
                </c:pt>
                <c:pt idx="254">
                  <c:v>1/01/2042</c:v>
                </c:pt>
                <c:pt idx="255">
                  <c:v>1/02/2042</c:v>
                </c:pt>
                <c:pt idx="256">
                  <c:v>1/03/2042</c:v>
                </c:pt>
                <c:pt idx="257">
                  <c:v>1/04/2042</c:v>
                </c:pt>
                <c:pt idx="258">
                  <c:v>1/05/2042</c:v>
                </c:pt>
                <c:pt idx="259">
                  <c:v>1/06/2042</c:v>
                </c:pt>
                <c:pt idx="260">
                  <c:v>1/07/2042</c:v>
                </c:pt>
                <c:pt idx="261">
                  <c:v>1/08/2042</c:v>
                </c:pt>
                <c:pt idx="262">
                  <c:v>1/09/2042</c:v>
                </c:pt>
                <c:pt idx="263">
                  <c:v>1/10/2042</c:v>
                </c:pt>
                <c:pt idx="264">
                  <c:v>1/11/2042</c:v>
                </c:pt>
                <c:pt idx="265">
                  <c:v>1/12/2042</c:v>
                </c:pt>
                <c:pt idx="266">
                  <c:v>1/01/2043</c:v>
                </c:pt>
                <c:pt idx="267">
                  <c:v>1/02/2043</c:v>
                </c:pt>
                <c:pt idx="268">
                  <c:v>1/03/2043</c:v>
                </c:pt>
                <c:pt idx="269">
                  <c:v>1/04/2043</c:v>
                </c:pt>
                <c:pt idx="270">
                  <c:v>1/05/2043</c:v>
                </c:pt>
                <c:pt idx="271">
                  <c:v>1/06/2043</c:v>
                </c:pt>
                <c:pt idx="272">
                  <c:v>1/07/2043</c:v>
                </c:pt>
                <c:pt idx="273">
                  <c:v>1/08/2043</c:v>
                </c:pt>
                <c:pt idx="274">
                  <c:v>1/09/2043</c:v>
                </c:pt>
                <c:pt idx="275">
                  <c:v>1/10/2043</c:v>
                </c:pt>
                <c:pt idx="276">
                  <c:v>1/11/2043</c:v>
                </c:pt>
                <c:pt idx="277">
                  <c:v>1/12/2043</c:v>
                </c:pt>
                <c:pt idx="278">
                  <c:v>1/01/2044</c:v>
                </c:pt>
                <c:pt idx="279">
                  <c:v>1/02/2044</c:v>
                </c:pt>
                <c:pt idx="280">
                  <c:v>1/03/2044</c:v>
                </c:pt>
                <c:pt idx="281">
                  <c:v>1/04/2044</c:v>
                </c:pt>
                <c:pt idx="282">
                  <c:v>1/05/2044</c:v>
                </c:pt>
                <c:pt idx="283">
                  <c:v>1/06/2044</c:v>
                </c:pt>
                <c:pt idx="284">
                  <c:v>1/07/2044</c:v>
                </c:pt>
                <c:pt idx="285">
                  <c:v>1/08/2044</c:v>
                </c:pt>
                <c:pt idx="286">
                  <c:v>1/09/2044</c:v>
                </c:pt>
                <c:pt idx="287">
                  <c:v>1/10/2044</c:v>
                </c:pt>
                <c:pt idx="288">
                  <c:v>1/11/2044</c:v>
                </c:pt>
                <c:pt idx="289">
                  <c:v>1/12/2044</c:v>
                </c:pt>
                <c:pt idx="290">
                  <c:v>1/01/2045</c:v>
                </c:pt>
                <c:pt idx="291">
                  <c:v>1/02/2045</c:v>
                </c:pt>
                <c:pt idx="292">
                  <c:v>1/03/2045</c:v>
                </c:pt>
                <c:pt idx="293">
                  <c:v>1/04/2045</c:v>
                </c:pt>
                <c:pt idx="294">
                  <c:v>1/05/2045</c:v>
                </c:pt>
                <c:pt idx="295">
                  <c:v>1/06/2045</c:v>
                </c:pt>
                <c:pt idx="296">
                  <c:v>1/07/2045</c:v>
                </c:pt>
                <c:pt idx="297">
                  <c:v>1/08/2045</c:v>
                </c:pt>
                <c:pt idx="298">
                  <c:v>1/09/2045</c:v>
                </c:pt>
                <c:pt idx="299">
                  <c:v>1/10/2045</c:v>
                </c:pt>
                <c:pt idx="300">
                  <c:v>1/11/2045</c:v>
                </c:pt>
                <c:pt idx="301">
                  <c:v>1/12/2045</c:v>
                </c:pt>
                <c:pt idx="302">
                  <c:v>1/01/2046</c:v>
                </c:pt>
                <c:pt idx="303">
                  <c:v>1/02/2046</c:v>
                </c:pt>
                <c:pt idx="304">
                  <c:v>1/03/2046</c:v>
                </c:pt>
                <c:pt idx="305">
                  <c:v>1/04/2046</c:v>
                </c:pt>
                <c:pt idx="306">
                  <c:v>1/05/2046</c:v>
                </c:pt>
                <c:pt idx="307">
                  <c:v>1/06/2046</c:v>
                </c:pt>
                <c:pt idx="308">
                  <c:v>1/07/2046</c:v>
                </c:pt>
                <c:pt idx="309">
                  <c:v>1/08/2046</c:v>
                </c:pt>
                <c:pt idx="310">
                  <c:v>1/09/2046</c:v>
                </c:pt>
                <c:pt idx="311">
                  <c:v>1/10/2046</c:v>
                </c:pt>
                <c:pt idx="312">
                  <c:v>1/11/2046</c:v>
                </c:pt>
                <c:pt idx="313">
                  <c:v>1/12/2046</c:v>
                </c:pt>
                <c:pt idx="314">
                  <c:v>1/01/2047</c:v>
                </c:pt>
                <c:pt idx="315">
                  <c:v>1/02/2047</c:v>
                </c:pt>
                <c:pt idx="316">
                  <c:v>1/03/2047</c:v>
                </c:pt>
                <c:pt idx="317">
                  <c:v>1/04/2047</c:v>
                </c:pt>
                <c:pt idx="318">
                  <c:v>1/05/2047</c:v>
                </c:pt>
                <c:pt idx="319">
                  <c:v>1/06/2047</c:v>
                </c:pt>
                <c:pt idx="320">
                  <c:v>1/07/2047</c:v>
                </c:pt>
                <c:pt idx="321">
                  <c:v>1/08/2047</c:v>
                </c:pt>
                <c:pt idx="322">
                  <c:v>1/09/2047</c:v>
                </c:pt>
                <c:pt idx="323">
                  <c:v>1/10/2047</c:v>
                </c:pt>
                <c:pt idx="324">
                  <c:v>1/11/2047</c:v>
                </c:pt>
                <c:pt idx="325">
                  <c:v>1/12/2047</c:v>
                </c:pt>
                <c:pt idx="326">
                  <c:v>1/01/2048</c:v>
                </c:pt>
                <c:pt idx="327">
                  <c:v>1/02/2048</c:v>
                </c:pt>
                <c:pt idx="328">
                  <c:v>1/03/2048</c:v>
                </c:pt>
                <c:pt idx="329">
                  <c:v>1/04/2048</c:v>
                </c:pt>
                <c:pt idx="330">
                  <c:v>1/05/2048</c:v>
                </c:pt>
                <c:pt idx="331">
                  <c:v>1/06/2048</c:v>
                </c:pt>
                <c:pt idx="332">
                  <c:v>1/07/2048</c:v>
                </c:pt>
                <c:pt idx="333">
                  <c:v>1/08/2048</c:v>
                </c:pt>
                <c:pt idx="334">
                  <c:v>1/09/2048</c:v>
                </c:pt>
                <c:pt idx="335">
                  <c:v>1/10/2048</c:v>
                </c:pt>
                <c:pt idx="336">
                  <c:v>1/11/2048</c:v>
                </c:pt>
                <c:pt idx="337">
                  <c:v>1/12/2048</c:v>
                </c:pt>
                <c:pt idx="338">
                  <c:v>1/01/2049</c:v>
                </c:pt>
                <c:pt idx="339">
                  <c:v>1/02/2049</c:v>
                </c:pt>
                <c:pt idx="340">
                  <c:v>1/03/2049</c:v>
                </c:pt>
                <c:pt idx="341">
                  <c:v>1/04/2049</c:v>
                </c:pt>
                <c:pt idx="342">
                  <c:v>1/05/2049</c:v>
                </c:pt>
                <c:pt idx="343">
                  <c:v>1/06/2049</c:v>
                </c:pt>
                <c:pt idx="344">
                  <c:v>1/07/2049</c:v>
                </c:pt>
                <c:pt idx="345">
                  <c:v>1/08/2049</c:v>
                </c:pt>
                <c:pt idx="346">
                  <c:v>1/09/2049</c:v>
                </c:pt>
                <c:pt idx="347">
                  <c:v>1/10/2049</c:v>
                </c:pt>
                <c:pt idx="348">
                  <c:v>1/11/2049</c:v>
                </c:pt>
                <c:pt idx="349">
                  <c:v>1/12/2049</c:v>
                </c:pt>
                <c:pt idx="350">
                  <c:v>1/01/2050</c:v>
                </c:pt>
                <c:pt idx="351">
                  <c:v>1/02/2050</c:v>
                </c:pt>
                <c:pt idx="352">
                  <c:v>1/03/2050</c:v>
                </c:pt>
                <c:pt idx="353">
                  <c:v>1/04/2050</c:v>
                </c:pt>
                <c:pt idx="354">
                  <c:v>1/05/2050</c:v>
                </c:pt>
                <c:pt idx="355">
                  <c:v>1/06/2050</c:v>
                </c:pt>
                <c:pt idx="356">
                  <c:v>1/07/2050</c:v>
                </c:pt>
                <c:pt idx="357">
                  <c:v>1/08/2050</c:v>
                </c:pt>
                <c:pt idx="358">
                  <c:v>1/09/2050</c:v>
                </c:pt>
                <c:pt idx="359">
                  <c:v>1/10/2050</c:v>
                </c:pt>
                <c:pt idx="360">
                  <c:v>1/11/2050</c:v>
                </c:pt>
                <c:pt idx="361">
                  <c:v>1/12/2050</c:v>
                </c:pt>
              </c:strCache>
            </c:strRef>
          </c:cat>
          <c:val>
            <c:numRef>
              <c:f>_Hidden30!$C$2:$C$363</c:f>
              <c:numCache>
                <c:ptCount val="362"/>
                <c:pt idx="0">
                  <c:v>13601806676.96749</c:v>
                </c:pt>
                <c:pt idx="1">
                  <c:v>13491112746.034687</c:v>
                </c:pt>
                <c:pt idx="2">
                  <c:v>13382392788.415741</c:v>
                </c:pt>
                <c:pt idx="3">
                  <c:v>13272625141.2686</c:v>
                </c:pt>
                <c:pt idx="4">
                  <c:v>13161588754.95576</c:v>
                </c:pt>
                <c:pt idx="5">
                  <c:v>13052297268.500467</c:v>
                </c:pt>
                <c:pt idx="6">
                  <c:v>12944224257.061907</c:v>
                </c:pt>
                <c:pt idx="7">
                  <c:v>12834945923.824308</c:v>
                </c:pt>
                <c:pt idx="8">
                  <c:v>12726877718.60287</c:v>
                </c:pt>
                <c:pt idx="9">
                  <c:v>12617977846.630547</c:v>
                </c:pt>
                <c:pt idx="10">
                  <c:v>12511694335.549839</c:v>
                </c:pt>
                <c:pt idx="11">
                  <c:v>12405999194.310541</c:v>
                </c:pt>
                <c:pt idx="12">
                  <c:v>12296249284.596952</c:v>
                </c:pt>
                <c:pt idx="13">
                  <c:v>12189928348.22058</c:v>
                </c:pt>
                <c:pt idx="14">
                  <c:v>12085866508.63649</c:v>
                </c:pt>
                <c:pt idx="15">
                  <c:v>11980675414.698748</c:v>
                </c:pt>
                <c:pt idx="16">
                  <c:v>11875972835.656225</c:v>
                </c:pt>
                <c:pt idx="17">
                  <c:v>11768914276.805204</c:v>
                </c:pt>
                <c:pt idx="18">
                  <c:v>11668256991.290195</c:v>
                </c:pt>
                <c:pt idx="19">
                  <c:v>11565055373.611067</c:v>
                </c:pt>
                <c:pt idx="20">
                  <c:v>11461730482.856625</c:v>
                </c:pt>
                <c:pt idx="21">
                  <c:v>11358946931.029036</c:v>
                </c:pt>
                <c:pt idx="22">
                  <c:v>11255090623.360369</c:v>
                </c:pt>
                <c:pt idx="23">
                  <c:v>11154332999.211655</c:v>
                </c:pt>
                <c:pt idx="24">
                  <c:v>11051625506.072636</c:v>
                </c:pt>
                <c:pt idx="25">
                  <c:v>10950544173.854425</c:v>
                </c:pt>
                <c:pt idx="26">
                  <c:v>10850655052.190804</c:v>
                </c:pt>
                <c:pt idx="27">
                  <c:v>10749760817.22848</c:v>
                </c:pt>
                <c:pt idx="28">
                  <c:v>10649204522.74885</c:v>
                </c:pt>
                <c:pt idx="29">
                  <c:v>10551456322.743364</c:v>
                </c:pt>
                <c:pt idx="30">
                  <c:v>10451059993.782892</c:v>
                </c:pt>
                <c:pt idx="31">
                  <c:v>10351236372.070955</c:v>
                </c:pt>
                <c:pt idx="32">
                  <c:v>10252122489.666775</c:v>
                </c:pt>
                <c:pt idx="33">
                  <c:v>10154120182.369528</c:v>
                </c:pt>
                <c:pt idx="34">
                  <c:v>10053067667.03868</c:v>
                </c:pt>
                <c:pt idx="35">
                  <c:v>9956437481.20515</c:v>
                </c:pt>
                <c:pt idx="36">
                  <c:v>9856832754.954735</c:v>
                </c:pt>
                <c:pt idx="37">
                  <c:v>9756478474.761585</c:v>
                </c:pt>
                <c:pt idx="38">
                  <c:v>9660171525.633705</c:v>
                </c:pt>
                <c:pt idx="39">
                  <c:v>9562727500.84473</c:v>
                </c:pt>
                <c:pt idx="40">
                  <c:v>9467117780.691214</c:v>
                </c:pt>
                <c:pt idx="41">
                  <c:v>9372995616.961138</c:v>
                </c:pt>
                <c:pt idx="42">
                  <c:v>9277275665.765818</c:v>
                </c:pt>
                <c:pt idx="43">
                  <c:v>9176780613.376348</c:v>
                </c:pt>
                <c:pt idx="44">
                  <c:v>9079160120.13279</c:v>
                </c:pt>
                <c:pt idx="45">
                  <c:v>8986055724.94853</c:v>
                </c:pt>
                <c:pt idx="46">
                  <c:v>8890017709.83517</c:v>
                </c:pt>
                <c:pt idx="47">
                  <c:v>8792067024.8764</c:v>
                </c:pt>
                <c:pt idx="48">
                  <c:v>8695402418.090374</c:v>
                </c:pt>
                <c:pt idx="49">
                  <c:v>8596722381.956114</c:v>
                </c:pt>
                <c:pt idx="50">
                  <c:v>8502454730.055126</c:v>
                </c:pt>
                <c:pt idx="51">
                  <c:v>8407983573.453151</c:v>
                </c:pt>
                <c:pt idx="52">
                  <c:v>8320299489.216529</c:v>
                </c:pt>
                <c:pt idx="53">
                  <c:v>8232339818.251997</c:v>
                </c:pt>
                <c:pt idx="54">
                  <c:v>8143691965.164799</c:v>
                </c:pt>
                <c:pt idx="55">
                  <c:v>8055182428.58897</c:v>
                </c:pt>
                <c:pt idx="56">
                  <c:v>7969124774.488345</c:v>
                </c:pt>
                <c:pt idx="57">
                  <c:v>7885373207.178483</c:v>
                </c:pt>
                <c:pt idx="58">
                  <c:v>7795910143.040153</c:v>
                </c:pt>
                <c:pt idx="59">
                  <c:v>7713638928.725336</c:v>
                </c:pt>
                <c:pt idx="60">
                  <c:v>7631624878.883441</c:v>
                </c:pt>
                <c:pt idx="61">
                  <c:v>7539748884.1111</c:v>
                </c:pt>
                <c:pt idx="62">
                  <c:v>7457028395.629624</c:v>
                </c:pt>
                <c:pt idx="63">
                  <c:v>7375312056.534432</c:v>
                </c:pt>
                <c:pt idx="64">
                  <c:v>7295055092.410832</c:v>
                </c:pt>
                <c:pt idx="65">
                  <c:v>7214933744.6621065</c:v>
                </c:pt>
                <c:pt idx="66">
                  <c:v>7135536826.222689</c:v>
                </c:pt>
                <c:pt idx="67">
                  <c:v>7054817210.422171</c:v>
                </c:pt>
                <c:pt idx="68">
                  <c:v>6975737082.090255</c:v>
                </c:pt>
                <c:pt idx="69">
                  <c:v>6896782074.795113</c:v>
                </c:pt>
                <c:pt idx="70">
                  <c:v>6818530625.480022</c:v>
                </c:pt>
                <c:pt idx="71">
                  <c:v>6741191832.162595</c:v>
                </c:pt>
                <c:pt idx="72">
                  <c:v>6661997302.7495985</c:v>
                </c:pt>
                <c:pt idx="73">
                  <c:v>6583453251.913688</c:v>
                </c:pt>
                <c:pt idx="74">
                  <c:v>6506793443.186792</c:v>
                </c:pt>
                <c:pt idx="75">
                  <c:v>6431037703.414285</c:v>
                </c:pt>
                <c:pt idx="76">
                  <c:v>6357535834.114456</c:v>
                </c:pt>
                <c:pt idx="77">
                  <c:v>6282997988.652216</c:v>
                </c:pt>
                <c:pt idx="78">
                  <c:v>6208970794.522763</c:v>
                </c:pt>
                <c:pt idx="79">
                  <c:v>6135767786.59543</c:v>
                </c:pt>
                <c:pt idx="80">
                  <c:v>6063961662.654892</c:v>
                </c:pt>
                <c:pt idx="81">
                  <c:v>5991547916.802942</c:v>
                </c:pt>
                <c:pt idx="82">
                  <c:v>5919582005.475944</c:v>
                </c:pt>
                <c:pt idx="83">
                  <c:v>5847873965.192066</c:v>
                </c:pt>
                <c:pt idx="84">
                  <c:v>5775587507.707474</c:v>
                </c:pt>
                <c:pt idx="85">
                  <c:v>5704856849.258253</c:v>
                </c:pt>
                <c:pt idx="86">
                  <c:v>5634081345.720658</c:v>
                </c:pt>
                <c:pt idx="87">
                  <c:v>5563921053.910753</c:v>
                </c:pt>
                <c:pt idx="88">
                  <c:v>5494258882.579012</c:v>
                </c:pt>
                <c:pt idx="89">
                  <c:v>5424697531.005581</c:v>
                </c:pt>
                <c:pt idx="90">
                  <c:v>5355854969.191199</c:v>
                </c:pt>
                <c:pt idx="91">
                  <c:v>5286299868.417893</c:v>
                </c:pt>
                <c:pt idx="92">
                  <c:v>5220302627.2057905</c:v>
                </c:pt>
                <c:pt idx="93">
                  <c:v>5153761015.191228</c:v>
                </c:pt>
                <c:pt idx="94">
                  <c:v>5087189072.99941</c:v>
                </c:pt>
                <c:pt idx="95">
                  <c:v>5022338505.332149</c:v>
                </c:pt>
                <c:pt idx="96">
                  <c:v>4958841499.535904</c:v>
                </c:pt>
                <c:pt idx="97">
                  <c:v>4895367962.301735</c:v>
                </c:pt>
                <c:pt idx="98">
                  <c:v>4831816907.105677</c:v>
                </c:pt>
                <c:pt idx="99">
                  <c:v>4769400134.08698</c:v>
                </c:pt>
                <c:pt idx="100">
                  <c:v>4707755014.902804</c:v>
                </c:pt>
                <c:pt idx="101">
                  <c:v>4646926784.848658</c:v>
                </c:pt>
                <c:pt idx="102">
                  <c:v>4583174322.536491</c:v>
                </c:pt>
                <c:pt idx="103">
                  <c:v>4520881194.663918</c:v>
                </c:pt>
                <c:pt idx="104">
                  <c:v>4461260855.456199</c:v>
                </c:pt>
                <c:pt idx="105">
                  <c:v>4402200563.720148</c:v>
                </c:pt>
                <c:pt idx="106">
                  <c:v>4340970207.57428</c:v>
                </c:pt>
                <c:pt idx="107">
                  <c:v>4283830135.3524346</c:v>
                </c:pt>
                <c:pt idx="108">
                  <c:v>4225184999.7777414</c:v>
                </c:pt>
                <c:pt idx="109">
                  <c:v>4167816596.2605753</c:v>
                </c:pt>
                <c:pt idx="110">
                  <c:v>4112249971.1857343</c:v>
                </c:pt>
                <c:pt idx="111">
                  <c:v>4057071108.887857</c:v>
                </c:pt>
                <c:pt idx="112">
                  <c:v>4003320068.0553465</c:v>
                </c:pt>
                <c:pt idx="113">
                  <c:v>3949622515.3703136</c:v>
                </c:pt>
                <c:pt idx="114">
                  <c:v>3894458905.960525</c:v>
                </c:pt>
                <c:pt idx="115">
                  <c:v>3841485764.954337</c:v>
                </c:pt>
                <c:pt idx="116">
                  <c:v>3789736444.91076</c:v>
                </c:pt>
                <c:pt idx="117">
                  <c:v>3738234092.5947027</c:v>
                </c:pt>
                <c:pt idx="118">
                  <c:v>3686783088.768679</c:v>
                </c:pt>
                <c:pt idx="119">
                  <c:v>3635570270.7564883</c:v>
                </c:pt>
                <c:pt idx="120">
                  <c:v>3585025096.2838163</c:v>
                </c:pt>
                <c:pt idx="121">
                  <c:v>3534799265.935854</c:v>
                </c:pt>
                <c:pt idx="122">
                  <c:v>3484737048.7654138</c:v>
                </c:pt>
                <c:pt idx="123">
                  <c:v>3435198253.591456</c:v>
                </c:pt>
                <c:pt idx="124">
                  <c:v>3386271364.161881</c:v>
                </c:pt>
                <c:pt idx="125">
                  <c:v>3337419124.203362</c:v>
                </c:pt>
                <c:pt idx="126">
                  <c:v>3289082561.468309</c:v>
                </c:pt>
                <c:pt idx="127">
                  <c:v>3241050464.7443647</c:v>
                </c:pt>
                <c:pt idx="128">
                  <c:v>3193544683.418974</c:v>
                </c:pt>
                <c:pt idx="129">
                  <c:v>3146933237.131204</c:v>
                </c:pt>
                <c:pt idx="130">
                  <c:v>3100482479.8448505</c:v>
                </c:pt>
                <c:pt idx="131">
                  <c:v>3054036865.3482866</c:v>
                </c:pt>
                <c:pt idx="132">
                  <c:v>3008607019.489997</c:v>
                </c:pt>
                <c:pt idx="133">
                  <c:v>2963894196.7965155</c:v>
                </c:pt>
                <c:pt idx="134">
                  <c:v>2919491017.544069</c:v>
                </c:pt>
                <c:pt idx="135">
                  <c:v>2875079620.023673</c:v>
                </c:pt>
                <c:pt idx="136">
                  <c:v>2830988603.4513683</c:v>
                </c:pt>
                <c:pt idx="137">
                  <c:v>2787643735.148562</c:v>
                </c:pt>
                <c:pt idx="138">
                  <c:v>2744775143.260553</c:v>
                </c:pt>
                <c:pt idx="139">
                  <c:v>2702191806.086137</c:v>
                </c:pt>
                <c:pt idx="140">
                  <c:v>2659749270.183137</c:v>
                </c:pt>
                <c:pt idx="141">
                  <c:v>2617197253.444302</c:v>
                </c:pt>
                <c:pt idx="142">
                  <c:v>2574881387.137609</c:v>
                </c:pt>
                <c:pt idx="143">
                  <c:v>2533629680.153329</c:v>
                </c:pt>
                <c:pt idx="144">
                  <c:v>2492917587.918688</c:v>
                </c:pt>
                <c:pt idx="145">
                  <c:v>2452731366.088605</c:v>
                </c:pt>
                <c:pt idx="146">
                  <c:v>2412565290.893943</c:v>
                </c:pt>
                <c:pt idx="147">
                  <c:v>2372733713.465112</c:v>
                </c:pt>
                <c:pt idx="148">
                  <c:v>2334170732.1435647</c:v>
                </c:pt>
                <c:pt idx="149">
                  <c:v>2295233090.374465</c:v>
                </c:pt>
                <c:pt idx="150">
                  <c:v>2257089016.557444</c:v>
                </c:pt>
                <c:pt idx="151">
                  <c:v>2219147869.051966</c:v>
                </c:pt>
                <c:pt idx="152">
                  <c:v>2181163418.47514</c:v>
                </c:pt>
                <c:pt idx="153">
                  <c:v>2144192378.1058815</c:v>
                </c:pt>
                <c:pt idx="154">
                  <c:v>2107492904.149152</c:v>
                </c:pt>
                <c:pt idx="155">
                  <c:v>2070644919.0591135</c:v>
                </c:pt>
                <c:pt idx="156">
                  <c:v>2034730583.4968603</c:v>
                </c:pt>
                <c:pt idx="157">
                  <c:v>1999276539.757857</c:v>
                </c:pt>
                <c:pt idx="158">
                  <c:v>1964103585.5023472</c:v>
                </c:pt>
                <c:pt idx="159">
                  <c:v>1928804761.845841</c:v>
                </c:pt>
                <c:pt idx="160">
                  <c:v>1894390441.12652</c:v>
                </c:pt>
                <c:pt idx="161">
                  <c:v>1860032479.7324784</c:v>
                </c:pt>
                <c:pt idx="162">
                  <c:v>1825790530.5063033</c:v>
                </c:pt>
                <c:pt idx="163">
                  <c:v>1792097720.6488895</c:v>
                </c:pt>
                <c:pt idx="164">
                  <c:v>1759213446.6914177</c:v>
                </c:pt>
                <c:pt idx="165">
                  <c:v>1726471145.3194757</c:v>
                </c:pt>
                <c:pt idx="166">
                  <c:v>1694430718.9651313</c:v>
                </c:pt>
                <c:pt idx="167">
                  <c:v>1663144520.696489</c:v>
                </c:pt>
                <c:pt idx="168">
                  <c:v>1632076266.324833</c:v>
                </c:pt>
                <c:pt idx="169">
                  <c:v>1601972717.9966106</c:v>
                </c:pt>
                <c:pt idx="170">
                  <c:v>1571570973.2256804</c:v>
                </c:pt>
                <c:pt idx="171">
                  <c:v>1542183967.4380965</c:v>
                </c:pt>
                <c:pt idx="172">
                  <c:v>1513580686.25014</c:v>
                </c:pt>
                <c:pt idx="173">
                  <c:v>1484823904.4666302</c:v>
                </c:pt>
                <c:pt idx="174">
                  <c:v>1456720386.7383673</c:v>
                </c:pt>
                <c:pt idx="175">
                  <c:v>1428427533.7721338</c:v>
                </c:pt>
                <c:pt idx="176">
                  <c:v>1400306989.304704</c:v>
                </c:pt>
                <c:pt idx="177">
                  <c:v>1372564855.1220367</c:v>
                </c:pt>
                <c:pt idx="178">
                  <c:v>1345133265.3285532</c:v>
                </c:pt>
                <c:pt idx="179">
                  <c:v>1318086660.710448</c:v>
                </c:pt>
                <c:pt idx="180">
                  <c:v>1291079748.642469</c:v>
                </c:pt>
                <c:pt idx="181">
                  <c:v>1264606350.279319</c:v>
                </c:pt>
                <c:pt idx="182">
                  <c:v>1238392643.2984998</c:v>
                </c:pt>
                <c:pt idx="183">
                  <c:v>1212424222.5032387</c:v>
                </c:pt>
                <c:pt idx="184">
                  <c:v>1186184620.3169332</c:v>
                </c:pt>
                <c:pt idx="185">
                  <c:v>1160500782.0179477</c:v>
                </c:pt>
                <c:pt idx="186">
                  <c:v>1134379800.9894073</c:v>
                </c:pt>
                <c:pt idx="187">
                  <c:v>1109302917.269501</c:v>
                </c:pt>
                <c:pt idx="188">
                  <c:v>1084559459.7073293</c:v>
                </c:pt>
                <c:pt idx="189">
                  <c:v>1060446157.4784853</c:v>
                </c:pt>
                <c:pt idx="190">
                  <c:v>1036679521.277284</c:v>
                </c:pt>
                <c:pt idx="191">
                  <c:v>1013128989.958678</c:v>
                </c:pt>
                <c:pt idx="192">
                  <c:v>989955628.7207587</c:v>
                </c:pt>
                <c:pt idx="193">
                  <c:v>967118659.6451153</c:v>
                </c:pt>
                <c:pt idx="194">
                  <c:v>944836995.7193496</c:v>
                </c:pt>
                <c:pt idx="195">
                  <c:v>922911573.4545071</c:v>
                </c:pt>
                <c:pt idx="196">
                  <c:v>901349939.9229565</c:v>
                </c:pt>
                <c:pt idx="197">
                  <c:v>879849166.8300225</c:v>
                </c:pt>
                <c:pt idx="198">
                  <c:v>858824834.4631182</c:v>
                </c:pt>
                <c:pt idx="199">
                  <c:v>837886621.3621957</c:v>
                </c:pt>
                <c:pt idx="200">
                  <c:v>817308371.2659649</c:v>
                </c:pt>
                <c:pt idx="201">
                  <c:v>796846201.5821407</c:v>
                </c:pt>
                <c:pt idx="202">
                  <c:v>776790755.2553481</c:v>
                </c:pt>
                <c:pt idx="203">
                  <c:v>756902102.7894431</c:v>
                </c:pt>
                <c:pt idx="204">
                  <c:v>737397131.0919601</c:v>
                </c:pt>
                <c:pt idx="205">
                  <c:v>718117289.4766997</c:v>
                </c:pt>
                <c:pt idx="206">
                  <c:v>698731684.101692</c:v>
                </c:pt>
                <c:pt idx="207">
                  <c:v>680255728.9160756</c:v>
                </c:pt>
                <c:pt idx="208">
                  <c:v>662086104.6225983</c:v>
                </c:pt>
                <c:pt idx="209">
                  <c:v>644250408.5779815</c:v>
                </c:pt>
                <c:pt idx="210">
                  <c:v>626027819.9200784</c:v>
                </c:pt>
                <c:pt idx="211">
                  <c:v>608604585.9631128</c:v>
                </c:pt>
                <c:pt idx="212">
                  <c:v>591755987.0069019</c:v>
                </c:pt>
                <c:pt idx="213">
                  <c:v>575202839.0428747</c:v>
                </c:pt>
                <c:pt idx="214">
                  <c:v>558774234.463675</c:v>
                </c:pt>
                <c:pt idx="215">
                  <c:v>542914702.1009346</c:v>
                </c:pt>
                <c:pt idx="216">
                  <c:v>527353089.83222836</c:v>
                </c:pt>
                <c:pt idx="217">
                  <c:v>511935511.01882243</c:v>
                </c:pt>
                <c:pt idx="218">
                  <c:v>496681609.1159034</c:v>
                </c:pt>
                <c:pt idx="219">
                  <c:v>481782047.6973812</c:v>
                </c:pt>
                <c:pt idx="220">
                  <c:v>467150294.9711898</c:v>
                </c:pt>
                <c:pt idx="221">
                  <c:v>452640560.617332</c:v>
                </c:pt>
                <c:pt idx="222">
                  <c:v>438148473.898227</c:v>
                </c:pt>
                <c:pt idx="223">
                  <c:v>424187280.44671255</c:v>
                </c:pt>
                <c:pt idx="224">
                  <c:v>410031707.241722</c:v>
                </c:pt>
                <c:pt idx="225">
                  <c:v>396597358.89602256</c:v>
                </c:pt>
                <c:pt idx="226">
                  <c:v>382946780.65173805</c:v>
                </c:pt>
                <c:pt idx="227">
                  <c:v>370454830.0485646</c:v>
                </c:pt>
                <c:pt idx="228">
                  <c:v>358604171.6880726</c:v>
                </c:pt>
                <c:pt idx="229">
                  <c:v>347239314.1149677</c:v>
                </c:pt>
                <c:pt idx="230">
                  <c:v>336765940.92935926</c:v>
                </c:pt>
                <c:pt idx="231">
                  <c:v>326532028.62838864</c:v>
                </c:pt>
                <c:pt idx="232">
                  <c:v>316565719.5716238</c:v>
                </c:pt>
                <c:pt idx="233">
                  <c:v>306796254.40228355</c:v>
                </c:pt>
                <c:pt idx="234">
                  <c:v>297241697.7094897</c:v>
                </c:pt>
                <c:pt idx="235">
                  <c:v>287767917.42141205</c:v>
                </c:pt>
                <c:pt idx="236">
                  <c:v>278472628.69849986</c:v>
                </c:pt>
                <c:pt idx="237">
                  <c:v>269432580.1585294</c:v>
                </c:pt>
                <c:pt idx="238">
                  <c:v>260602988.31236222</c:v>
                </c:pt>
                <c:pt idx="239">
                  <c:v>251881686.61462313</c:v>
                </c:pt>
                <c:pt idx="240">
                  <c:v>243292954.79002035</c:v>
                </c:pt>
                <c:pt idx="241">
                  <c:v>234860754.5325882</c:v>
                </c:pt>
                <c:pt idx="242">
                  <c:v>226528118.08216453</c:v>
                </c:pt>
                <c:pt idx="243">
                  <c:v>218260584.55094725</c:v>
                </c:pt>
                <c:pt idx="244">
                  <c:v>209985673.403815</c:v>
                </c:pt>
                <c:pt idx="245">
                  <c:v>201903381.60155958</c:v>
                </c:pt>
                <c:pt idx="246">
                  <c:v>193876873.05803767</c:v>
                </c:pt>
                <c:pt idx="247">
                  <c:v>186079130.36001965</c:v>
                </c:pt>
                <c:pt idx="248">
                  <c:v>178538366.6460909</c:v>
                </c:pt>
                <c:pt idx="249">
                  <c:v>171222037.27266145</c:v>
                </c:pt>
                <c:pt idx="250">
                  <c:v>164033527.9833971</c:v>
                </c:pt>
                <c:pt idx="251">
                  <c:v>156954525.97465327</c:v>
                </c:pt>
                <c:pt idx="252">
                  <c:v>150177619.25165302</c:v>
                </c:pt>
                <c:pt idx="253">
                  <c:v>143539577.96009684</c:v>
                </c:pt>
                <c:pt idx="254">
                  <c:v>137094791.71090448</c:v>
                </c:pt>
                <c:pt idx="255">
                  <c:v>130984685.1759609</c:v>
                </c:pt>
                <c:pt idx="256">
                  <c:v>125105699.66826434</c:v>
                </c:pt>
                <c:pt idx="257">
                  <c:v>119133162.47136782</c:v>
                </c:pt>
                <c:pt idx="258">
                  <c:v>113389087.40394156</c:v>
                </c:pt>
                <c:pt idx="259">
                  <c:v>107869628.8389725</c:v>
                </c:pt>
                <c:pt idx="260">
                  <c:v>102573831.78562003</c:v>
                </c:pt>
                <c:pt idx="261">
                  <c:v>97254653.1259335</c:v>
                </c:pt>
                <c:pt idx="262">
                  <c:v>92162760.70222934</c:v>
                </c:pt>
                <c:pt idx="263">
                  <c:v>87097231.58287607</c:v>
                </c:pt>
                <c:pt idx="264">
                  <c:v>82269998.43072882</c:v>
                </c:pt>
                <c:pt idx="265">
                  <c:v>77569882.30487528</c:v>
                </c:pt>
                <c:pt idx="266">
                  <c:v>72942501.69161409</c:v>
                </c:pt>
                <c:pt idx="267">
                  <c:v>68372593.04364981</c:v>
                </c:pt>
                <c:pt idx="268">
                  <c:v>64035179.63886835</c:v>
                </c:pt>
                <c:pt idx="269">
                  <c:v>59825081.22425009</c:v>
                </c:pt>
                <c:pt idx="270">
                  <c:v>55734102.918251306</c:v>
                </c:pt>
                <c:pt idx="271">
                  <c:v>51768815.612790085</c:v>
                </c:pt>
                <c:pt idx="272">
                  <c:v>47956429.55810435</c:v>
                </c:pt>
                <c:pt idx="273">
                  <c:v>44296051.22251281</c:v>
                </c:pt>
                <c:pt idx="274">
                  <c:v>40809461.09738632</c:v>
                </c:pt>
                <c:pt idx="275">
                  <c:v>37240577.062736556</c:v>
                </c:pt>
                <c:pt idx="276">
                  <c:v>34150574.10949196</c:v>
                </c:pt>
                <c:pt idx="277">
                  <c:v>31203261.0444946</c:v>
                </c:pt>
                <c:pt idx="278">
                  <c:v>28382472.941489477</c:v>
                </c:pt>
                <c:pt idx="279">
                  <c:v>25654277.70331169</c:v>
                </c:pt>
                <c:pt idx="280">
                  <c:v>23024386.880892802</c:v>
                </c:pt>
                <c:pt idx="281">
                  <c:v>20490161.829796176</c:v>
                </c:pt>
                <c:pt idx="282">
                  <c:v>18009289.11796386</c:v>
                </c:pt>
                <c:pt idx="283">
                  <c:v>15681737.605041105</c:v>
                </c:pt>
                <c:pt idx="284">
                  <c:v>13498212.085257381</c:v>
                </c:pt>
                <c:pt idx="285">
                  <c:v>11475331.10991507</c:v>
                </c:pt>
                <c:pt idx="286">
                  <c:v>9601529.84621996</c:v>
                </c:pt>
                <c:pt idx="287">
                  <c:v>7888475.510908549</c:v>
                </c:pt>
                <c:pt idx="288">
                  <c:v>6399784.392947512</c:v>
                </c:pt>
                <c:pt idx="289">
                  <c:v>5231760.017763889</c:v>
                </c:pt>
                <c:pt idx="290">
                  <c:v>4655043.710719395</c:v>
                </c:pt>
                <c:pt idx="291">
                  <c:v>4136443.4087550053</c:v>
                </c:pt>
                <c:pt idx="292">
                  <c:v>3688801.682434089</c:v>
                </c:pt>
                <c:pt idx="293">
                  <c:v>3311081.634505472</c:v>
                </c:pt>
                <c:pt idx="294">
                  <c:v>2952635.7335653165</c:v>
                </c:pt>
                <c:pt idx="295">
                  <c:v>2596112.6005406827</c:v>
                </c:pt>
                <c:pt idx="296">
                  <c:v>2439157.342340682</c:v>
                </c:pt>
                <c:pt idx="297">
                  <c:v>2320175.2738018488</c:v>
                </c:pt>
                <c:pt idx="298">
                  <c:v>2213110.140976364</c:v>
                </c:pt>
                <c:pt idx="299">
                  <c:v>2115965.1565619535</c:v>
                </c:pt>
                <c:pt idx="300">
                  <c:v>2024130.5769854207</c:v>
                </c:pt>
                <c:pt idx="301">
                  <c:v>1933625.4865421648</c:v>
                </c:pt>
                <c:pt idx="302">
                  <c:v>1809271.615227469</c:v>
                </c:pt>
                <c:pt idx="303">
                  <c:v>1723256.5161660865</c:v>
                </c:pt>
                <c:pt idx="304">
                  <c:v>1638756.8162811145</c:v>
                </c:pt>
                <c:pt idx="305">
                  <c:v>1554576.9888098398</c:v>
                </c:pt>
                <c:pt idx="306">
                  <c:v>1473275.379253087</c:v>
                </c:pt>
                <c:pt idx="307">
                  <c:v>1393194.620683541</c:v>
                </c:pt>
                <c:pt idx="308">
                  <c:v>1317459.8944497427</c:v>
                </c:pt>
                <c:pt idx="309">
                  <c:v>1206081.1706213206</c:v>
                </c:pt>
                <c:pt idx="310">
                  <c:v>1136577.3978201768</c:v>
                </c:pt>
                <c:pt idx="311">
                  <c:v>1068790.0487676067</c:v>
                </c:pt>
                <c:pt idx="312">
                  <c:v>1003206.107514928</c:v>
                </c:pt>
                <c:pt idx="313">
                  <c:v>940337.4601232014</c:v>
                </c:pt>
                <c:pt idx="314">
                  <c:v>881731.4572954968</c:v>
                </c:pt>
                <c:pt idx="315">
                  <c:v>825154.9203154808</c:v>
                </c:pt>
                <c:pt idx="316">
                  <c:v>769769.8091604139</c:v>
                </c:pt>
                <c:pt idx="317">
                  <c:v>718235.5842770805</c:v>
                </c:pt>
                <c:pt idx="318">
                  <c:v>667826.7684898293</c:v>
                </c:pt>
                <c:pt idx="319">
                  <c:v>619325.9033888724</c:v>
                </c:pt>
                <c:pt idx="320">
                  <c:v>576724.2123544579</c:v>
                </c:pt>
                <c:pt idx="321">
                  <c:v>534459.2741623915</c:v>
                </c:pt>
                <c:pt idx="322">
                  <c:v>494122.73066611163</c:v>
                </c:pt>
                <c:pt idx="323">
                  <c:v>456402.4792646885</c:v>
                </c:pt>
                <c:pt idx="324">
                  <c:v>419978.85955883126</c:v>
                </c:pt>
                <c:pt idx="325">
                  <c:v>385541.80039299355</c:v>
                </c:pt>
                <c:pt idx="326">
                  <c:v>353163.49454520654</c:v>
                </c:pt>
                <c:pt idx="327">
                  <c:v>321998.8207312577</c:v>
                </c:pt>
                <c:pt idx="328">
                  <c:v>291484.4270356446</c:v>
                </c:pt>
                <c:pt idx="329">
                  <c:v>262412.91721895186</c:v>
                </c:pt>
                <c:pt idx="330">
                  <c:v>234117.79284385682</c:v>
                </c:pt>
                <c:pt idx="331">
                  <c:v>209467.91577720642</c:v>
                </c:pt>
                <c:pt idx="332">
                  <c:v>188447.94632433058</c:v>
                </c:pt>
                <c:pt idx="333">
                  <c:v>169807.03571389162</c:v>
                </c:pt>
                <c:pt idx="334">
                  <c:v>151790.40170515515</c:v>
                </c:pt>
                <c:pt idx="335">
                  <c:v>135846.8398474974</c:v>
                </c:pt>
                <c:pt idx="336">
                  <c:v>121061.59019946893</c:v>
                </c:pt>
                <c:pt idx="337">
                  <c:v>108354.36594112166</c:v>
                </c:pt>
                <c:pt idx="338">
                  <c:v>96625.45785159325</c:v>
                </c:pt>
                <c:pt idx="339">
                  <c:v>85469.1049202634</c:v>
                </c:pt>
                <c:pt idx="340">
                  <c:v>74617.13847182787</c:v>
                </c:pt>
                <c:pt idx="341">
                  <c:v>64689.877896640464</c:v>
                </c:pt>
                <c:pt idx="342">
                  <c:v>54785.84363959079</c:v>
                </c:pt>
                <c:pt idx="343">
                  <c:v>45913.06955494013</c:v>
                </c:pt>
                <c:pt idx="344">
                  <c:v>37500.876271836314</c:v>
                </c:pt>
                <c:pt idx="345">
                  <c:v>30093.836457870893</c:v>
                </c:pt>
                <c:pt idx="346">
                  <c:v>23670.919312903672</c:v>
                </c:pt>
                <c:pt idx="347">
                  <c:v>17262.30070638928</c:v>
                </c:pt>
                <c:pt idx="348">
                  <c:v>10865.721665801719</c:v>
                </c:pt>
                <c:pt idx="349">
                  <c:v>7907.525801797012</c:v>
                </c:pt>
                <c:pt idx="350">
                  <c:v>6579.976141302308</c:v>
                </c:pt>
                <c:pt idx="351">
                  <c:v>5254.515581848139</c:v>
                </c:pt>
                <c:pt idx="352">
                  <c:v>4433.309042547196</c:v>
                </c:pt>
                <c:pt idx="353">
                  <c:v>3612.0392405734774</c:v>
                </c:pt>
                <c:pt idx="354">
                  <c:v>2789.539231859228</c:v>
                </c:pt>
                <c:pt idx="355">
                  <c:v>2390.9222917659517</c:v>
                </c:pt>
                <c:pt idx="356">
                  <c:v>1992.4514000403974</c:v>
                </c:pt>
                <c:pt idx="357">
                  <c:v>1593.8897697081093</c:v>
                </c:pt>
                <c:pt idx="358">
                  <c:v>1195.3660542891373</c:v>
                </c:pt>
                <c:pt idx="359">
                  <c:v>796.9216399048605</c:v>
                </c:pt>
                <c:pt idx="360">
                  <c:v>398.44520452233155</c:v>
                </c:pt>
                <c:pt idx="361">
                  <c:v>0</c:v>
                </c:pt>
              </c:numCache>
            </c:numRef>
          </c:val>
        </c:ser>
        <c:ser>
          <c:idx val="2"/>
          <c:order val="2"/>
          <c:tx>
            <c:strRef>
              <c:f>_Hidden30!$D$1:$D$1</c:f>
              <c:strCache>
                <c:ptCount val="1"/>
                <c:pt idx="0">
                  <c:v>Outstanding Residential Mortgage Loans (5% CPR)</c:v>
                </c:pt>
              </c:strCache>
            </c:strRef>
          </c:tx>
          <c:spPr>
            <a:solidFill>
              <a:srgbClr val="808040"/>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_Hidden30!$A$2:$A$363</c:f>
              <c:strCache>
                <c:ptCount val="362"/>
                <c:pt idx="0">
                  <c:v>1/11/2020</c:v>
                </c:pt>
                <c:pt idx="1">
                  <c:v>1/12/2020</c:v>
                </c:pt>
                <c:pt idx="2">
                  <c:v>1/01/2021</c:v>
                </c:pt>
                <c:pt idx="3">
                  <c:v>1/02/2021</c:v>
                </c:pt>
                <c:pt idx="4">
                  <c:v>1/03/2021</c:v>
                </c:pt>
                <c:pt idx="5">
                  <c:v>1/04/2021</c:v>
                </c:pt>
                <c:pt idx="6">
                  <c:v>1/05/2021</c:v>
                </c:pt>
                <c:pt idx="7">
                  <c:v>1/06/2021</c:v>
                </c:pt>
                <c:pt idx="8">
                  <c:v>1/07/2021</c:v>
                </c:pt>
                <c:pt idx="9">
                  <c:v>1/08/2021</c:v>
                </c:pt>
                <c:pt idx="10">
                  <c:v>1/09/2021</c:v>
                </c:pt>
                <c:pt idx="11">
                  <c:v>1/10/2021</c:v>
                </c:pt>
                <c:pt idx="12">
                  <c:v>1/11/2021</c:v>
                </c:pt>
                <c:pt idx="13">
                  <c:v>1/12/2021</c:v>
                </c:pt>
                <c:pt idx="14">
                  <c:v>1/01/2022</c:v>
                </c:pt>
                <c:pt idx="15">
                  <c:v>1/02/2022</c:v>
                </c:pt>
                <c:pt idx="16">
                  <c:v>1/03/2022</c:v>
                </c:pt>
                <c:pt idx="17">
                  <c:v>1/04/2022</c:v>
                </c:pt>
                <c:pt idx="18">
                  <c:v>1/05/2022</c:v>
                </c:pt>
                <c:pt idx="19">
                  <c:v>1/06/2022</c:v>
                </c:pt>
                <c:pt idx="20">
                  <c:v>1/07/2022</c:v>
                </c:pt>
                <c:pt idx="21">
                  <c:v>1/08/2022</c:v>
                </c:pt>
                <c:pt idx="22">
                  <c:v>1/09/2022</c:v>
                </c:pt>
                <c:pt idx="23">
                  <c:v>1/10/2022</c:v>
                </c:pt>
                <c:pt idx="24">
                  <c:v>1/11/2022</c:v>
                </c:pt>
                <c:pt idx="25">
                  <c:v>1/12/2022</c:v>
                </c:pt>
                <c:pt idx="26">
                  <c:v>1/01/2023</c:v>
                </c:pt>
                <c:pt idx="27">
                  <c:v>1/02/2023</c:v>
                </c:pt>
                <c:pt idx="28">
                  <c:v>1/03/2023</c:v>
                </c:pt>
                <c:pt idx="29">
                  <c:v>1/04/2023</c:v>
                </c:pt>
                <c:pt idx="30">
                  <c:v>1/05/2023</c:v>
                </c:pt>
                <c:pt idx="31">
                  <c:v>1/06/2023</c:v>
                </c:pt>
                <c:pt idx="32">
                  <c:v>1/07/2023</c:v>
                </c:pt>
                <c:pt idx="33">
                  <c:v>1/08/2023</c:v>
                </c:pt>
                <c:pt idx="34">
                  <c:v>1/09/2023</c:v>
                </c:pt>
                <c:pt idx="35">
                  <c:v>1/10/2023</c:v>
                </c:pt>
                <c:pt idx="36">
                  <c:v>1/11/2023</c:v>
                </c:pt>
                <c:pt idx="37">
                  <c:v>1/12/2023</c:v>
                </c:pt>
                <c:pt idx="38">
                  <c:v>1/01/2024</c:v>
                </c:pt>
                <c:pt idx="39">
                  <c:v>1/02/2024</c:v>
                </c:pt>
                <c:pt idx="40">
                  <c:v>1/03/2024</c:v>
                </c:pt>
                <c:pt idx="41">
                  <c:v>1/04/2024</c:v>
                </c:pt>
                <c:pt idx="42">
                  <c:v>1/05/2024</c:v>
                </c:pt>
                <c:pt idx="43">
                  <c:v>1/06/2024</c:v>
                </c:pt>
                <c:pt idx="44">
                  <c:v>1/07/2024</c:v>
                </c:pt>
                <c:pt idx="45">
                  <c:v>1/08/2024</c:v>
                </c:pt>
                <c:pt idx="46">
                  <c:v>1/09/2024</c:v>
                </c:pt>
                <c:pt idx="47">
                  <c:v>1/10/2024</c:v>
                </c:pt>
                <c:pt idx="48">
                  <c:v>1/11/2024</c:v>
                </c:pt>
                <c:pt idx="49">
                  <c:v>1/12/2024</c:v>
                </c:pt>
                <c:pt idx="50">
                  <c:v>1/01/2025</c:v>
                </c:pt>
                <c:pt idx="51">
                  <c:v>1/02/2025</c:v>
                </c:pt>
                <c:pt idx="52">
                  <c:v>1/03/2025</c:v>
                </c:pt>
                <c:pt idx="53">
                  <c:v>1/04/2025</c:v>
                </c:pt>
                <c:pt idx="54">
                  <c:v>1/05/2025</c:v>
                </c:pt>
                <c:pt idx="55">
                  <c:v>1/06/2025</c:v>
                </c:pt>
                <c:pt idx="56">
                  <c:v>1/07/2025</c:v>
                </c:pt>
                <c:pt idx="57">
                  <c:v>1/08/2025</c:v>
                </c:pt>
                <c:pt idx="58">
                  <c:v>1/09/2025</c:v>
                </c:pt>
                <c:pt idx="59">
                  <c:v>1/10/2025</c:v>
                </c:pt>
                <c:pt idx="60">
                  <c:v>1/11/2025</c:v>
                </c:pt>
                <c:pt idx="61">
                  <c:v>1/12/2025</c:v>
                </c:pt>
                <c:pt idx="62">
                  <c:v>1/01/2026</c:v>
                </c:pt>
                <c:pt idx="63">
                  <c:v>1/02/2026</c:v>
                </c:pt>
                <c:pt idx="64">
                  <c:v>1/03/2026</c:v>
                </c:pt>
                <c:pt idx="65">
                  <c:v>1/04/2026</c:v>
                </c:pt>
                <c:pt idx="66">
                  <c:v>1/05/2026</c:v>
                </c:pt>
                <c:pt idx="67">
                  <c:v>1/06/2026</c:v>
                </c:pt>
                <c:pt idx="68">
                  <c:v>1/07/2026</c:v>
                </c:pt>
                <c:pt idx="69">
                  <c:v>1/08/2026</c:v>
                </c:pt>
                <c:pt idx="70">
                  <c:v>1/09/2026</c:v>
                </c:pt>
                <c:pt idx="71">
                  <c:v>1/10/2026</c:v>
                </c:pt>
                <c:pt idx="72">
                  <c:v>1/11/2026</c:v>
                </c:pt>
                <c:pt idx="73">
                  <c:v>1/12/2026</c:v>
                </c:pt>
                <c:pt idx="74">
                  <c:v>1/01/2027</c:v>
                </c:pt>
                <c:pt idx="75">
                  <c:v>1/02/2027</c:v>
                </c:pt>
                <c:pt idx="76">
                  <c:v>1/03/2027</c:v>
                </c:pt>
                <c:pt idx="77">
                  <c:v>1/04/2027</c:v>
                </c:pt>
                <c:pt idx="78">
                  <c:v>1/05/2027</c:v>
                </c:pt>
                <c:pt idx="79">
                  <c:v>1/06/2027</c:v>
                </c:pt>
                <c:pt idx="80">
                  <c:v>1/07/2027</c:v>
                </c:pt>
                <c:pt idx="81">
                  <c:v>1/08/2027</c:v>
                </c:pt>
                <c:pt idx="82">
                  <c:v>1/09/2027</c:v>
                </c:pt>
                <c:pt idx="83">
                  <c:v>1/10/2027</c:v>
                </c:pt>
                <c:pt idx="84">
                  <c:v>1/11/2027</c:v>
                </c:pt>
                <c:pt idx="85">
                  <c:v>1/12/2027</c:v>
                </c:pt>
                <c:pt idx="86">
                  <c:v>1/01/2028</c:v>
                </c:pt>
                <c:pt idx="87">
                  <c:v>1/02/2028</c:v>
                </c:pt>
                <c:pt idx="88">
                  <c:v>1/03/2028</c:v>
                </c:pt>
                <c:pt idx="89">
                  <c:v>1/04/2028</c:v>
                </c:pt>
                <c:pt idx="90">
                  <c:v>1/05/2028</c:v>
                </c:pt>
                <c:pt idx="91">
                  <c:v>1/06/2028</c:v>
                </c:pt>
                <c:pt idx="92">
                  <c:v>1/07/2028</c:v>
                </c:pt>
                <c:pt idx="93">
                  <c:v>1/08/2028</c:v>
                </c:pt>
                <c:pt idx="94">
                  <c:v>1/09/2028</c:v>
                </c:pt>
                <c:pt idx="95">
                  <c:v>1/10/2028</c:v>
                </c:pt>
                <c:pt idx="96">
                  <c:v>1/11/2028</c:v>
                </c:pt>
                <c:pt idx="97">
                  <c:v>1/12/2028</c:v>
                </c:pt>
                <c:pt idx="98">
                  <c:v>1/01/2029</c:v>
                </c:pt>
                <c:pt idx="99">
                  <c:v>1/02/2029</c:v>
                </c:pt>
                <c:pt idx="100">
                  <c:v>1/03/2029</c:v>
                </c:pt>
                <c:pt idx="101">
                  <c:v>1/04/2029</c:v>
                </c:pt>
                <c:pt idx="102">
                  <c:v>1/05/2029</c:v>
                </c:pt>
                <c:pt idx="103">
                  <c:v>1/06/2029</c:v>
                </c:pt>
                <c:pt idx="104">
                  <c:v>1/07/2029</c:v>
                </c:pt>
                <c:pt idx="105">
                  <c:v>1/08/2029</c:v>
                </c:pt>
                <c:pt idx="106">
                  <c:v>1/09/2029</c:v>
                </c:pt>
                <c:pt idx="107">
                  <c:v>1/10/2029</c:v>
                </c:pt>
                <c:pt idx="108">
                  <c:v>1/11/2029</c:v>
                </c:pt>
                <c:pt idx="109">
                  <c:v>1/12/2029</c:v>
                </c:pt>
                <c:pt idx="110">
                  <c:v>1/01/2030</c:v>
                </c:pt>
                <c:pt idx="111">
                  <c:v>1/02/2030</c:v>
                </c:pt>
                <c:pt idx="112">
                  <c:v>1/03/2030</c:v>
                </c:pt>
                <c:pt idx="113">
                  <c:v>1/04/2030</c:v>
                </c:pt>
                <c:pt idx="114">
                  <c:v>1/05/2030</c:v>
                </c:pt>
                <c:pt idx="115">
                  <c:v>1/06/2030</c:v>
                </c:pt>
                <c:pt idx="116">
                  <c:v>1/07/2030</c:v>
                </c:pt>
                <c:pt idx="117">
                  <c:v>1/08/2030</c:v>
                </c:pt>
                <c:pt idx="118">
                  <c:v>1/09/2030</c:v>
                </c:pt>
                <c:pt idx="119">
                  <c:v>1/10/2030</c:v>
                </c:pt>
                <c:pt idx="120">
                  <c:v>1/11/2030</c:v>
                </c:pt>
                <c:pt idx="121">
                  <c:v>1/12/2030</c:v>
                </c:pt>
                <c:pt idx="122">
                  <c:v>1/01/2031</c:v>
                </c:pt>
                <c:pt idx="123">
                  <c:v>1/02/2031</c:v>
                </c:pt>
                <c:pt idx="124">
                  <c:v>1/03/2031</c:v>
                </c:pt>
                <c:pt idx="125">
                  <c:v>1/04/2031</c:v>
                </c:pt>
                <c:pt idx="126">
                  <c:v>1/05/2031</c:v>
                </c:pt>
                <c:pt idx="127">
                  <c:v>1/06/2031</c:v>
                </c:pt>
                <c:pt idx="128">
                  <c:v>1/07/2031</c:v>
                </c:pt>
                <c:pt idx="129">
                  <c:v>1/08/2031</c:v>
                </c:pt>
                <c:pt idx="130">
                  <c:v>1/09/2031</c:v>
                </c:pt>
                <c:pt idx="131">
                  <c:v>1/10/2031</c:v>
                </c:pt>
                <c:pt idx="132">
                  <c:v>1/11/2031</c:v>
                </c:pt>
                <c:pt idx="133">
                  <c:v>1/12/2031</c:v>
                </c:pt>
                <c:pt idx="134">
                  <c:v>1/01/2032</c:v>
                </c:pt>
                <c:pt idx="135">
                  <c:v>1/02/2032</c:v>
                </c:pt>
                <c:pt idx="136">
                  <c:v>1/03/2032</c:v>
                </c:pt>
                <c:pt idx="137">
                  <c:v>1/04/2032</c:v>
                </c:pt>
                <c:pt idx="138">
                  <c:v>1/05/2032</c:v>
                </c:pt>
                <c:pt idx="139">
                  <c:v>1/06/2032</c:v>
                </c:pt>
                <c:pt idx="140">
                  <c:v>1/07/2032</c:v>
                </c:pt>
                <c:pt idx="141">
                  <c:v>1/08/2032</c:v>
                </c:pt>
                <c:pt idx="142">
                  <c:v>1/09/2032</c:v>
                </c:pt>
                <c:pt idx="143">
                  <c:v>1/10/2032</c:v>
                </c:pt>
                <c:pt idx="144">
                  <c:v>1/11/2032</c:v>
                </c:pt>
                <c:pt idx="145">
                  <c:v>1/12/2032</c:v>
                </c:pt>
                <c:pt idx="146">
                  <c:v>1/01/2033</c:v>
                </c:pt>
                <c:pt idx="147">
                  <c:v>1/02/2033</c:v>
                </c:pt>
                <c:pt idx="148">
                  <c:v>1/03/2033</c:v>
                </c:pt>
                <c:pt idx="149">
                  <c:v>1/04/2033</c:v>
                </c:pt>
                <c:pt idx="150">
                  <c:v>1/05/2033</c:v>
                </c:pt>
                <c:pt idx="151">
                  <c:v>1/06/2033</c:v>
                </c:pt>
                <c:pt idx="152">
                  <c:v>1/07/2033</c:v>
                </c:pt>
                <c:pt idx="153">
                  <c:v>1/08/2033</c:v>
                </c:pt>
                <c:pt idx="154">
                  <c:v>1/09/2033</c:v>
                </c:pt>
                <c:pt idx="155">
                  <c:v>1/10/2033</c:v>
                </c:pt>
                <c:pt idx="156">
                  <c:v>1/11/2033</c:v>
                </c:pt>
                <c:pt idx="157">
                  <c:v>1/12/2033</c:v>
                </c:pt>
                <c:pt idx="158">
                  <c:v>1/01/2034</c:v>
                </c:pt>
                <c:pt idx="159">
                  <c:v>1/02/2034</c:v>
                </c:pt>
                <c:pt idx="160">
                  <c:v>1/03/2034</c:v>
                </c:pt>
                <c:pt idx="161">
                  <c:v>1/04/2034</c:v>
                </c:pt>
                <c:pt idx="162">
                  <c:v>1/05/2034</c:v>
                </c:pt>
                <c:pt idx="163">
                  <c:v>1/06/2034</c:v>
                </c:pt>
                <c:pt idx="164">
                  <c:v>1/07/2034</c:v>
                </c:pt>
                <c:pt idx="165">
                  <c:v>1/08/2034</c:v>
                </c:pt>
                <c:pt idx="166">
                  <c:v>1/09/2034</c:v>
                </c:pt>
                <c:pt idx="167">
                  <c:v>1/10/2034</c:v>
                </c:pt>
                <c:pt idx="168">
                  <c:v>1/11/2034</c:v>
                </c:pt>
                <c:pt idx="169">
                  <c:v>1/12/2034</c:v>
                </c:pt>
                <c:pt idx="170">
                  <c:v>1/01/2035</c:v>
                </c:pt>
                <c:pt idx="171">
                  <c:v>1/02/2035</c:v>
                </c:pt>
                <c:pt idx="172">
                  <c:v>1/03/2035</c:v>
                </c:pt>
                <c:pt idx="173">
                  <c:v>1/04/2035</c:v>
                </c:pt>
                <c:pt idx="174">
                  <c:v>1/05/2035</c:v>
                </c:pt>
                <c:pt idx="175">
                  <c:v>1/06/2035</c:v>
                </c:pt>
                <c:pt idx="176">
                  <c:v>1/07/2035</c:v>
                </c:pt>
                <c:pt idx="177">
                  <c:v>1/08/2035</c:v>
                </c:pt>
                <c:pt idx="178">
                  <c:v>1/09/2035</c:v>
                </c:pt>
                <c:pt idx="179">
                  <c:v>1/10/2035</c:v>
                </c:pt>
                <c:pt idx="180">
                  <c:v>1/11/2035</c:v>
                </c:pt>
                <c:pt idx="181">
                  <c:v>1/12/2035</c:v>
                </c:pt>
                <c:pt idx="182">
                  <c:v>1/01/2036</c:v>
                </c:pt>
                <c:pt idx="183">
                  <c:v>1/02/2036</c:v>
                </c:pt>
                <c:pt idx="184">
                  <c:v>1/03/2036</c:v>
                </c:pt>
                <c:pt idx="185">
                  <c:v>1/04/2036</c:v>
                </c:pt>
                <c:pt idx="186">
                  <c:v>1/05/2036</c:v>
                </c:pt>
                <c:pt idx="187">
                  <c:v>1/06/2036</c:v>
                </c:pt>
                <c:pt idx="188">
                  <c:v>1/07/2036</c:v>
                </c:pt>
                <c:pt idx="189">
                  <c:v>1/08/2036</c:v>
                </c:pt>
                <c:pt idx="190">
                  <c:v>1/09/2036</c:v>
                </c:pt>
                <c:pt idx="191">
                  <c:v>1/10/2036</c:v>
                </c:pt>
                <c:pt idx="192">
                  <c:v>1/11/2036</c:v>
                </c:pt>
                <c:pt idx="193">
                  <c:v>1/12/2036</c:v>
                </c:pt>
                <c:pt idx="194">
                  <c:v>1/01/2037</c:v>
                </c:pt>
                <c:pt idx="195">
                  <c:v>1/02/2037</c:v>
                </c:pt>
                <c:pt idx="196">
                  <c:v>1/03/2037</c:v>
                </c:pt>
                <c:pt idx="197">
                  <c:v>1/04/2037</c:v>
                </c:pt>
                <c:pt idx="198">
                  <c:v>1/05/2037</c:v>
                </c:pt>
                <c:pt idx="199">
                  <c:v>1/06/2037</c:v>
                </c:pt>
                <c:pt idx="200">
                  <c:v>1/07/2037</c:v>
                </c:pt>
                <c:pt idx="201">
                  <c:v>1/08/2037</c:v>
                </c:pt>
                <c:pt idx="202">
                  <c:v>1/09/2037</c:v>
                </c:pt>
                <c:pt idx="203">
                  <c:v>1/10/2037</c:v>
                </c:pt>
                <c:pt idx="204">
                  <c:v>1/11/2037</c:v>
                </c:pt>
                <c:pt idx="205">
                  <c:v>1/12/2037</c:v>
                </c:pt>
                <c:pt idx="206">
                  <c:v>1/01/2038</c:v>
                </c:pt>
                <c:pt idx="207">
                  <c:v>1/02/2038</c:v>
                </c:pt>
                <c:pt idx="208">
                  <c:v>1/03/2038</c:v>
                </c:pt>
                <c:pt idx="209">
                  <c:v>1/04/2038</c:v>
                </c:pt>
                <c:pt idx="210">
                  <c:v>1/05/2038</c:v>
                </c:pt>
                <c:pt idx="211">
                  <c:v>1/06/2038</c:v>
                </c:pt>
                <c:pt idx="212">
                  <c:v>1/07/2038</c:v>
                </c:pt>
                <c:pt idx="213">
                  <c:v>1/08/2038</c:v>
                </c:pt>
                <c:pt idx="214">
                  <c:v>1/09/2038</c:v>
                </c:pt>
                <c:pt idx="215">
                  <c:v>1/10/2038</c:v>
                </c:pt>
                <c:pt idx="216">
                  <c:v>1/11/2038</c:v>
                </c:pt>
                <c:pt idx="217">
                  <c:v>1/12/2038</c:v>
                </c:pt>
                <c:pt idx="218">
                  <c:v>1/01/2039</c:v>
                </c:pt>
                <c:pt idx="219">
                  <c:v>1/02/2039</c:v>
                </c:pt>
                <c:pt idx="220">
                  <c:v>1/03/2039</c:v>
                </c:pt>
                <c:pt idx="221">
                  <c:v>1/04/2039</c:v>
                </c:pt>
                <c:pt idx="222">
                  <c:v>1/05/2039</c:v>
                </c:pt>
                <c:pt idx="223">
                  <c:v>1/06/2039</c:v>
                </c:pt>
                <c:pt idx="224">
                  <c:v>1/07/2039</c:v>
                </c:pt>
                <c:pt idx="225">
                  <c:v>1/08/2039</c:v>
                </c:pt>
                <c:pt idx="226">
                  <c:v>1/09/2039</c:v>
                </c:pt>
                <c:pt idx="227">
                  <c:v>1/10/2039</c:v>
                </c:pt>
                <c:pt idx="228">
                  <c:v>1/11/2039</c:v>
                </c:pt>
                <c:pt idx="229">
                  <c:v>1/12/2039</c:v>
                </c:pt>
                <c:pt idx="230">
                  <c:v>1/01/2040</c:v>
                </c:pt>
                <c:pt idx="231">
                  <c:v>1/02/2040</c:v>
                </c:pt>
                <c:pt idx="232">
                  <c:v>1/03/2040</c:v>
                </c:pt>
                <c:pt idx="233">
                  <c:v>1/04/2040</c:v>
                </c:pt>
                <c:pt idx="234">
                  <c:v>1/05/2040</c:v>
                </c:pt>
                <c:pt idx="235">
                  <c:v>1/06/2040</c:v>
                </c:pt>
                <c:pt idx="236">
                  <c:v>1/07/2040</c:v>
                </c:pt>
                <c:pt idx="237">
                  <c:v>1/08/2040</c:v>
                </c:pt>
                <c:pt idx="238">
                  <c:v>1/09/2040</c:v>
                </c:pt>
                <c:pt idx="239">
                  <c:v>1/10/2040</c:v>
                </c:pt>
                <c:pt idx="240">
                  <c:v>1/11/2040</c:v>
                </c:pt>
                <c:pt idx="241">
                  <c:v>1/12/2040</c:v>
                </c:pt>
                <c:pt idx="242">
                  <c:v>1/01/2041</c:v>
                </c:pt>
                <c:pt idx="243">
                  <c:v>1/02/2041</c:v>
                </c:pt>
                <c:pt idx="244">
                  <c:v>1/03/2041</c:v>
                </c:pt>
                <c:pt idx="245">
                  <c:v>1/04/2041</c:v>
                </c:pt>
                <c:pt idx="246">
                  <c:v>1/05/2041</c:v>
                </c:pt>
                <c:pt idx="247">
                  <c:v>1/06/2041</c:v>
                </c:pt>
                <c:pt idx="248">
                  <c:v>1/07/2041</c:v>
                </c:pt>
                <c:pt idx="249">
                  <c:v>1/08/2041</c:v>
                </c:pt>
                <c:pt idx="250">
                  <c:v>1/09/2041</c:v>
                </c:pt>
                <c:pt idx="251">
                  <c:v>1/10/2041</c:v>
                </c:pt>
                <c:pt idx="252">
                  <c:v>1/11/2041</c:v>
                </c:pt>
                <c:pt idx="253">
                  <c:v>1/12/2041</c:v>
                </c:pt>
                <c:pt idx="254">
                  <c:v>1/01/2042</c:v>
                </c:pt>
                <c:pt idx="255">
                  <c:v>1/02/2042</c:v>
                </c:pt>
                <c:pt idx="256">
                  <c:v>1/03/2042</c:v>
                </c:pt>
                <c:pt idx="257">
                  <c:v>1/04/2042</c:v>
                </c:pt>
                <c:pt idx="258">
                  <c:v>1/05/2042</c:v>
                </c:pt>
                <c:pt idx="259">
                  <c:v>1/06/2042</c:v>
                </c:pt>
                <c:pt idx="260">
                  <c:v>1/07/2042</c:v>
                </c:pt>
                <c:pt idx="261">
                  <c:v>1/08/2042</c:v>
                </c:pt>
                <c:pt idx="262">
                  <c:v>1/09/2042</c:v>
                </c:pt>
                <c:pt idx="263">
                  <c:v>1/10/2042</c:v>
                </c:pt>
                <c:pt idx="264">
                  <c:v>1/11/2042</c:v>
                </c:pt>
                <c:pt idx="265">
                  <c:v>1/12/2042</c:v>
                </c:pt>
                <c:pt idx="266">
                  <c:v>1/01/2043</c:v>
                </c:pt>
                <c:pt idx="267">
                  <c:v>1/02/2043</c:v>
                </c:pt>
                <c:pt idx="268">
                  <c:v>1/03/2043</c:v>
                </c:pt>
                <c:pt idx="269">
                  <c:v>1/04/2043</c:v>
                </c:pt>
                <c:pt idx="270">
                  <c:v>1/05/2043</c:v>
                </c:pt>
                <c:pt idx="271">
                  <c:v>1/06/2043</c:v>
                </c:pt>
                <c:pt idx="272">
                  <c:v>1/07/2043</c:v>
                </c:pt>
                <c:pt idx="273">
                  <c:v>1/08/2043</c:v>
                </c:pt>
                <c:pt idx="274">
                  <c:v>1/09/2043</c:v>
                </c:pt>
                <c:pt idx="275">
                  <c:v>1/10/2043</c:v>
                </c:pt>
                <c:pt idx="276">
                  <c:v>1/11/2043</c:v>
                </c:pt>
                <c:pt idx="277">
                  <c:v>1/12/2043</c:v>
                </c:pt>
                <c:pt idx="278">
                  <c:v>1/01/2044</c:v>
                </c:pt>
                <c:pt idx="279">
                  <c:v>1/02/2044</c:v>
                </c:pt>
                <c:pt idx="280">
                  <c:v>1/03/2044</c:v>
                </c:pt>
                <c:pt idx="281">
                  <c:v>1/04/2044</c:v>
                </c:pt>
                <c:pt idx="282">
                  <c:v>1/05/2044</c:v>
                </c:pt>
                <c:pt idx="283">
                  <c:v>1/06/2044</c:v>
                </c:pt>
                <c:pt idx="284">
                  <c:v>1/07/2044</c:v>
                </c:pt>
                <c:pt idx="285">
                  <c:v>1/08/2044</c:v>
                </c:pt>
                <c:pt idx="286">
                  <c:v>1/09/2044</c:v>
                </c:pt>
                <c:pt idx="287">
                  <c:v>1/10/2044</c:v>
                </c:pt>
                <c:pt idx="288">
                  <c:v>1/11/2044</c:v>
                </c:pt>
                <c:pt idx="289">
                  <c:v>1/12/2044</c:v>
                </c:pt>
                <c:pt idx="290">
                  <c:v>1/01/2045</c:v>
                </c:pt>
                <c:pt idx="291">
                  <c:v>1/02/2045</c:v>
                </c:pt>
                <c:pt idx="292">
                  <c:v>1/03/2045</c:v>
                </c:pt>
                <c:pt idx="293">
                  <c:v>1/04/2045</c:v>
                </c:pt>
                <c:pt idx="294">
                  <c:v>1/05/2045</c:v>
                </c:pt>
                <c:pt idx="295">
                  <c:v>1/06/2045</c:v>
                </c:pt>
                <c:pt idx="296">
                  <c:v>1/07/2045</c:v>
                </c:pt>
                <c:pt idx="297">
                  <c:v>1/08/2045</c:v>
                </c:pt>
                <c:pt idx="298">
                  <c:v>1/09/2045</c:v>
                </c:pt>
                <c:pt idx="299">
                  <c:v>1/10/2045</c:v>
                </c:pt>
                <c:pt idx="300">
                  <c:v>1/11/2045</c:v>
                </c:pt>
                <c:pt idx="301">
                  <c:v>1/12/2045</c:v>
                </c:pt>
                <c:pt idx="302">
                  <c:v>1/01/2046</c:v>
                </c:pt>
                <c:pt idx="303">
                  <c:v>1/02/2046</c:v>
                </c:pt>
                <c:pt idx="304">
                  <c:v>1/03/2046</c:v>
                </c:pt>
                <c:pt idx="305">
                  <c:v>1/04/2046</c:v>
                </c:pt>
                <c:pt idx="306">
                  <c:v>1/05/2046</c:v>
                </c:pt>
                <c:pt idx="307">
                  <c:v>1/06/2046</c:v>
                </c:pt>
                <c:pt idx="308">
                  <c:v>1/07/2046</c:v>
                </c:pt>
                <c:pt idx="309">
                  <c:v>1/08/2046</c:v>
                </c:pt>
                <c:pt idx="310">
                  <c:v>1/09/2046</c:v>
                </c:pt>
                <c:pt idx="311">
                  <c:v>1/10/2046</c:v>
                </c:pt>
                <c:pt idx="312">
                  <c:v>1/11/2046</c:v>
                </c:pt>
                <c:pt idx="313">
                  <c:v>1/12/2046</c:v>
                </c:pt>
                <c:pt idx="314">
                  <c:v>1/01/2047</c:v>
                </c:pt>
                <c:pt idx="315">
                  <c:v>1/02/2047</c:v>
                </c:pt>
                <c:pt idx="316">
                  <c:v>1/03/2047</c:v>
                </c:pt>
                <c:pt idx="317">
                  <c:v>1/04/2047</c:v>
                </c:pt>
                <c:pt idx="318">
                  <c:v>1/05/2047</c:v>
                </c:pt>
                <c:pt idx="319">
                  <c:v>1/06/2047</c:v>
                </c:pt>
                <c:pt idx="320">
                  <c:v>1/07/2047</c:v>
                </c:pt>
                <c:pt idx="321">
                  <c:v>1/08/2047</c:v>
                </c:pt>
                <c:pt idx="322">
                  <c:v>1/09/2047</c:v>
                </c:pt>
                <c:pt idx="323">
                  <c:v>1/10/2047</c:v>
                </c:pt>
                <c:pt idx="324">
                  <c:v>1/11/2047</c:v>
                </c:pt>
                <c:pt idx="325">
                  <c:v>1/12/2047</c:v>
                </c:pt>
                <c:pt idx="326">
                  <c:v>1/01/2048</c:v>
                </c:pt>
                <c:pt idx="327">
                  <c:v>1/02/2048</c:v>
                </c:pt>
                <c:pt idx="328">
                  <c:v>1/03/2048</c:v>
                </c:pt>
                <c:pt idx="329">
                  <c:v>1/04/2048</c:v>
                </c:pt>
                <c:pt idx="330">
                  <c:v>1/05/2048</c:v>
                </c:pt>
                <c:pt idx="331">
                  <c:v>1/06/2048</c:v>
                </c:pt>
                <c:pt idx="332">
                  <c:v>1/07/2048</c:v>
                </c:pt>
                <c:pt idx="333">
                  <c:v>1/08/2048</c:v>
                </c:pt>
                <c:pt idx="334">
                  <c:v>1/09/2048</c:v>
                </c:pt>
                <c:pt idx="335">
                  <c:v>1/10/2048</c:v>
                </c:pt>
                <c:pt idx="336">
                  <c:v>1/11/2048</c:v>
                </c:pt>
                <c:pt idx="337">
                  <c:v>1/12/2048</c:v>
                </c:pt>
                <c:pt idx="338">
                  <c:v>1/01/2049</c:v>
                </c:pt>
                <c:pt idx="339">
                  <c:v>1/02/2049</c:v>
                </c:pt>
                <c:pt idx="340">
                  <c:v>1/03/2049</c:v>
                </c:pt>
                <c:pt idx="341">
                  <c:v>1/04/2049</c:v>
                </c:pt>
                <c:pt idx="342">
                  <c:v>1/05/2049</c:v>
                </c:pt>
                <c:pt idx="343">
                  <c:v>1/06/2049</c:v>
                </c:pt>
                <c:pt idx="344">
                  <c:v>1/07/2049</c:v>
                </c:pt>
                <c:pt idx="345">
                  <c:v>1/08/2049</c:v>
                </c:pt>
                <c:pt idx="346">
                  <c:v>1/09/2049</c:v>
                </c:pt>
                <c:pt idx="347">
                  <c:v>1/10/2049</c:v>
                </c:pt>
                <c:pt idx="348">
                  <c:v>1/11/2049</c:v>
                </c:pt>
                <c:pt idx="349">
                  <c:v>1/12/2049</c:v>
                </c:pt>
                <c:pt idx="350">
                  <c:v>1/01/2050</c:v>
                </c:pt>
                <c:pt idx="351">
                  <c:v>1/02/2050</c:v>
                </c:pt>
                <c:pt idx="352">
                  <c:v>1/03/2050</c:v>
                </c:pt>
                <c:pt idx="353">
                  <c:v>1/04/2050</c:v>
                </c:pt>
                <c:pt idx="354">
                  <c:v>1/05/2050</c:v>
                </c:pt>
                <c:pt idx="355">
                  <c:v>1/06/2050</c:v>
                </c:pt>
                <c:pt idx="356">
                  <c:v>1/07/2050</c:v>
                </c:pt>
                <c:pt idx="357">
                  <c:v>1/08/2050</c:v>
                </c:pt>
                <c:pt idx="358">
                  <c:v>1/09/2050</c:v>
                </c:pt>
                <c:pt idx="359">
                  <c:v>1/10/2050</c:v>
                </c:pt>
                <c:pt idx="360">
                  <c:v>1/11/2050</c:v>
                </c:pt>
                <c:pt idx="361">
                  <c:v>1/12/2050</c:v>
                </c:pt>
              </c:strCache>
            </c:strRef>
          </c:cat>
          <c:val>
            <c:numRef>
              <c:f>_Hidden30!$D$2:$D$363</c:f>
              <c:numCache>
                <c:ptCount val="362"/>
                <c:pt idx="0">
                  <c:v>13567214483.273756</c:v>
                </c:pt>
                <c:pt idx="1">
                  <c:v>13423681274.120108</c:v>
                </c:pt>
                <c:pt idx="2">
                  <c:v>13281640653.241745</c:v>
                </c:pt>
                <c:pt idx="3">
                  <c:v>13139198529.105982</c:v>
                </c:pt>
                <c:pt idx="4">
                  <c:v>12999345265.759901</c:v>
                </c:pt>
                <c:pt idx="5">
                  <c:v>12858615534.408554</c:v>
                </c:pt>
                <c:pt idx="6">
                  <c:v>12720759758.802904</c:v>
                </c:pt>
                <c:pt idx="7">
                  <c:v>12581289577.334671</c:v>
                </c:pt>
                <c:pt idx="8">
                  <c:v>12444651921.582188</c:v>
                </c:pt>
                <c:pt idx="9">
                  <c:v>12306788468.747002</c:v>
                </c:pt>
                <c:pt idx="10">
                  <c:v>12172091100.827553</c:v>
                </c:pt>
                <c:pt idx="11">
                  <c:v>12039559133.850918</c:v>
                </c:pt>
                <c:pt idx="12">
                  <c:v>11902702738.732306</c:v>
                </c:pt>
                <c:pt idx="13">
                  <c:v>11770742216.121971</c:v>
                </c:pt>
                <c:pt idx="14">
                  <c:v>11640578975.445889</c:v>
                </c:pt>
                <c:pt idx="15">
                  <c:v>11509916784.276138</c:v>
                </c:pt>
                <c:pt idx="16">
                  <c:v>11383116828.743988</c:v>
                </c:pt>
                <c:pt idx="17">
                  <c:v>11251812592.136948</c:v>
                </c:pt>
                <c:pt idx="18">
                  <c:v>11128121112.421041</c:v>
                </c:pt>
                <c:pt idx="19">
                  <c:v>11001646017.143845</c:v>
                </c:pt>
                <c:pt idx="20">
                  <c:v>10876518678.805473</c:v>
                </c:pt>
                <c:pt idx="21">
                  <c:v>10751569866.297438</c:v>
                </c:pt>
                <c:pt idx="22">
                  <c:v>10626173434.799545</c:v>
                </c:pt>
                <c:pt idx="23">
                  <c:v>10505126266.035608</c:v>
                </c:pt>
                <c:pt idx="24">
                  <c:v>10381925880.488117</c:v>
                </c:pt>
                <c:pt idx="25">
                  <c:v>10261650823.73496</c:v>
                </c:pt>
                <c:pt idx="26">
                  <c:v>10142186244.815916</c:v>
                </c:pt>
                <c:pt idx="27">
                  <c:v>10022325843.222952</c:v>
                </c:pt>
                <c:pt idx="28">
                  <c:v>9905764551.802794</c:v>
                </c:pt>
                <c:pt idx="29">
                  <c:v>9789879169.17523</c:v>
                </c:pt>
                <c:pt idx="30">
                  <c:v>9672862941.885864</c:v>
                </c:pt>
                <c:pt idx="31">
                  <c:v>9556107180.558067</c:v>
                </c:pt>
                <c:pt idx="32">
                  <c:v>9441311787.965027</c:v>
                </c:pt>
                <c:pt idx="33">
                  <c:v>9327278528.989422</c:v>
                </c:pt>
                <c:pt idx="34">
                  <c:v>9210969518.21863</c:v>
                </c:pt>
                <c:pt idx="35">
                  <c:v>9099980834.686172</c:v>
                </c:pt>
                <c:pt idx="36">
                  <c:v>8986032546.902285</c:v>
                </c:pt>
                <c:pt idx="37">
                  <c:v>8872652192.258589</c:v>
                </c:pt>
                <c:pt idx="38">
                  <c:v>8762727320.416668</c:v>
                </c:pt>
                <c:pt idx="39">
                  <c:v>8652275367.840366</c:v>
                </c:pt>
                <c:pt idx="40">
                  <c:v>8545387764.494369</c:v>
                </c:pt>
                <c:pt idx="41">
                  <c:v>8438912834.970854</c:v>
                </c:pt>
                <c:pt idx="42">
                  <c:v>8332173716.487488</c:v>
                </c:pt>
                <c:pt idx="43">
                  <c:v>8220955485.830055</c:v>
                </c:pt>
                <c:pt idx="44">
                  <c:v>8113484111.795793</c:v>
                </c:pt>
                <c:pt idx="45">
                  <c:v>8009859808.686397</c:v>
                </c:pt>
                <c:pt idx="46">
                  <c:v>7904101827.049916</c:v>
                </c:pt>
                <c:pt idx="47">
                  <c:v>7797774249.317589</c:v>
                </c:pt>
                <c:pt idx="48">
                  <c:v>7692428111.492724</c:v>
                </c:pt>
                <c:pt idx="49">
                  <c:v>7586412095.850161</c:v>
                </c:pt>
                <c:pt idx="50">
                  <c:v>7484140795.403455</c:v>
                </c:pt>
                <c:pt idx="51">
                  <c:v>7382161944.789386</c:v>
                </c:pt>
                <c:pt idx="52">
                  <c:v>7288393108.814536</c:v>
                </c:pt>
                <c:pt idx="53">
                  <c:v>7193002509.73039</c:v>
                </c:pt>
                <c:pt idx="54">
                  <c:v>7098033228.996108</c:v>
                </c:pt>
                <c:pt idx="55">
                  <c:v>7003032847.179152</c:v>
                </c:pt>
                <c:pt idx="56">
                  <c:v>6911163652.212639</c:v>
                </c:pt>
                <c:pt idx="57">
                  <c:v>6821138942.962969</c:v>
                </c:pt>
                <c:pt idx="58">
                  <c:v>6726599345.239065</c:v>
                </c:pt>
                <c:pt idx="59">
                  <c:v>6639231455.207277</c:v>
                </c:pt>
                <c:pt idx="60">
                  <c:v>6551935467.847876</c:v>
                </c:pt>
                <c:pt idx="61">
                  <c:v>6457125763.566496</c:v>
                </c:pt>
                <c:pt idx="62">
                  <c:v>6370041374.645686</c:v>
                </c:pt>
                <c:pt idx="63">
                  <c:v>6284213765.013046</c:v>
                </c:pt>
                <c:pt idx="64">
                  <c:v>6201549883.650689</c:v>
                </c:pt>
                <c:pt idx="65">
                  <c:v>6117839870.973032</c:v>
                </c:pt>
                <c:pt idx="66">
                  <c:v>6035624008.445821</c:v>
                </c:pt>
                <c:pt idx="67">
                  <c:v>5952170788.492017</c:v>
                </c:pt>
                <c:pt idx="68">
                  <c:v>5870964972.07635</c:v>
                </c:pt>
                <c:pt idx="69">
                  <c:v>5789752273.459915</c:v>
                </c:pt>
                <c:pt idx="70">
                  <c:v>5709503808.283444</c:v>
                </c:pt>
                <c:pt idx="71">
                  <c:v>5630850860.4373665</c:v>
                </c:pt>
                <c:pt idx="72">
                  <c:v>5550548274.836202</c:v>
                </c:pt>
                <c:pt idx="73">
                  <c:v>5471607737.652159</c:v>
                </c:pt>
                <c:pt idx="74">
                  <c:v>5394141220.254582</c:v>
                </c:pt>
                <c:pt idx="75">
                  <c:v>5317780908.071073</c:v>
                </c:pt>
                <c:pt idx="76">
                  <c:v>5244925426.03891</c:v>
                </c:pt>
                <c:pt idx="77">
                  <c:v>5170249656.862097</c:v>
                </c:pt>
                <c:pt idx="78">
                  <c:v>5096757587.436812</c:v>
                </c:pt>
                <c:pt idx="79">
                  <c:v>5023858155.624216</c:v>
                </c:pt>
                <c:pt idx="80">
                  <c:v>4952844216.889873</c:v>
                </c:pt>
                <c:pt idx="81">
                  <c:v>4881253369.819392</c:v>
                </c:pt>
                <c:pt idx="82">
                  <c:v>4810358547.154477</c:v>
                </c:pt>
                <c:pt idx="83">
                  <c:v>4740391146.836622</c:v>
                </c:pt>
                <c:pt idx="84">
                  <c:v>4669887685.700033</c:v>
                </c:pt>
                <c:pt idx="85">
                  <c:v>4601344880.285996</c:v>
                </c:pt>
                <c:pt idx="86">
                  <c:v>4532702761.465766</c:v>
                </c:pt>
                <c:pt idx="87">
                  <c:v>4464873711.9864235</c:v>
                </c:pt>
                <c:pt idx="88">
                  <c:v>4398481614.609347</c:v>
                </c:pt>
                <c:pt idx="89">
                  <c:v>4331748989.903454</c:v>
                </c:pt>
                <c:pt idx="90">
                  <c:v>4266250286.622824</c:v>
                </c:pt>
                <c:pt idx="91">
                  <c:v>4200136552.5725374</c:v>
                </c:pt>
                <c:pt idx="92">
                  <c:v>4137491005.618482</c:v>
                </c:pt>
                <c:pt idx="93">
                  <c:v>4074363300.316098</c:v>
                </c:pt>
                <c:pt idx="94">
                  <c:v>4011506010.7667127</c:v>
                </c:pt>
                <c:pt idx="95">
                  <c:v>3950620529.556903</c:v>
                </c:pt>
                <c:pt idx="96">
                  <c:v>3890752949.8863316</c:v>
                </c:pt>
                <c:pt idx="97">
                  <c:v>3831497415.26711</c:v>
                </c:pt>
                <c:pt idx="98">
                  <c:v>3772139607.221487</c:v>
                </c:pt>
                <c:pt idx="99">
                  <c:v>3713942203.6795874</c:v>
                </c:pt>
                <c:pt idx="100">
                  <c:v>3657516990.1497316</c:v>
                </c:pt>
                <c:pt idx="101">
                  <c:v>3601077104.616602</c:v>
                </c:pt>
                <c:pt idx="102">
                  <c:v>3542931321.956845</c:v>
                </c:pt>
                <c:pt idx="103">
                  <c:v>3485888927.485602</c:v>
                </c:pt>
                <c:pt idx="104">
                  <c:v>3431451268.2426457</c:v>
                </c:pt>
                <c:pt idx="105">
                  <c:v>3377412729.2041397</c:v>
                </c:pt>
                <c:pt idx="106">
                  <c:v>3321966196.9901395</c:v>
                </c:pt>
                <c:pt idx="107">
                  <c:v>3270170621.5181417</c:v>
                </c:pt>
                <c:pt idx="108">
                  <c:v>3217199504.596403</c:v>
                </c:pt>
                <c:pt idx="109">
                  <c:v>3165706375.469227</c:v>
                </c:pt>
                <c:pt idx="110">
                  <c:v>3115556491.212141</c:v>
                </c:pt>
                <c:pt idx="111">
                  <c:v>3065934247.3164525</c:v>
                </c:pt>
                <c:pt idx="112">
                  <c:v>3018364238.419538</c:v>
                </c:pt>
                <c:pt idx="113">
                  <c:v>2970304792.3886094</c:v>
                </c:pt>
                <c:pt idx="114">
                  <c:v>2921610514.478873</c:v>
                </c:pt>
                <c:pt idx="115">
                  <c:v>2874541045.7860928</c:v>
                </c:pt>
                <c:pt idx="116">
                  <c:v>2828837898.5291147</c:v>
                </c:pt>
                <c:pt idx="117">
                  <c:v>2783297568.8648334</c:v>
                </c:pt>
                <c:pt idx="118">
                  <c:v>2738008713.6576514</c:v>
                </c:pt>
                <c:pt idx="119">
                  <c:v>2693329884.375983</c:v>
                </c:pt>
                <c:pt idx="120">
                  <c:v>2649130175.5616903</c:v>
                </c:pt>
                <c:pt idx="121">
                  <c:v>2605587264.5299406</c:v>
                </c:pt>
                <c:pt idx="122">
                  <c:v>2562152480.937176</c:v>
                </c:pt>
                <c:pt idx="123">
                  <c:v>2519305639.080314</c:v>
                </c:pt>
                <c:pt idx="124">
                  <c:v>2477718289.649034</c:v>
                </c:pt>
                <c:pt idx="125">
                  <c:v>2435762902.45967</c:v>
                </c:pt>
                <c:pt idx="126">
                  <c:v>2394576984.379613</c:v>
                </c:pt>
                <c:pt idx="127">
                  <c:v>2353606826.046696</c:v>
                </c:pt>
                <c:pt idx="128">
                  <c:v>2313400824.7942157</c:v>
                </c:pt>
                <c:pt idx="129">
                  <c:v>2273837953.7430577</c:v>
                </c:pt>
                <c:pt idx="130">
                  <c:v>2234577164.547101</c:v>
                </c:pt>
                <c:pt idx="131">
                  <c:v>2195685415.665948</c:v>
                </c:pt>
                <c:pt idx="132">
                  <c:v>2157522827.2321324</c:v>
                </c:pt>
                <c:pt idx="133">
                  <c:v>2120227185.1860673</c:v>
                </c:pt>
                <c:pt idx="134">
                  <c:v>2083151896.9780872</c:v>
                </c:pt>
                <c:pt idx="135">
                  <c:v>2046245626.449633</c:v>
                </c:pt>
                <c:pt idx="136">
                  <c:v>2010071244.7740183</c:v>
                </c:pt>
                <c:pt idx="137">
                  <c:v>1974261571.3165238</c:v>
                </c:pt>
                <c:pt idx="138">
                  <c:v>1939116768.8047647</c:v>
                </c:pt>
                <c:pt idx="139">
                  <c:v>1904177615.5434344</c:v>
                </c:pt>
                <c:pt idx="140">
                  <c:v>1869656176.1423821</c:v>
                </c:pt>
                <c:pt idx="141">
                  <c:v>1835065620.3145413</c:v>
                </c:pt>
                <c:pt idx="142">
                  <c:v>1800804070.928553</c:v>
                </c:pt>
                <c:pt idx="143">
                  <c:v>1767592463.1251974</c:v>
                </c:pt>
                <c:pt idx="144">
                  <c:v>1734766463.0813658</c:v>
                </c:pt>
                <c:pt idx="145">
                  <c:v>1702600859.623999</c:v>
                </c:pt>
                <c:pt idx="146">
                  <c:v>1670459811.3638608</c:v>
                </c:pt>
                <c:pt idx="147">
                  <c:v>1638702250.6357574</c:v>
                </c:pt>
                <c:pt idx="148">
                  <c:v>1608365632.2185912</c:v>
                </c:pt>
                <c:pt idx="149">
                  <c:v>1577513391.5035791</c:v>
                </c:pt>
                <c:pt idx="150">
                  <c:v>1547478817.2183661</c:v>
                </c:pt>
                <c:pt idx="151">
                  <c:v>1517596652.7374597</c:v>
                </c:pt>
                <c:pt idx="152">
                  <c:v>1487949154.3643374</c:v>
                </c:pt>
                <c:pt idx="153">
                  <c:v>1459008178.766435</c:v>
                </c:pt>
                <c:pt idx="154">
                  <c:v>1430389101.4452438</c:v>
                </c:pt>
                <c:pt idx="155">
                  <c:v>1401920769.0888262</c:v>
                </c:pt>
                <c:pt idx="156">
                  <c:v>1374101597.4077952</c:v>
                </c:pt>
                <c:pt idx="157">
                  <c:v>1346835542.4966545</c:v>
                </c:pt>
                <c:pt idx="158">
                  <c:v>1319775859.3965223</c:v>
                </c:pt>
                <c:pt idx="159">
                  <c:v>1292760739.1724646</c:v>
                </c:pt>
                <c:pt idx="160">
                  <c:v>1266777947.597509</c:v>
                </c:pt>
                <c:pt idx="161">
                  <c:v>1240639549.3785424</c:v>
                </c:pt>
                <c:pt idx="162">
                  <c:v>1214802875.5489936</c:v>
                </c:pt>
                <c:pt idx="163">
                  <c:v>1189352641.151674</c:v>
                </c:pt>
                <c:pt idx="164">
                  <c:v>1164654897.0315979</c:v>
                </c:pt>
                <c:pt idx="165">
                  <c:v>1140071629.3379982</c:v>
                </c:pt>
                <c:pt idx="166">
                  <c:v>1116068172.3745437</c:v>
                </c:pt>
                <c:pt idx="167">
                  <c:v>1092764715.592341</c:v>
                </c:pt>
                <c:pt idx="168">
                  <c:v>1069624190.7890455</c:v>
                </c:pt>
                <c:pt idx="169">
                  <c:v>1047310964.0741298</c:v>
                </c:pt>
                <c:pt idx="170">
                  <c:v>1024822439.489319</c:v>
                </c:pt>
                <c:pt idx="171">
                  <c:v>1003101555.9710221</c:v>
                </c:pt>
                <c:pt idx="172">
                  <c:v>982235019.0184216</c:v>
                </c:pt>
                <c:pt idx="173">
                  <c:v>961122800.27986</c:v>
                </c:pt>
                <c:pt idx="174">
                  <c:v>940610656.5405192</c:v>
                </c:pt>
                <c:pt idx="175">
                  <c:v>919996133.8462553</c:v>
                </c:pt>
                <c:pt idx="176">
                  <c:v>899664974.975045</c:v>
                </c:pt>
                <c:pt idx="177">
                  <c:v>879598589.0975071</c:v>
                </c:pt>
                <c:pt idx="178">
                  <c:v>859826954.2550539</c:v>
                </c:pt>
                <c:pt idx="179">
                  <c:v>840464694.480406</c:v>
                </c:pt>
                <c:pt idx="180">
                  <c:v>821150329.8457856</c:v>
                </c:pt>
                <c:pt idx="181">
                  <c:v>802333135.1430427</c:v>
                </c:pt>
                <c:pt idx="182">
                  <c:v>783703572.0642924</c:v>
                </c:pt>
                <c:pt idx="183">
                  <c:v>765318409.1764175</c:v>
                </c:pt>
                <c:pt idx="184">
                  <c:v>746973657.2465836</c:v>
                </c:pt>
                <c:pt idx="185">
                  <c:v>728941251.0098339</c:v>
                </c:pt>
                <c:pt idx="186">
                  <c:v>710780234.5688318</c:v>
                </c:pt>
                <c:pt idx="187">
                  <c:v>693299849.030502</c:v>
                </c:pt>
                <c:pt idx="188">
                  <c:v>676167176.088916</c:v>
                </c:pt>
                <c:pt idx="189">
                  <c:v>659452370.1249537</c:v>
                </c:pt>
                <c:pt idx="190">
                  <c:v>643033239.7261045</c:v>
                </c:pt>
                <c:pt idx="191">
                  <c:v>626878555.3091118</c:v>
                </c:pt>
                <c:pt idx="192">
                  <c:v>610982108.7533073</c:v>
                </c:pt>
                <c:pt idx="193">
                  <c:v>595418458.1143246</c:v>
                </c:pt>
                <c:pt idx="194">
                  <c:v>580221094.5477617</c:v>
                </c:pt>
                <c:pt idx="195">
                  <c:v>565315390.3122944</c:v>
                </c:pt>
                <c:pt idx="196">
                  <c:v>550839743.1522187</c:v>
                </c:pt>
                <c:pt idx="197">
                  <c:v>536332547.423652</c:v>
                </c:pt>
                <c:pt idx="198">
                  <c:v>522228161.2489573</c:v>
                </c:pt>
                <c:pt idx="199">
                  <c:v>508200446.28873485</c:v>
                </c:pt>
                <c:pt idx="200">
                  <c:v>494499094.3629677</c:v>
                </c:pt>
                <c:pt idx="201">
                  <c:v>480892665.1567446</c:v>
                </c:pt>
                <c:pt idx="202">
                  <c:v>467597076.73292863</c:v>
                </c:pt>
                <c:pt idx="203">
                  <c:v>454503485.61757314</c:v>
                </c:pt>
                <c:pt idx="204">
                  <c:v>441665059.20793295</c:v>
                </c:pt>
                <c:pt idx="205">
                  <c:v>429058736.5836954</c:v>
                </c:pt>
                <c:pt idx="206">
                  <c:v>416414550.4808439</c:v>
                </c:pt>
                <c:pt idx="207">
                  <c:v>404372637.16545206</c:v>
                </c:pt>
                <c:pt idx="208">
                  <c:v>392667666.76387274</c:v>
                </c:pt>
                <c:pt idx="209">
                  <c:v>381118002.89958394</c:v>
                </c:pt>
                <c:pt idx="210">
                  <c:v>369426599.0910366</c:v>
                </c:pt>
                <c:pt idx="211">
                  <c:v>358231558.20959055</c:v>
                </c:pt>
                <c:pt idx="212">
                  <c:v>347456987.0954675</c:v>
                </c:pt>
                <c:pt idx="213">
                  <c:v>336878661.3905741</c:v>
                </c:pt>
                <c:pt idx="214">
                  <c:v>326424649.824945</c:v>
                </c:pt>
                <c:pt idx="215">
                  <c:v>316379215.2232922</c:v>
                </c:pt>
                <c:pt idx="216">
                  <c:v>306529255.07603014</c:v>
                </c:pt>
                <c:pt idx="217">
                  <c:v>296835239.59180534</c:v>
                </c:pt>
                <c:pt idx="218">
                  <c:v>287258160.10437196</c:v>
                </c:pt>
                <c:pt idx="219">
                  <c:v>277932286.99196315</c:v>
                </c:pt>
                <c:pt idx="220">
                  <c:v>268872342.85148364</c:v>
                </c:pt>
                <c:pt idx="221">
                  <c:v>259858582.41752368</c:v>
                </c:pt>
                <c:pt idx="222">
                  <c:v>250919646.8348319</c:v>
                </c:pt>
                <c:pt idx="223">
                  <c:v>242306519.1978613</c:v>
                </c:pt>
                <c:pt idx="224">
                  <c:v>233644017.82092664</c:v>
                </c:pt>
                <c:pt idx="225">
                  <c:v>225414129.42967394</c:v>
                </c:pt>
                <c:pt idx="226">
                  <c:v>217102004.3739077</c:v>
                </c:pt>
                <c:pt idx="227">
                  <c:v>209503092.99949872</c:v>
                </c:pt>
                <c:pt idx="228">
                  <c:v>202285432.2572077</c:v>
                </c:pt>
                <c:pt idx="229">
                  <c:v>195392516.99480662</c:v>
                </c:pt>
                <c:pt idx="230">
                  <c:v>189017185.8357101</c:v>
                </c:pt>
                <c:pt idx="231">
                  <c:v>182807079.25639609</c:v>
                </c:pt>
                <c:pt idx="232">
                  <c:v>176805816.89083037</c:v>
                </c:pt>
                <c:pt idx="233">
                  <c:v>170913674.47428113</c:v>
                </c:pt>
                <c:pt idx="234">
                  <c:v>165183345.7869945</c:v>
                </c:pt>
                <c:pt idx="235">
                  <c:v>159511864.72743678</c:v>
                </c:pt>
                <c:pt idx="236">
                  <c:v>153979498.2050341</c:v>
                </c:pt>
                <c:pt idx="237">
                  <c:v>148601977.39834216</c:v>
                </c:pt>
                <c:pt idx="238">
                  <c:v>143366592.35795507</c:v>
                </c:pt>
                <c:pt idx="239">
                  <c:v>138227652.1159495</c:v>
                </c:pt>
                <c:pt idx="240">
                  <c:v>133174772.76677923</c:v>
                </c:pt>
                <c:pt idx="241">
                  <c:v>128242699.28944115</c:v>
                </c:pt>
                <c:pt idx="242">
                  <c:v>123378193.97964449</c:v>
                </c:pt>
                <c:pt idx="243">
                  <c:v>118572970.11384381</c:v>
                </c:pt>
                <c:pt idx="244">
                  <c:v>113815435.90555106</c:v>
                </c:pt>
                <c:pt idx="245">
                  <c:v>109156395.55507258</c:v>
                </c:pt>
                <c:pt idx="246">
                  <c:v>104558987.11513482</c:v>
                </c:pt>
                <c:pt idx="247">
                  <c:v>100098396.73697728</c:v>
                </c:pt>
                <c:pt idx="248">
                  <c:v>95805574.26438773</c:v>
                </c:pt>
                <c:pt idx="249">
                  <c:v>91645885.98996282</c:v>
                </c:pt>
                <c:pt idx="250">
                  <c:v>87574977.11836648</c:v>
                </c:pt>
                <c:pt idx="251">
                  <c:v>83589363.40676913</c:v>
                </c:pt>
                <c:pt idx="252">
                  <c:v>79776776.17846303</c:v>
                </c:pt>
                <c:pt idx="253">
                  <c:v>76062868.44972384</c:v>
                </c:pt>
                <c:pt idx="254">
                  <c:v>72462962.16424201</c:v>
                </c:pt>
                <c:pt idx="255">
                  <c:v>69057323.27674091</c:v>
                </c:pt>
                <c:pt idx="256">
                  <c:v>65806293.83744549</c:v>
                </c:pt>
                <c:pt idx="257">
                  <c:v>62505336.80968658</c:v>
                </c:pt>
                <c:pt idx="258">
                  <c:v>59345180.676216535</c:v>
                </c:pt>
                <c:pt idx="259">
                  <c:v>56312845.60785501</c:v>
                </c:pt>
                <c:pt idx="260">
                  <c:v>53416402.54894363</c:v>
                </c:pt>
                <c:pt idx="261">
                  <c:v>50517580.096131995</c:v>
                </c:pt>
                <c:pt idx="262">
                  <c:v>47750917.18470292</c:v>
                </c:pt>
                <c:pt idx="263">
                  <c:v>45015321.96431125</c:v>
                </c:pt>
                <c:pt idx="264">
                  <c:v>42412277.23581904</c:v>
                </c:pt>
                <c:pt idx="265">
                  <c:v>39890823.54248232</c:v>
                </c:pt>
                <c:pt idx="266">
                  <c:v>37415763.93858487</c:v>
                </c:pt>
                <c:pt idx="267">
                  <c:v>34982440.69462915</c:v>
                </c:pt>
                <c:pt idx="268">
                  <c:v>32687958.95647242</c:v>
                </c:pt>
                <c:pt idx="269">
                  <c:v>30461168.682477083</c:v>
                </c:pt>
                <c:pt idx="270">
                  <c:v>28308316.801728778</c:v>
                </c:pt>
                <c:pt idx="271">
                  <c:v>26227406.894654565</c:v>
                </c:pt>
                <c:pt idx="272">
                  <c:v>24236155.695698492</c:v>
                </c:pt>
                <c:pt idx="273">
                  <c:v>22329345.715117022</c:v>
                </c:pt>
                <c:pt idx="274">
                  <c:v>20519460.483839642</c:v>
                </c:pt>
                <c:pt idx="275">
                  <c:v>18678897.856304273</c:v>
                </c:pt>
                <c:pt idx="276">
                  <c:v>17085470.667364806</c:v>
                </c:pt>
                <c:pt idx="277">
                  <c:v>15572512.559116757</c:v>
                </c:pt>
                <c:pt idx="278">
                  <c:v>14128726.907482509</c:v>
                </c:pt>
                <c:pt idx="279">
                  <c:v>12738159.505703716</c:v>
                </c:pt>
                <c:pt idx="280">
                  <c:v>11405134.389586687</c:v>
                </c:pt>
                <c:pt idx="281">
                  <c:v>10123992.487595407</c:v>
                </c:pt>
                <c:pt idx="282">
                  <c:v>8876316.172340682</c:v>
                </c:pt>
                <c:pt idx="283">
                  <c:v>7709469.0397821795</c:v>
                </c:pt>
                <c:pt idx="284">
                  <c:v>6619669.406000755</c:v>
                </c:pt>
                <c:pt idx="285">
                  <c:v>5613314.453028172</c:v>
                </c:pt>
                <c:pt idx="286">
                  <c:v>4684774.329280912</c:v>
                </c:pt>
                <c:pt idx="287">
                  <c:v>3839468.315278163</c:v>
                </c:pt>
                <c:pt idx="288">
                  <c:v>3106972.7352098213</c:v>
                </c:pt>
                <c:pt idx="289">
                  <c:v>2533667.852599031</c:v>
                </c:pt>
                <c:pt idx="290">
                  <c:v>2248638.9173292867</c:v>
                </c:pt>
                <c:pt idx="291">
                  <c:v>1993045.1597585864</c:v>
                </c:pt>
                <c:pt idx="292">
                  <c:v>1773276.5695069698</c:v>
                </c:pt>
                <c:pt idx="293">
                  <c:v>1587651.396406752</c:v>
                </c:pt>
                <c:pt idx="294">
                  <c:v>1412293.3039556046</c:v>
                </c:pt>
                <c:pt idx="295">
                  <c:v>1238604.4802232885</c:v>
                </c:pt>
                <c:pt idx="296">
                  <c:v>1160856.947772155</c:v>
                </c:pt>
                <c:pt idx="297">
                  <c:v>1101422.0734718102</c:v>
                </c:pt>
                <c:pt idx="298">
                  <c:v>1047924.7622998084</c:v>
                </c:pt>
                <c:pt idx="299">
                  <c:v>999459.8530960646</c:v>
                </c:pt>
                <c:pt idx="300">
                  <c:v>953650.9818171759</c:v>
                </c:pt>
                <c:pt idx="301">
                  <c:v>908768.0790256276</c:v>
                </c:pt>
                <c:pt idx="302">
                  <c:v>848161.5191528442</c:v>
                </c:pt>
                <c:pt idx="303">
                  <c:v>805784.3295123134</c:v>
                </c:pt>
                <c:pt idx="304">
                  <c:v>764512.3669932436</c:v>
                </c:pt>
                <c:pt idx="305">
                  <c:v>723396.3810044022</c:v>
                </c:pt>
                <c:pt idx="306">
                  <c:v>683876.6810402108</c:v>
                </c:pt>
                <c:pt idx="307">
                  <c:v>645059.4559567411</c:v>
                </c:pt>
                <c:pt idx="308">
                  <c:v>608492.3572832365</c:v>
                </c:pt>
                <c:pt idx="309">
                  <c:v>555633.4134914146</c:v>
                </c:pt>
                <c:pt idx="310">
                  <c:v>522281.83997706516</c:v>
                </c:pt>
                <c:pt idx="311">
                  <c:v>489923.28266145487</c:v>
                </c:pt>
                <c:pt idx="312">
                  <c:v>458690.70307735645</c:v>
                </c:pt>
                <c:pt idx="313">
                  <c:v>428887.3875746492</c:v>
                </c:pt>
                <c:pt idx="314">
                  <c:v>401134.45400860836</c:v>
                </c:pt>
                <c:pt idx="315">
                  <c:v>374440.84533061465</c:v>
                </c:pt>
                <c:pt idx="316">
                  <c:v>348505.56173169997</c:v>
                </c:pt>
                <c:pt idx="317">
                  <c:v>324346.9739105954</c:v>
                </c:pt>
                <c:pt idx="318">
                  <c:v>300840.6529323894</c:v>
                </c:pt>
                <c:pt idx="319">
                  <c:v>278282.5904299165</c:v>
                </c:pt>
                <c:pt idx="320">
                  <c:v>258502.49816448987</c:v>
                </c:pt>
                <c:pt idx="321">
                  <c:v>238949.0291355646</c:v>
                </c:pt>
                <c:pt idx="322">
                  <c:v>220353.3099288927</c:v>
                </c:pt>
                <c:pt idx="323">
                  <c:v>203031.07208262105</c:v>
                </c:pt>
                <c:pt idx="324">
                  <c:v>186352.84857506162</c:v>
                </c:pt>
                <c:pt idx="325">
                  <c:v>170651.39556219633</c:v>
                </c:pt>
                <c:pt idx="326">
                  <c:v>155922.31404173115</c:v>
                </c:pt>
                <c:pt idx="327">
                  <c:v>141801.50494675344</c:v>
                </c:pt>
                <c:pt idx="328">
                  <c:v>128058.18953412752</c:v>
                </c:pt>
                <c:pt idx="329">
                  <c:v>114992.97313893854</c:v>
                </c:pt>
                <c:pt idx="330">
                  <c:v>102341.14744108642</c:v>
                </c:pt>
                <c:pt idx="331">
                  <c:v>91332.9457575883</c:v>
                </c:pt>
                <c:pt idx="332">
                  <c:v>81965.50706964929</c:v>
                </c:pt>
                <c:pt idx="333">
                  <c:v>73669.80062875945</c:v>
                </c:pt>
                <c:pt idx="334">
                  <c:v>65685.9094163804</c:v>
                </c:pt>
                <c:pt idx="335">
                  <c:v>58641.78942410408</c:v>
                </c:pt>
                <c:pt idx="336">
                  <c:v>52126.44907659456</c:v>
                </c:pt>
                <c:pt idx="337">
                  <c:v>46540.16828876914</c:v>
                </c:pt>
                <c:pt idx="338">
                  <c:v>41396.840106677315</c:v>
                </c:pt>
                <c:pt idx="339">
                  <c:v>36524.04555778837</c:v>
                </c:pt>
                <c:pt idx="340">
                  <c:v>31813.35166678214</c:v>
                </c:pt>
                <c:pt idx="341">
                  <c:v>27510.675893446685</c:v>
                </c:pt>
                <c:pt idx="342">
                  <c:v>23241.440927162803</c:v>
                </c:pt>
                <c:pt idx="343">
                  <c:v>19427.866837437396</c:v>
                </c:pt>
                <c:pt idx="344">
                  <c:v>15829.23666757258</c:v>
                </c:pt>
                <c:pt idx="345">
                  <c:v>12670.39650781578</c:v>
                </c:pt>
                <c:pt idx="346">
                  <c:v>9940.812156079523</c:v>
                </c:pt>
                <c:pt idx="347">
                  <c:v>7231.613174325681</c:v>
                </c:pt>
                <c:pt idx="348">
                  <c:v>4540.348391029972</c:v>
                </c:pt>
                <c:pt idx="349">
                  <c:v>3296.1046160897304</c:v>
                </c:pt>
                <c:pt idx="350">
                  <c:v>2735.764952401398</c:v>
                </c:pt>
                <c:pt idx="351">
                  <c:v>2179.1204671899527</c:v>
                </c:pt>
                <c:pt idx="352">
                  <c:v>1834.3308848202134</c:v>
                </c:pt>
                <c:pt idx="353">
                  <c:v>1490.720501836189</c:v>
                </c:pt>
                <c:pt idx="354">
                  <c:v>1148.4339048580691</c:v>
                </c:pt>
                <c:pt idx="355">
                  <c:v>981.8227385749964</c:v>
                </c:pt>
                <c:pt idx="356">
                  <c:v>816.1784598828414</c:v>
                </c:pt>
                <c:pt idx="357">
                  <c:v>651.2530467880648</c:v>
                </c:pt>
                <c:pt idx="358">
                  <c:v>487.1766856613478</c:v>
                </c:pt>
                <c:pt idx="359">
                  <c:v>323.989522001981</c:v>
                </c:pt>
                <c:pt idx="360">
                  <c:v>161.5764426566988</c:v>
                </c:pt>
                <c:pt idx="361">
                  <c:v>0</c:v>
                </c:pt>
              </c:numCache>
            </c:numRef>
          </c:val>
        </c:ser>
        <c:ser>
          <c:idx val="3"/>
          <c:order val="3"/>
          <c:tx>
            <c:strRef>
              <c:f>_Hidden30!$E$1:$E$1</c:f>
              <c:strCache>
                <c:ptCount val="1"/>
                <c:pt idx="0">
                  <c:v>Outstanding Residential Mortgage Loans (10% CPR)</c:v>
                </c:pt>
              </c:strCache>
            </c:strRef>
          </c:tx>
          <c:spPr>
            <a:solidFill>
              <a:srgbClr val="00915A"/>
            </a:solidFill>
            <a:ln w="3175">
              <a:noFill/>
            </a:ln>
          </c:spPr>
          <c:extLst>
            <c:ext xmlns:c14="http://schemas.microsoft.com/office/drawing/2007/8/2/chart" uri="{6F2FDCE9-48DA-4B69-8628-5D25D57E5C99}">
              <c14:invertSolidFillFmt>
                <c14:spPr>
                  <a:solidFill>
                    <a:srgbClr val="000000"/>
                  </a:solidFill>
                </c14:spPr>
              </c14:invertSolidFillFmt>
            </c:ext>
          </c:extLst>
          <c:cat>
            <c:strRef>
              <c:f>_Hidden30!$A$2:$A$363</c:f>
              <c:strCache>
                <c:ptCount val="362"/>
                <c:pt idx="0">
                  <c:v>1/11/2020</c:v>
                </c:pt>
                <c:pt idx="1">
                  <c:v>1/12/2020</c:v>
                </c:pt>
                <c:pt idx="2">
                  <c:v>1/01/2021</c:v>
                </c:pt>
                <c:pt idx="3">
                  <c:v>1/02/2021</c:v>
                </c:pt>
                <c:pt idx="4">
                  <c:v>1/03/2021</c:v>
                </c:pt>
                <c:pt idx="5">
                  <c:v>1/04/2021</c:v>
                </c:pt>
                <c:pt idx="6">
                  <c:v>1/05/2021</c:v>
                </c:pt>
                <c:pt idx="7">
                  <c:v>1/06/2021</c:v>
                </c:pt>
                <c:pt idx="8">
                  <c:v>1/07/2021</c:v>
                </c:pt>
                <c:pt idx="9">
                  <c:v>1/08/2021</c:v>
                </c:pt>
                <c:pt idx="10">
                  <c:v>1/09/2021</c:v>
                </c:pt>
                <c:pt idx="11">
                  <c:v>1/10/2021</c:v>
                </c:pt>
                <c:pt idx="12">
                  <c:v>1/11/2021</c:v>
                </c:pt>
                <c:pt idx="13">
                  <c:v>1/12/2021</c:v>
                </c:pt>
                <c:pt idx="14">
                  <c:v>1/01/2022</c:v>
                </c:pt>
                <c:pt idx="15">
                  <c:v>1/02/2022</c:v>
                </c:pt>
                <c:pt idx="16">
                  <c:v>1/03/2022</c:v>
                </c:pt>
                <c:pt idx="17">
                  <c:v>1/04/2022</c:v>
                </c:pt>
                <c:pt idx="18">
                  <c:v>1/05/2022</c:v>
                </c:pt>
                <c:pt idx="19">
                  <c:v>1/06/2022</c:v>
                </c:pt>
                <c:pt idx="20">
                  <c:v>1/07/2022</c:v>
                </c:pt>
                <c:pt idx="21">
                  <c:v>1/08/2022</c:v>
                </c:pt>
                <c:pt idx="22">
                  <c:v>1/09/2022</c:v>
                </c:pt>
                <c:pt idx="23">
                  <c:v>1/10/2022</c:v>
                </c:pt>
                <c:pt idx="24">
                  <c:v>1/11/2022</c:v>
                </c:pt>
                <c:pt idx="25">
                  <c:v>1/12/2022</c:v>
                </c:pt>
                <c:pt idx="26">
                  <c:v>1/01/2023</c:v>
                </c:pt>
                <c:pt idx="27">
                  <c:v>1/02/2023</c:v>
                </c:pt>
                <c:pt idx="28">
                  <c:v>1/03/2023</c:v>
                </c:pt>
                <c:pt idx="29">
                  <c:v>1/04/2023</c:v>
                </c:pt>
                <c:pt idx="30">
                  <c:v>1/05/2023</c:v>
                </c:pt>
                <c:pt idx="31">
                  <c:v>1/06/2023</c:v>
                </c:pt>
                <c:pt idx="32">
                  <c:v>1/07/2023</c:v>
                </c:pt>
                <c:pt idx="33">
                  <c:v>1/08/2023</c:v>
                </c:pt>
                <c:pt idx="34">
                  <c:v>1/09/2023</c:v>
                </c:pt>
                <c:pt idx="35">
                  <c:v>1/10/2023</c:v>
                </c:pt>
                <c:pt idx="36">
                  <c:v>1/11/2023</c:v>
                </c:pt>
                <c:pt idx="37">
                  <c:v>1/12/2023</c:v>
                </c:pt>
                <c:pt idx="38">
                  <c:v>1/01/2024</c:v>
                </c:pt>
                <c:pt idx="39">
                  <c:v>1/02/2024</c:v>
                </c:pt>
                <c:pt idx="40">
                  <c:v>1/03/2024</c:v>
                </c:pt>
                <c:pt idx="41">
                  <c:v>1/04/2024</c:v>
                </c:pt>
                <c:pt idx="42">
                  <c:v>1/05/2024</c:v>
                </c:pt>
                <c:pt idx="43">
                  <c:v>1/06/2024</c:v>
                </c:pt>
                <c:pt idx="44">
                  <c:v>1/07/2024</c:v>
                </c:pt>
                <c:pt idx="45">
                  <c:v>1/08/2024</c:v>
                </c:pt>
                <c:pt idx="46">
                  <c:v>1/09/2024</c:v>
                </c:pt>
                <c:pt idx="47">
                  <c:v>1/10/2024</c:v>
                </c:pt>
                <c:pt idx="48">
                  <c:v>1/11/2024</c:v>
                </c:pt>
                <c:pt idx="49">
                  <c:v>1/12/2024</c:v>
                </c:pt>
                <c:pt idx="50">
                  <c:v>1/01/2025</c:v>
                </c:pt>
                <c:pt idx="51">
                  <c:v>1/02/2025</c:v>
                </c:pt>
                <c:pt idx="52">
                  <c:v>1/03/2025</c:v>
                </c:pt>
                <c:pt idx="53">
                  <c:v>1/04/2025</c:v>
                </c:pt>
                <c:pt idx="54">
                  <c:v>1/05/2025</c:v>
                </c:pt>
                <c:pt idx="55">
                  <c:v>1/06/2025</c:v>
                </c:pt>
                <c:pt idx="56">
                  <c:v>1/07/2025</c:v>
                </c:pt>
                <c:pt idx="57">
                  <c:v>1/08/2025</c:v>
                </c:pt>
                <c:pt idx="58">
                  <c:v>1/09/2025</c:v>
                </c:pt>
                <c:pt idx="59">
                  <c:v>1/10/2025</c:v>
                </c:pt>
                <c:pt idx="60">
                  <c:v>1/11/2025</c:v>
                </c:pt>
                <c:pt idx="61">
                  <c:v>1/12/2025</c:v>
                </c:pt>
                <c:pt idx="62">
                  <c:v>1/01/2026</c:v>
                </c:pt>
                <c:pt idx="63">
                  <c:v>1/02/2026</c:v>
                </c:pt>
                <c:pt idx="64">
                  <c:v>1/03/2026</c:v>
                </c:pt>
                <c:pt idx="65">
                  <c:v>1/04/2026</c:v>
                </c:pt>
                <c:pt idx="66">
                  <c:v>1/05/2026</c:v>
                </c:pt>
                <c:pt idx="67">
                  <c:v>1/06/2026</c:v>
                </c:pt>
                <c:pt idx="68">
                  <c:v>1/07/2026</c:v>
                </c:pt>
                <c:pt idx="69">
                  <c:v>1/08/2026</c:v>
                </c:pt>
                <c:pt idx="70">
                  <c:v>1/09/2026</c:v>
                </c:pt>
                <c:pt idx="71">
                  <c:v>1/10/2026</c:v>
                </c:pt>
                <c:pt idx="72">
                  <c:v>1/11/2026</c:v>
                </c:pt>
                <c:pt idx="73">
                  <c:v>1/12/2026</c:v>
                </c:pt>
                <c:pt idx="74">
                  <c:v>1/01/2027</c:v>
                </c:pt>
                <c:pt idx="75">
                  <c:v>1/02/2027</c:v>
                </c:pt>
                <c:pt idx="76">
                  <c:v>1/03/2027</c:v>
                </c:pt>
                <c:pt idx="77">
                  <c:v>1/04/2027</c:v>
                </c:pt>
                <c:pt idx="78">
                  <c:v>1/05/2027</c:v>
                </c:pt>
                <c:pt idx="79">
                  <c:v>1/06/2027</c:v>
                </c:pt>
                <c:pt idx="80">
                  <c:v>1/07/2027</c:v>
                </c:pt>
                <c:pt idx="81">
                  <c:v>1/08/2027</c:v>
                </c:pt>
                <c:pt idx="82">
                  <c:v>1/09/2027</c:v>
                </c:pt>
                <c:pt idx="83">
                  <c:v>1/10/2027</c:v>
                </c:pt>
                <c:pt idx="84">
                  <c:v>1/11/2027</c:v>
                </c:pt>
                <c:pt idx="85">
                  <c:v>1/12/2027</c:v>
                </c:pt>
                <c:pt idx="86">
                  <c:v>1/01/2028</c:v>
                </c:pt>
                <c:pt idx="87">
                  <c:v>1/02/2028</c:v>
                </c:pt>
                <c:pt idx="88">
                  <c:v>1/03/2028</c:v>
                </c:pt>
                <c:pt idx="89">
                  <c:v>1/04/2028</c:v>
                </c:pt>
                <c:pt idx="90">
                  <c:v>1/05/2028</c:v>
                </c:pt>
                <c:pt idx="91">
                  <c:v>1/06/2028</c:v>
                </c:pt>
                <c:pt idx="92">
                  <c:v>1/07/2028</c:v>
                </c:pt>
                <c:pt idx="93">
                  <c:v>1/08/2028</c:v>
                </c:pt>
                <c:pt idx="94">
                  <c:v>1/09/2028</c:v>
                </c:pt>
                <c:pt idx="95">
                  <c:v>1/10/2028</c:v>
                </c:pt>
                <c:pt idx="96">
                  <c:v>1/11/2028</c:v>
                </c:pt>
                <c:pt idx="97">
                  <c:v>1/12/2028</c:v>
                </c:pt>
                <c:pt idx="98">
                  <c:v>1/01/2029</c:v>
                </c:pt>
                <c:pt idx="99">
                  <c:v>1/02/2029</c:v>
                </c:pt>
                <c:pt idx="100">
                  <c:v>1/03/2029</c:v>
                </c:pt>
                <c:pt idx="101">
                  <c:v>1/04/2029</c:v>
                </c:pt>
                <c:pt idx="102">
                  <c:v>1/05/2029</c:v>
                </c:pt>
                <c:pt idx="103">
                  <c:v>1/06/2029</c:v>
                </c:pt>
                <c:pt idx="104">
                  <c:v>1/07/2029</c:v>
                </c:pt>
                <c:pt idx="105">
                  <c:v>1/08/2029</c:v>
                </c:pt>
                <c:pt idx="106">
                  <c:v>1/09/2029</c:v>
                </c:pt>
                <c:pt idx="107">
                  <c:v>1/10/2029</c:v>
                </c:pt>
                <c:pt idx="108">
                  <c:v>1/11/2029</c:v>
                </c:pt>
                <c:pt idx="109">
                  <c:v>1/12/2029</c:v>
                </c:pt>
                <c:pt idx="110">
                  <c:v>1/01/2030</c:v>
                </c:pt>
                <c:pt idx="111">
                  <c:v>1/02/2030</c:v>
                </c:pt>
                <c:pt idx="112">
                  <c:v>1/03/2030</c:v>
                </c:pt>
                <c:pt idx="113">
                  <c:v>1/04/2030</c:v>
                </c:pt>
                <c:pt idx="114">
                  <c:v>1/05/2030</c:v>
                </c:pt>
                <c:pt idx="115">
                  <c:v>1/06/2030</c:v>
                </c:pt>
                <c:pt idx="116">
                  <c:v>1/07/2030</c:v>
                </c:pt>
                <c:pt idx="117">
                  <c:v>1/08/2030</c:v>
                </c:pt>
                <c:pt idx="118">
                  <c:v>1/09/2030</c:v>
                </c:pt>
                <c:pt idx="119">
                  <c:v>1/10/2030</c:v>
                </c:pt>
                <c:pt idx="120">
                  <c:v>1/11/2030</c:v>
                </c:pt>
                <c:pt idx="121">
                  <c:v>1/12/2030</c:v>
                </c:pt>
                <c:pt idx="122">
                  <c:v>1/01/2031</c:v>
                </c:pt>
                <c:pt idx="123">
                  <c:v>1/02/2031</c:v>
                </c:pt>
                <c:pt idx="124">
                  <c:v>1/03/2031</c:v>
                </c:pt>
                <c:pt idx="125">
                  <c:v>1/04/2031</c:v>
                </c:pt>
                <c:pt idx="126">
                  <c:v>1/05/2031</c:v>
                </c:pt>
                <c:pt idx="127">
                  <c:v>1/06/2031</c:v>
                </c:pt>
                <c:pt idx="128">
                  <c:v>1/07/2031</c:v>
                </c:pt>
                <c:pt idx="129">
                  <c:v>1/08/2031</c:v>
                </c:pt>
                <c:pt idx="130">
                  <c:v>1/09/2031</c:v>
                </c:pt>
                <c:pt idx="131">
                  <c:v>1/10/2031</c:v>
                </c:pt>
                <c:pt idx="132">
                  <c:v>1/11/2031</c:v>
                </c:pt>
                <c:pt idx="133">
                  <c:v>1/12/2031</c:v>
                </c:pt>
                <c:pt idx="134">
                  <c:v>1/01/2032</c:v>
                </c:pt>
                <c:pt idx="135">
                  <c:v>1/02/2032</c:v>
                </c:pt>
                <c:pt idx="136">
                  <c:v>1/03/2032</c:v>
                </c:pt>
                <c:pt idx="137">
                  <c:v>1/04/2032</c:v>
                </c:pt>
                <c:pt idx="138">
                  <c:v>1/05/2032</c:v>
                </c:pt>
                <c:pt idx="139">
                  <c:v>1/06/2032</c:v>
                </c:pt>
                <c:pt idx="140">
                  <c:v>1/07/2032</c:v>
                </c:pt>
                <c:pt idx="141">
                  <c:v>1/08/2032</c:v>
                </c:pt>
                <c:pt idx="142">
                  <c:v>1/09/2032</c:v>
                </c:pt>
                <c:pt idx="143">
                  <c:v>1/10/2032</c:v>
                </c:pt>
                <c:pt idx="144">
                  <c:v>1/11/2032</c:v>
                </c:pt>
                <c:pt idx="145">
                  <c:v>1/12/2032</c:v>
                </c:pt>
                <c:pt idx="146">
                  <c:v>1/01/2033</c:v>
                </c:pt>
                <c:pt idx="147">
                  <c:v>1/02/2033</c:v>
                </c:pt>
                <c:pt idx="148">
                  <c:v>1/03/2033</c:v>
                </c:pt>
                <c:pt idx="149">
                  <c:v>1/04/2033</c:v>
                </c:pt>
                <c:pt idx="150">
                  <c:v>1/05/2033</c:v>
                </c:pt>
                <c:pt idx="151">
                  <c:v>1/06/2033</c:v>
                </c:pt>
                <c:pt idx="152">
                  <c:v>1/07/2033</c:v>
                </c:pt>
                <c:pt idx="153">
                  <c:v>1/08/2033</c:v>
                </c:pt>
                <c:pt idx="154">
                  <c:v>1/09/2033</c:v>
                </c:pt>
                <c:pt idx="155">
                  <c:v>1/10/2033</c:v>
                </c:pt>
                <c:pt idx="156">
                  <c:v>1/11/2033</c:v>
                </c:pt>
                <c:pt idx="157">
                  <c:v>1/12/2033</c:v>
                </c:pt>
                <c:pt idx="158">
                  <c:v>1/01/2034</c:v>
                </c:pt>
                <c:pt idx="159">
                  <c:v>1/02/2034</c:v>
                </c:pt>
                <c:pt idx="160">
                  <c:v>1/03/2034</c:v>
                </c:pt>
                <c:pt idx="161">
                  <c:v>1/04/2034</c:v>
                </c:pt>
                <c:pt idx="162">
                  <c:v>1/05/2034</c:v>
                </c:pt>
                <c:pt idx="163">
                  <c:v>1/06/2034</c:v>
                </c:pt>
                <c:pt idx="164">
                  <c:v>1/07/2034</c:v>
                </c:pt>
                <c:pt idx="165">
                  <c:v>1/08/2034</c:v>
                </c:pt>
                <c:pt idx="166">
                  <c:v>1/09/2034</c:v>
                </c:pt>
                <c:pt idx="167">
                  <c:v>1/10/2034</c:v>
                </c:pt>
                <c:pt idx="168">
                  <c:v>1/11/2034</c:v>
                </c:pt>
                <c:pt idx="169">
                  <c:v>1/12/2034</c:v>
                </c:pt>
                <c:pt idx="170">
                  <c:v>1/01/2035</c:v>
                </c:pt>
                <c:pt idx="171">
                  <c:v>1/02/2035</c:v>
                </c:pt>
                <c:pt idx="172">
                  <c:v>1/03/2035</c:v>
                </c:pt>
                <c:pt idx="173">
                  <c:v>1/04/2035</c:v>
                </c:pt>
                <c:pt idx="174">
                  <c:v>1/05/2035</c:v>
                </c:pt>
                <c:pt idx="175">
                  <c:v>1/06/2035</c:v>
                </c:pt>
                <c:pt idx="176">
                  <c:v>1/07/2035</c:v>
                </c:pt>
                <c:pt idx="177">
                  <c:v>1/08/2035</c:v>
                </c:pt>
                <c:pt idx="178">
                  <c:v>1/09/2035</c:v>
                </c:pt>
                <c:pt idx="179">
                  <c:v>1/10/2035</c:v>
                </c:pt>
                <c:pt idx="180">
                  <c:v>1/11/2035</c:v>
                </c:pt>
                <c:pt idx="181">
                  <c:v>1/12/2035</c:v>
                </c:pt>
                <c:pt idx="182">
                  <c:v>1/01/2036</c:v>
                </c:pt>
                <c:pt idx="183">
                  <c:v>1/02/2036</c:v>
                </c:pt>
                <c:pt idx="184">
                  <c:v>1/03/2036</c:v>
                </c:pt>
                <c:pt idx="185">
                  <c:v>1/04/2036</c:v>
                </c:pt>
                <c:pt idx="186">
                  <c:v>1/05/2036</c:v>
                </c:pt>
                <c:pt idx="187">
                  <c:v>1/06/2036</c:v>
                </c:pt>
                <c:pt idx="188">
                  <c:v>1/07/2036</c:v>
                </c:pt>
                <c:pt idx="189">
                  <c:v>1/08/2036</c:v>
                </c:pt>
                <c:pt idx="190">
                  <c:v>1/09/2036</c:v>
                </c:pt>
                <c:pt idx="191">
                  <c:v>1/10/2036</c:v>
                </c:pt>
                <c:pt idx="192">
                  <c:v>1/11/2036</c:v>
                </c:pt>
                <c:pt idx="193">
                  <c:v>1/12/2036</c:v>
                </c:pt>
                <c:pt idx="194">
                  <c:v>1/01/2037</c:v>
                </c:pt>
                <c:pt idx="195">
                  <c:v>1/02/2037</c:v>
                </c:pt>
                <c:pt idx="196">
                  <c:v>1/03/2037</c:v>
                </c:pt>
                <c:pt idx="197">
                  <c:v>1/04/2037</c:v>
                </c:pt>
                <c:pt idx="198">
                  <c:v>1/05/2037</c:v>
                </c:pt>
                <c:pt idx="199">
                  <c:v>1/06/2037</c:v>
                </c:pt>
                <c:pt idx="200">
                  <c:v>1/07/2037</c:v>
                </c:pt>
                <c:pt idx="201">
                  <c:v>1/08/2037</c:v>
                </c:pt>
                <c:pt idx="202">
                  <c:v>1/09/2037</c:v>
                </c:pt>
                <c:pt idx="203">
                  <c:v>1/10/2037</c:v>
                </c:pt>
                <c:pt idx="204">
                  <c:v>1/11/2037</c:v>
                </c:pt>
                <c:pt idx="205">
                  <c:v>1/12/2037</c:v>
                </c:pt>
                <c:pt idx="206">
                  <c:v>1/01/2038</c:v>
                </c:pt>
                <c:pt idx="207">
                  <c:v>1/02/2038</c:v>
                </c:pt>
                <c:pt idx="208">
                  <c:v>1/03/2038</c:v>
                </c:pt>
                <c:pt idx="209">
                  <c:v>1/04/2038</c:v>
                </c:pt>
                <c:pt idx="210">
                  <c:v>1/05/2038</c:v>
                </c:pt>
                <c:pt idx="211">
                  <c:v>1/06/2038</c:v>
                </c:pt>
                <c:pt idx="212">
                  <c:v>1/07/2038</c:v>
                </c:pt>
                <c:pt idx="213">
                  <c:v>1/08/2038</c:v>
                </c:pt>
                <c:pt idx="214">
                  <c:v>1/09/2038</c:v>
                </c:pt>
                <c:pt idx="215">
                  <c:v>1/10/2038</c:v>
                </c:pt>
                <c:pt idx="216">
                  <c:v>1/11/2038</c:v>
                </c:pt>
                <c:pt idx="217">
                  <c:v>1/12/2038</c:v>
                </c:pt>
                <c:pt idx="218">
                  <c:v>1/01/2039</c:v>
                </c:pt>
                <c:pt idx="219">
                  <c:v>1/02/2039</c:v>
                </c:pt>
                <c:pt idx="220">
                  <c:v>1/03/2039</c:v>
                </c:pt>
                <c:pt idx="221">
                  <c:v>1/04/2039</c:v>
                </c:pt>
                <c:pt idx="222">
                  <c:v>1/05/2039</c:v>
                </c:pt>
                <c:pt idx="223">
                  <c:v>1/06/2039</c:v>
                </c:pt>
                <c:pt idx="224">
                  <c:v>1/07/2039</c:v>
                </c:pt>
                <c:pt idx="225">
                  <c:v>1/08/2039</c:v>
                </c:pt>
                <c:pt idx="226">
                  <c:v>1/09/2039</c:v>
                </c:pt>
                <c:pt idx="227">
                  <c:v>1/10/2039</c:v>
                </c:pt>
                <c:pt idx="228">
                  <c:v>1/11/2039</c:v>
                </c:pt>
                <c:pt idx="229">
                  <c:v>1/12/2039</c:v>
                </c:pt>
                <c:pt idx="230">
                  <c:v>1/01/2040</c:v>
                </c:pt>
                <c:pt idx="231">
                  <c:v>1/02/2040</c:v>
                </c:pt>
                <c:pt idx="232">
                  <c:v>1/03/2040</c:v>
                </c:pt>
                <c:pt idx="233">
                  <c:v>1/04/2040</c:v>
                </c:pt>
                <c:pt idx="234">
                  <c:v>1/05/2040</c:v>
                </c:pt>
                <c:pt idx="235">
                  <c:v>1/06/2040</c:v>
                </c:pt>
                <c:pt idx="236">
                  <c:v>1/07/2040</c:v>
                </c:pt>
                <c:pt idx="237">
                  <c:v>1/08/2040</c:v>
                </c:pt>
                <c:pt idx="238">
                  <c:v>1/09/2040</c:v>
                </c:pt>
                <c:pt idx="239">
                  <c:v>1/10/2040</c:v>
                </c:pt>
                <c:pt idx="240">
                  <c:v>1/11/2040</c:v>
                </c:pt>
                <c:pt idx="241">
                  <c:v>1/12/2040</c:v>
                </c:pt>
                <c:pt idx="242">
                  <c:v>1/01/2041</c:v>
                </c:pt>
                <c:pt idx="243">
                  <c:v>1/02/2041</c:v>
                </c:pt>
                <c:pt idx="244">
                  <c:v>1/03/2041</c:v>
                </c:pt>
                <c:pt idx="245">
                  <c:v>1/04/2041</c:v>
                </c:pt>
                <c:pt idx="246">
                  <c:v>1/05/2041</c:v>
                </c:pt>
                <c:pt idx="247">
                  <c:v>1/06/2041</c:v>
                </c:pt>
                <c:pt idx="248">
                  <c:v>1/07/2041</c:v>
                </c:pt>
                <c:pt idx="249">
                  <c:v>1/08/2041</c:v>
                </c:pt>
                <c:pt idx="250">
                  <c:v>1/09/2041</c:v>
                </c:pt>
                <c:pt idx="251">
                  <c:v>1/10/2041</c:v>
                </c:pt>
                <c:pt idx="252">
                  <c:v>1/11/2041</c:v>
                </c:pt>
                <c:pt idx="253">
                  <c:v>1/12/2041</c:v>
                </c:pt>
                <c:pt idx="254">
                  <c:v>1/01/2042</c:v>
                </c:pt>
                <c:pt idx="255">
                  <c:v>1/02/2042</c:v>
                </c:pt>
                <c:pt idx="256">
                  <c:v>1/03/2042</c:v>
                </c:pt>
                <c:pt idx="257">
                  <c:v>1/04/2042</c:v>
                </c:pt>
                <c:pt idx="258">
                  <c:v>1/05/2042</c:v>
                </c:pt>
                <c:pt idx="259">
                  <c:v>1/06/2042</c:v>
                </c:pt>
                <c:pt idx="260">
                  <c:v>1/07/2042</c:v>
                </c:pt>
                <c:pt idx="261">
                  <c:v>1/08/2042</c:v>
                </c:pt>
                <c:pt idx="262">
                  <c:v>1/09/2042</c:v>
                </c:pt>
                <c:pt idx="263">
                  <c:v>1/10/2042</c:v>
                </c:pt>
                <c:pt idx="264">
                  <c:v>1/11/2042</c:v>
                </c:pt>
                <c:pt idx="265">
                  <c:v>1/12/2042</c:v>
                </c:pt>
                <c:pt idx="266">
                  <c:v>1/01/2043</c:v>
                </c:pt>
                <c:pt idx="267">
                  <c:v>1/02/2043</c:v>
                </c:pt>
                <c:pt idx="268">
                  <c:v>1/03/2043</c:v>
                </c:pt>
                <c:pt idx="269">
                  <c:v>1/04/2043</c:v>
                </c:pt>
                <c:pt idx="270">
                  <c:v>1/05/2043</c:v>
                </c:pt>
                <c:pt idx="271">
                  <c:v>1/06/2043</c:v>
                </c:pt>
                <c:pt idx="272">
                  <c:v>1/07/2043</c:v>
                </c:pt>
                <c:pt idx="273">
                  <c:v>1/08/2043</c:v>
                </c:pt>
                <c:pt idx="274">
                  <c:v>1/09/2043</c:v>
                </c:pt>
                <c:pt idx="275">
                  <c:v>1/10/2043</c:v>
                </c:pt>
                <c:pt idx="276">
                  <c:v>1/11/2043</c:v>
                </c:pt>
                <c:pt idx="277">
                  <c:v>1/12/2043</c:v>
                </c:pt>
                <c:pt idx="278">
                  <c:v>1/01/2044</c:v>
                </c:pt>
                <c:pt idx="279">
                  <c:v>1/02/2044</c:v>
                </c:pt>
                <c:pt idx="280">
                  <c:v>1/03/2044</c:v>
                </c:pt>
                <c:pt idx="281">
                  <c:v>1/04/2044</c:v>
                </c:pt>
                <c:pt idx="282">
                  <c:v>1/05/2044</c:v>
                </c:pt>
                <c:pt idx="283">
                  <c:v>1/06/2044</c:v>
                </c:pt>
                <c:pt idx="284">
                  <c:v>1/07/2044</c:v>
                </c:pt>
                <c:pt idx="285">
                  <c:v>1/08/2044</c:v>
                </c:pt>
                <c:pt idx="286">
                  <c:v>1/09/2044</c:v>
                </c:pt>
                <c:pt idx="287">
                  <c:v>1/10/2044</c:v>
                </c:pt>
                <c:pt idx="288">
                  <c:v>1/11/2044</c:v>
                </c:pt>
                <c:pt idx="289">
                  <c:v>1/12/2044</c:v>
                </c:pt>
                <c:pt idx="290">
                  <c:v>1/01/2045</c:v>
                </c:pt>
                <c:pt idx="291">
                  <c:v>1/02/2045</c:v>
                </c:pt>
                <c:pt idx="292">
                  <c:v>1/03/2045</c:v>
                </c:pt>
                <c:pt idx="293">
                  <c:v>1/04/2045</c:v>
                </c:pt>
                <c:pt idx="294">
                  <c:v>1/05/2045</c:v>
                </c:pt>
                <c:pt idx="295">
                  <c:v>1/06/2045</c:v>
                </c:pt>
                <c:pt idx="296">
                  <c:v>1/07/2045</c:v>
                </c:pt>
                <c:pt idx="297">
                  <c:v>1/08/2045</c:v>
                </c:pt>
                <c:pt idx="298">
                  <c:v>1/09/2045</c:v>
                </c:pt>
                <c:pt idx="299">
                  <c:v>1/10/2045</c:v>
                </c:pt>
                <c:pt idx="300">
                  <c:v>1/11/2045</c:v>
                </c:pt>
                <c:pt idx="301">
                  <c:v>1/12/2045</c:v>
                </c:pt>
                <c:pt idx="302">
                  <c:v>1/01/2046</c:v>
                </c:pt>
                <c:pt idx="303">
                  <c:v>1/02/2046</c:v>
                </c:pt>
                <c:pt idx="304">
                  <c:v>1/03/2046</c:v>
                </c:pt>
                <c:pt idx="305">
                  <c:v>1/04/2046</c:v>
                </c:pt>
                <c:pt idx="306">
                  <c:v>1/05/2046</c:v>
                </c:pt>
                <c:pt idx="307">
                  <c:v>1/06/2046</c:v>
                </c:pt>
                <c:pt idx="308">
                  <c:v>1/07/2046</c:v>
                </c:pt>
                <c:pt idx="309">
                  <c:v>1/08/2046</c:v>
                </c:pt>
                <c:pt idx="310">
                  <c:v>1/09/2046</c:v>
                </c:pt>
                <c:pt idx="311">
                  <c:v>1/10/2046</c:v>
                </c:pt>
                <c:pt idx="312">
                  <c:v>1/11/2046</c:v>
                </c:pt>
                <c:pt idx="313">
                  <c:v>1/12/2046</c:v>
                </c:pt>
                <c:pt idx="314">
                  <c:v>1/01/2047</c:v>
                </c:pt>
                <c:pt idx="315">
                  <c:v>1/02/2047</c:v>
                </c:pt>
                <c:pt idx="316">
                  <c:v>1/03/2047</c:v>
                </c:pt>
                <c:pt idx="317">
                  <c:v>1/04/2047</c:v>
                </c:pt>
                <c:pt idx="318">
                  <c:v>1/05/2047</c:v>
                </c:pt>
                <c:pt idx="319">
                  <c:v>1/06/2047</c:v>
                </c:pt>
                <c:pt idx="320">
                  <c:v>1/07/2047</c:v>
                </c:pt>
                <c:pt idx="321">
                  <c:v>1/08/2047</c:v>
                </c:pt>
                <c:pt idx="322">
                  <c:v>1/09/2047</c:v>
                </c:pt>
                <c:pt idx="323">
                  <c:v>1/10/2047</c:v>
                </c:pt>
                <c:pt idx="324">
                  <c:v>1/11/2047</c:v>
                </c:pt>
                <c:pt idx="325">
                  <c:v>1/12/2047</c:v>
                </c:pt>
                <c:pt idx="326">
                  <c:v>1/01/2048</c:v>
                </c:pt>
                <c:pt idx="327">
                  <c:v>1/02/2048</c:v>
                </c:pt>
                <c:pt idx="328">
                  <c:v>1/03/2048</c:v>
                </c:pt>
                <c:pt idx="329">
                  <c:v>1/04/2048</c:v>
                </c:pt>
                <c:pt idx="330">
                  <c:v>1/05/2048</c:v>
                </c:pt>
                <c:pt idx="331">
                  <c:v>1/06/2048</c:v>
                </c:pt>
                <c:pt idx="332">
                  <c:v>1/07/2048</c:v>
                </c:pt>
                <c:pt idx="333">
                  <c:v>1/08/2048</c:v>
                </c:pt>
                <c:pt idx="334">
                  <c:v>1/09/2048</c:v>
                </c:pt>
                <c:pt idx="335">
                  <c:v>1/10/2048</c:v>
                </c:pt>
                <c:pt idx="336">
                  <c:v>1/11/2048</c:v>
                </c:pt>
                <c:pt idx="337">
                  <c:v>1/12/2048</c:v>
                </c:pt>
                <c:pt idx="338">
                  <c:v>1/01/2049</c:v>
                </c:pt>
                <c:pt idx="339">
                  <c:v>1/02/2049</c:v>
                </c:pt>
                <c:pt idx="340">
                  <c:v>1/03/2049</c:v>
                </c:pt>
                <c:pt idx="341">
                  <c:v>1/04/2049</c:v>
                </c:pt>
                <c:pt idx="342">
                  <c:v>1/05/2049</c:v>
                </c:pt>
                <c:pt idx="343">
                  <c:v>1/06/2049</c:v>
                </c:pt>
                <c:pt idx="344">
                  <c:v>1/07/2049</c:v>
                </c:pt>
                <c:pt idx="345">
                  <c:v>1/08/2049</c:v>
                </c:pt>
                <c:pt idx="346">
                  <c:v>1/09/2049</c:v>
                </c:pt>
                <c:pt idx="347">
                  <c:v>1/10/2049</c:v>
                </c:pt>
                <c:pt idx="348">
                  <c:v>1/11/2049</c:v>
                </c:pt>
                <c:pt idx="349">
                  <c:v>1/12/2049</c:v>
                </c:pt>
                <c:pt idx="350">
                  <c:v>1/01/2050</c:v>
                </c:pt>
                <c:pt idx="351">
                  <c:v>1/02/2050</c:v>
                </c:pt>
                <c:pt idx="352">
                  <c:v>1/03/2050</c:v>
                </c:pt>
                <c:pt idx="353">
                  <c:v>1/04/2050</c:v>
                </c:pt>
                <c:pt idx="354">
                  <c:v>1/05/2050</c:v>
                </c:pt>
                <c:pt idx="355">
                  <c:v>1/06/2050</c:v>
                </c:pt>
                <c:pt idx="356">
                  <c:v>1/07/2050</c:v>
                </c:pt>
                <c:pt idx="357">
                  <c:v>1/08/2050</c:v>
                </c:pt>
                <c:pt idx="358">
                  <c:v>1/09/2050</c:v>
                </c:pt>
                <c:pt idx="359">
                  <c:v>1/10/2050</c:v>
                </c:pt>
                <c:pt idx="360">
                  <c:v>1/11/2050</c:v>
                </c:pt>
                <c:pt idx="361">
                  <c:v>1/12/2050</c:v>
                </c:pt>
              </c:strCache>
            </c:strRef>
          </c:cat>
          <c:val>
            <c:numRef>
              <c:f>_Hidden30!$E$2:$E$363</c:f>
              <c:numCache>
                <c:ptCount val="362"/>
                <c:pt idx="0">
                  <c:v>13509749936.267988</c:v>
                </c:pt>
                <c:pt idx="1">
                  <c:v>13312031448.826218</c:v>
                </c:pt>
                <c:pt idx="2">
                  <c:v>13115385141.171295</c:v>
                </c:pt>
                <c:pt idx="3">
                  <c:v>12919771028.278759</c:v>
                </c:pt>
                <c:pt idx="4">
                  <c:v>12733342835.17412</c:v>
                </c:pt>
                <c:pt idx="5">
                  <c:v>12542144045.765068</c:v>
                </c:pt>
                <c:pt idx="6">
                  <c:v>12356819622.190645</c:v>
                </c:pt>
                <c:pt idx="7">
                  <c:v>12169575640.110115</c:v>
                </c:pt>
                <c:pt idx="8">
                  <c:v>11988065669.290878</c:v>
                </c:pt>
                <c:pt idx="9">
                  <c:v>11805046849.376966</c:v>
                </c:pt>
                <c:pt idx="10">
                  <c:v>11626387476.194696</c:v>
                </c:pt>
                <c:pt idx="11">
                  <c:v>11452657320.387007</c:v>
                </c:pt>
                <c:pt idx="12">
                  <c:v>11274515530.237358</c:v>
                </c:pt>
                <c:pt idx="13">
                  <c:v>11103815415.444597</c:v>
                </c:pt>
                <c:pt idx="14">
                  <c:v>10934516551.38097</c:v>
                </c:pt>
                <c:pt idx="15">
                  <c:v>10765985931.159864</c:v>
                </c:pt>
                <c:pt idx="16">
                  <c:v>10606639998.007986</c:v>
                </c:pt>
                <c:pt idx="17">
                  <c:v>10439885728.568449</c:v>
                </c:pt>
                <c:pt idx="18">
                  <c:v>10282795104.32921</c:v>
                </c:pt>
                <c:pt idx="19">
                  <c:v>10122869200.09328</c:v>
                </c:pt>
                <c:pt idx="20">
                  <c:v>9966712976.161627</c:v>
                </c:pt>
                <c:pt idx="21">
                  <c:v>9810486454.820158</c:v>
                </c:pt>
                <c:pt idx="22">
                  <c:v>9654997832.142555</c:v>
                </c:pt>
                <c:pt idx="23">
                  <c:v>9505886857.588991</c:v>
                </c:pt>
                <c:pt idx="24">
                  <c:v>9354614770.887224</c:v>
                </c:pt>
                <c:pt idx="25">
                  <c:v>9208339012.721643</c:v>
                </c:pt>
                <c:pt idx="26">
                  <c:v>9062588655.07569</c:v>
                </c:pt>
                <c:pt idx="27">
                  <c:v>8917555574.90408</c:v>
                </c:pt>
                <c:pt idx="28">
                  <c:v>8780117312.201653</c:v>
                </c:pt>
                <c:pt idx="29">
                  <c:v>8640647110.971813</c:v>
                </c:pt>
                <c:pt idx="30">
                  <c:v>8502371063.422289</c:v>
                </c:pt>
                <c:pt idx="31">
                  <c:v>8364166168.106852</c:v>
                </c:pt>
                <c:pt idx="32">
                  <c:v>8229814824.984874</c:v>
                </c:pt>
                <c:pt idx="33">
                  <c:v>8095977432.06782</c:v>
                </c:pt>
                <c:pt idx="34">
                  <c:v>7961159184.684024</c:v>
                </c:pt>
                <c:pt idx="35">
                  <c:v>7832989129.106526</c:v>
                </c:pt>
                <c:pt idx="36">
                  <c:v>7702144336.979463</c:v>
                </c:pt>
                <c:pt idx="37">
                  <c:v>7573789084.760891</c:v>
                </c:pt>
                <c:pt idx="38">
                  <c:v>7448274369.579919</c:v>
                </c:pt>
                <c:pt idx="39">
                  <c:v>7323240909.871251</c:v>
                </c:pt>
                <c:pt idx="40">
                  <c:v>7204109580.3722925</c:v>
                </c:pt>
                <c:pt idx="41">
                  <c:v>7084213746.406079</c:v>
                </c:pt>
                <c:pt idx="42">
                  <c:v>6965937196.298977</c:v>
                </c:pt>
                <c:pt idx="43">
                  <c:v>6843844840.057589</c:v>
                </c:pt>
                <c:pt idx="44">
                  <c:v>6726688731.6371765</c:v>
                </c:pt>
                <c:pt idx="45">
                  <c:v>6612649081.375476</c:v>
                </c:pt>
                <c:pt idx="46">
                  <c:v>6497700768.950892</c:v>
                </c:pt>
                <c:pt idx="47">
                  <c:v>6384015345.026495</c:v>
                </c:pt>
                <c:pt idx="48">
                  <c:v>6271094282.263312</c:v>
                </c:pt>
                <c:pt idx="49">
                  <c:v>6159314744.325371</c:v>
                </c:pt>
                <c:pt idx="50">
                  <c:v>6050545567.047322</c:v>
                </c:pt>
                <c:pt idx="51">
                  <c:v>5942822715.462847</c:v>
                </c:pt>
                <c:pt idx="52">
                  <c:v>5844885482.379542</c:v>
                </c:pt>
                <c:pt idx="53">
                  <c:v>5743955268.135031</c:v>
                </c:pt>
                <c:pt idx="54">
                  <c:v>5644883052.42834</c:v>
                </c:pt>
                <c:pt idx="55">
                  <c:v>5545742540.208053</c:v>
                </c:pt>
                <c:pt idx="56">
                  <c:v>5450555933.118056</c:v>
                </c:pt>
                <c:pt idx="57">
                  <c:v>5356771721.193672</c:v>
                </c:pt>
                <c:pt idx="58">
                  <c:v>5260153570.493388</c:v>
                </c:pt>
                <c:pt idx="59">
                  <c:v>5170550159.141217</c:v>
                </c:pt>
                <c:pt idx="60">
                  <c:v>5080952995.342976</c:v>
                </c:pt>
                <c:pt idx="61">
                  <c:v>4986902697.45386</c:v>
                </c:pt>
                <c:pt idx="62">
                  <c:v>4898809170.211176</c:v>
                </c:pt>
                <c:pt idx="63">
                  <c:v>4812334845.286771</c:v>
                </c:pt>
                <c:pt idx="64">
                  <c:v>4730860489.90312</c:v>
                </c:pt>
                <c:pt idx="65">
                  <c:v>4647234898.911188</c:v>
                </c:pt>
                <c:pt idx="66">
                  <c:v>4565988151.610799</c:v>
                </c:pt>
                <c:pt idx="67">
                  <c:v>4483783211.234678</c:v>
                </c:pt>
                <c:pt idx="68">
                  <c:v>4404481549.722281</c:v>
                </c:pt>
                <c:pt idx="69">
                  <c:v>4325157305.471862</c:v>
                </c:pt>
                <c:pt idx="70">
                  <c:v>4247143275.136587</c:v>
                </c:pt>
                <c:pt idx="71">
                  <c:v>4171465471.2890744</c:v>
                </c:pt>
                <c:pt idx="72">
                  <c:v>4094558988.5685935</c:v>
                </c:pt>
                <c:pt idx="73">
                  <c:v>4019780013.0339403</c:v>
                </c:pt>
                <c:pt idx="74">
                  <c:v>3946083431.5363717</c:v>
                </c:pt>
                <c:pt idx="75">
                  <c:v>3873744842.908552</c:v>
                </c:pt>
                <c:pt idx="76">
                  <c:v>3806053594.4642134</c:v>
                </c:pt>
                <c:pt idx="77">
                  <c:v>3735972887.6690445</c:v>
                </c:pt>
                <c:pt idx="78">
                  <c:v>3667771427.448335</c:v>
                </c:pt>
                <c:pt idx="79">
                  <c:v>3599998115.1244116</c:v>
                </c:pt>
                <c:pt idx="80">
                  <c:v>3534562423.502264</c:v>
                </c:pt>
                <c:pt idx="81">
                  <c:v>3468717716.458121</c:v>
                </c:pt>
                <c:pt idx="82">
                  <c:v>3403859890.4908695</c:v>
                </c:pt>
                <c:pt idx="83">
                  <c:v>3340600092.7305937</c:v>
                </c:pt>
                <c:pt idx="84">
                  <c:v>3276976791.7404037</c:v>
                </c:pt>
                <c:pt idx="85">
                  <c:v>3215642791.034447</c:v>
                </c:pt>
                <c:pt idx="86">
                  <c:v>3154255533.2099957</c:v>
                </c:pt>
                <c:pt idx="87">
                  <c:v>3093894013.320928</c:v>
                </c:pt>
                <c:pt idx="88">
                  <c:v>3035809956.393388</c:v>
                </c:pt>
                <c:pt idx="89">
                  <c:v>2977088206.786034</c:v>
                </c:pt>
                <c:pt idx="90">
                  <c:v>2920053668.0280075</c:v>
                </c:pt>
                <c:pt idx="91">
                  <c:v>2862625481.160662</c:v>
                </c:pt>
                <c:pt idx="92">
                  <c:v>2808369635.4209876</c:v>
                </c:pt>
                <c:pt idx="93">
                  <c:v>2753807490.4959326</c:v>
                </c:pt>
                <c:pt idx="94">
                  <c:v>2699839160.9494615</c:v>
                </c:pt>
                <c:pt idx="95">
                  <c:v>2647962588.188027</c:v>
                </c:pt>
                <c:pt idx="96">
                  <c:v>2596789841.8327265</c:v>
                </c:pt>
                <c:pt idx="97">
                  <c:v>2546758524.9669743</c:v>
                </c:pt>
                <c:pt idx="98">
                  <c:v>2496684176.9348674</c:v>
                </c:pt>
                <c:pt idx="99">
                  <c:v>2447753114.1939244</c:v>
                </c:pt>
                <c:pt idx="100">
                  <c:v>2401340990.4035726</c:v>
                </c:pt>
                <c:pt idx="101">
                  <c:v>2354271373.9994044</c:v>
                </c:pt>
                <c:pt idx="102">
                  <c:v>2306762692.363538</c:v>
                </c:pt>
                <c:pt idx="103">
                  <c:v>2260009941.181855</c:v>
                </c:pt>
                <c:pt idx="104">
                  <c:v>2215596771.962618</c:v>
                </c:pt>
                <c:pt idx="105">
                  <c:v>2171469048.9773793</c:v>
                </c:pt>
                <c:pt idx="106">
                  <c:v>2126773969.5118213</c:v>
                </c:pt>
                <c:pt idx="107">
                  <c:v>2085031513.2408853</c:v>
                </c:pt>
                <c:pt idx="108">
                  <c:v>2042569409.4812794</c:v>
                </c:pt>
                <c:pt idx="109">
                  <c:v>2001638033.6609852</c:v>
                </c:pt>
                <c:pt idx="110">
                  <c:v>1961585143.240573</c:v>
                </c:pt>
                <c:pt idx="111">
                  <c:v>1922166435.8921216</c:v>
                </c:pt>
                <c:pt idx="112">
                  <c:v>1885101811.5946393</c:v>
                </c:pt>
                <c:pt idx="113">
                  <c:v>1847229261.8284903</c:v>
                </c:pt>
                <c:pt idx="114">
                  <c:v>1809498327.1009417</c:v>
                </c:pt>
                <c:pt idx="115">
                  <c:v>1772805135.1258976</c:v>
                </c:pt>
                <c:pt idx="116">
                  <c:v>1737467268.5687933</c:v>
                </c:pt>
                <c:pt idx="117">
                  <c:v>1702255828.876302</c:v>
                </c:pt>
                <c:pt idx="118">
                  <c:v>1667464648.106372</c:v>
                </c:pt>
                <c:pt idx="119">
                  <c:v>1633531233.3193731</c:v>
                </c:pt>
                <c:pt idx="120">
                  <c:v>1599918322.0746183</c:v>
                </c:pt>
                <c:pt idx="121">
                  <c:v>1567170393.8468716</c:v>
                </c:pt>
                <c:pt idx="122">
                  <c:v>1534518708.4584923</c:v>
                </c:pt>
                <c:pt idx="123">
                  <c:v>1502466140.9550097</c:v>
                </c:pt>
                <c:pt idx="124">
                  <c:v>1472010042.1200945</c:v>
                </c:pt>
                <c:pt idx="125">
                  <c:v>1440955196.133513</c:v>
                </c:pt>
                <c:pt idx="126">
                  <c:v>1410783439.6565793</c:v>
                </c:pt>
                <c:pt idx="127">
                  <c:v>1380772356.2957978</c:v>
                </c:pt>
                <c:pt idx="128">
                  <c:v>1351621645.876234</c:v>
                </c:pt>
                <c:pt idx="129">
                  <c:v>1322879794.0256765</c:v>
                </c:pt>
                <c:pt idx="130">
                  <c:v>1294532170.7543564</c:v>
                </c:pt>
                <c:pt idx="131">
                  <c:v>1266787274.3673246</c:v>
                </c:pt>
                <c:pt idx="132">
                  <c:v>1239497324.7046173</c:v>
                </c:pt>
                <c:pt idx="133">
                  <c:v>1213077860.0671353</c:v>
                </c:pt>
                <c:pt idx="134">
                  <c:v>1186817211.409487</c:v>
                </c:pt>
                <c:pt idx="135">
                  <c:v>1160853141.860371</c:v>
                </c:pt>
                <c:pt idx="136">
                  <c:v>1135812163.0300057</c:v>
                </c:pt>
                <c:pt idx="137">
                  <c:v>1110852446.9162226</c:v>
                </c:pt>
                <c:pt idx="138">
                  <c:v>1086605075.629986</c:v>
                </c:pt>
                <c:pt idx="139">
                  <c:v>1062507103.9224343</c:v>
                </c:pt>
                <c:pt idx="140">
                  <c:v>1038968113.0848567</c:v>
                </c:pt>
                <c:pt idx="141">
                  <c:v>1015426957.3339978</c:v>
                </c:pt>
                <c:pt idx="142">
                  <c:v>992247865.3381712</c:v>
                </c:pt>
                <c:pt idx="143">
                  <c:v>969955777.0787702</c:v>
                </c:pt>
                <c:pt idx="144">
                  <c:v>947910710.0303514</c:v>
                </c:pt>
                <c:pt idx="145">
                  <c:v>926521164.4203513</c:v>
                </c:pt>
                <c:pt idx="146">
                  <c:v>905180411.8112301</c:v>
                </c:pt>
                <c:pt idx="147">
                  <c:v>884210739.1449113</c:v>
                </c:pt>
                <c:pt idx="148">
                  <c:v>864520967.4937706</c:v>
                </c:pt>
                <c:pt idx="149">
                  <c:v>844345942.2216516</c:v>
                </c:pt>
                <c:pt idx="150">
                  <c:v>824875039.6356992</c:v>
                </c:pt>
                <c:pt idx="151">
                  <c:v>805520187.4963586</c:v>
                </c:pt>
                <c:pt idx="152">
                  <c:v>786546211.0625676</c:v>
                </c:pt>
                <c:pt idx="153">
                  <c:v>767981040.2645258</c:v>
                </c:pt>
                <c:pt idx="154">
                  <c:v>749727746.7574348</c:v>
                </c:pt>
                <c:pt idx="155">
                  <c:v>731794169.1481395</c:v>
                </c:pt>
                <c:pt idx="156">
                  <c:v>714234688.7527496</c:v>
                </c:pt>
                <c:pt idx="157">
                  <c:v>697192564.5384227</c:v>
                </c:pt>
                <c:pt idx="158">
                  <c:v>680291395.3487974</c:v>
                </c:pt>
                <c:pt idx="159">
                  <c:v>663543763.0384399</c:v>
                </c:pt>
                <c:pt idx="160">
                  <c:v>647719426.7676209</c:v>
                </c:pt>
                <c:pt idx="161">
                  <c:v>631667699.2986628</c:v>
                </c:pt>
                <c:pt idx="162">
                  <c:v>615977633.1049347</c:v>
                </c:pt>
                <c:pt idx="163">
                  <c:v>600518501.660544</c:v>
                </c:pt>
                <c:pt idx="164">
                  <c:v>585637787.9511063</c:v>
                </c:pt>
                <c:pt idx="165">
                  <c:v>570848142.7581375</c:v>
                </c:pt>
                <c:pt idx="166">
                  <c:v>556462364.5677061</c:v>
                </c:pt>
                <c:pt idx="167">
                  <c:v>542610034.1460998</c:v>
                </c:pt>
                <c:pt idx="168">
                  <c:v>528870073.769738</c:v>
                </c:pt>
                <c:pt idx="169">
                  <c:v>515714699.2954864</c:v>
                </c:pt>
                <c:pt idx="170">
                  <c:v>502503517.10067725</c:v>
                </c:pt>
                <c:pt idx="171">
                  <c:v>489769801.1125486</c:v>
                </c:pt>
                <c:pt idx="172">
                  <c:v>477746511.09513485</c:v>
                </c:pt>
                <c:pt idx="173">
                  <c:v>465497775.53493285</c:v>
                </c:pt>
                <c:pt idx="174">
                  <c:v>453695747.0548252</c:v>
                </c:pt>
                <c:pt idx="175">
                  <c:v>441872969.36703193</c:v>
                </c:pt>
                <c:pt idx="176">
                  <c:v>430336645.03225136</c:v>
                </c:pt>
                <c:pt idx="177">
                  <c:v>418956237.0017631</c:v>
                </c:pt>
                <c:pt idx="178">
                  <c:v>407804309.6944917</c:v>
                </c:pt>
                <c:pt idx="179">
                  <c:v>396987026.047302</c:v>
                </c:pt>
                <c:pt idx="180">
                  <c:v>386221219.0919983</c:v>
                </c:pt>
                <c:pt idx="181">
                  <c:v>375823792.18671435</c:v>
                </c:pt>
                <c:pt idx="182">
                  <c:v>365542592.7921722</c:v>
                </c:pt>
                <c:pt idx="183">
                  <c:v>355455256.80871147</c:v>
                </c:pt>
                <c:pt idx="184">
                  <c:v>345560118.9967204</c:v>
                </c:pt>
                <c:pt idx="185">
                  <c:v>335789781.5691362</c:v>
                </c:pt>
                <c:pt idx="186">
                  <c:v>326081660.62815624</c:v>
                </c:pt>
                <c:pt idx="187">
                  <c:v>316715090.63497686</c:v>
                </c:pt>
                <c:pt idx="188">
                  <c:v>307622303.0205122</c:v>
                </c:pt>
                <c:pt idx="189">
                  <c:v>298747161.5938426</c:v>
                </c:pt>
                <c:pt idx="190">
                  <c:v>290075064.1140593</c:v>
                </c:pt>
                <c:pt idx="191">
                  <c:v>281628414.83422965</c:v>
                </c:pt>
                <c:pt idx="192">
                  <c:v>273324253.0533976</c:v>
                </c:pt>
                <c:pt idx="193">
                  <c:v>265269949.09775925</c:v>
                </c:pt>
                <c:pt idx="194">
                  <c:v>257404357.03883252</c:v>
                </c:pt>
                <c:pt idx="195">
                  <c:v>249729477.45060712</c:v>
                </c:pt>
                <c:pt idx="196">
                  <c:v>242403718.56211117</c:v>
                </c:pt>
                <c:pt idx="197">
                  <c:v>235019979.05713677</c:v>
                </c:pt>
                <c:pt idx="198">
                  <c:v>227901404.2828545</c:v>
                </c:pt>
                <c:pt idx="199">
                  <c:v>220840323.86620167</c:v>
                </c:pt>
                <c:pt idx="200">
                  <c:v>214005491.27879605</c:v>
                </c:pt>
                <c:pt idx="201">
                  <c:v>207235517.20530102</c:v>
                </c:pt>
                <c:pt idx="202">
                  <c:v>200652439.08942717</c:v>
                </c:pt>
                <c:pt idx="203">
                  <c:v>194234314.6479432</c:v>
                </c:pt>
                <c:pt idx="204">
                  <c:v>187948299.98326012</c:v>
                </c:pt>
                <c:pt idx="205">
                  <c:v>181835297.7128493</c:v>
                </c:pt>
                <c:pt idx="206">
                  <c:v>175729210.65953648</c:v>
                </c:pt>
                <c:pt idx="207">
                  <c:v>169924672.60614437</c:v>
                </c:pt>
                <c:pt idx="208">
                  <c:v>164374647.52888104</c:v>
                </c:pt>
                <c:pt idx="209">
                  <c:v>158864103.5198163</c:v>
                </c:pt>
                <c:pt idx="210">
                  <c:v>153359455.39549932</c:v>
                </c:pt>
                <c:pt idx="211">
                  <c:v>148082199.8328057</c:v>
                </c:pt>
                <c:pt idx="212">
                  <c:v>143039554.29447788</c:v>
                </c:pt>
                <c:pt idx="213">
                  <c:v>138097310.64665663</c:v>
                </c:pt>
                <c:pt idx="214">
                  <c:v>133245111.56922384</c:v>
                </c:pt>
                <c:pt idx="215">
                  <c:v>128615220.26220532</c:v>
                </c:pt>
                <c:pt idx="216">
                  <c:v>124083195.91462219</c:v>
                </c:pt>
                <c:pt idx="217">
                  <c:v>119666498.2124945</c:v>
                </c:pt>
                <c:pt idx="218">
                  <c:v>115315083.67120108</c:v>
                </c:pt>
                <c:pt idx="219">
                  <c:v>111098799.11712632</c:v>
                </c:pt>
                <c:pt idx="220">
                  <c:v>107065982.38918628</c:v>
                </c:pt>
                <c:pt idx="221">
                  <c:v>103038388.85737062</c:v>
                </c:pt>
                <c:pt idx="222">
                  <c:v>99086102.36331896</c:v>
                </c:pt>
                <c:pt idx="223">
                  <c:v>95279571.70211321</c:v>
                </c:pt>
                <c:pt idx="224">
                  <c:v>91496703.37655419</c:v>
                </c:pt>
                <c:pt idx="225">
                  <c:v>87899931.26074179</c:v>
                </c:pt>
                <c:pt idx="226">
                  <c:v>84300054.03965932</c:v>
                </c:pt>
                <c:pt idx="227">
                  <c:v>81015952.52605207</c:v>
                </c:pt>
                <c:pt idx="228">
                  <c:v>77893520.14944005</c:v>
                </c:pt>
                <c:pt idx="229">
                  <c:v>74930862.88432665</c:v>
                </c:pt>
                <c:pt idx="230">
                  <c:v>72178976.41548276</c:v>
                </c:pt>
                <c:pt idx="231">
                  <c:v>69511883.36346918</c:v>
                </c:pt>
                <c:pt idx="232">
                  <c:v>66963499.55544893</c:v>
                </c:pt>
                <c:pt idx="233">
                  <c:v>64457732.483765505</c:v>
                </c:pt>
                <c:pt idx="234">
                  <c:v>62041252.15930114</c:v>
                </c:pt>
                <c:pt idx="235">
                  <c:v>59657343.08349736</c:v>
                </c:pt>
                <c:pt idx="236">
                  <c:v>57352175.85005002</c:v>
                </c:pt>
                <c:pt idx="237">
                  <c:v>55114796.3517928</c:v>
                </c:pt>
                <c:pt idx="238">
                  <c:v>52947834.27585953</c:v>
                </c:pt>
                <c:pt idx="239">
                  <c:v>50840668.556615435</c:v>
                </c:pt>
                <c:pt idx="240">
                  <c:v>48774733.551523775</c:v>
                </c:pt>
                <c:pt idx="241">
                  <c:v>46775848.60773895</c:v>
                </c:pt>
                <c:pt idx="242">
                  <c:v>44810939.86510142</c:v>
                </c:pt>
                <c:pt idx="243">
                  <c:v>42883276.70503137</c:v>
                </c:pt>
                <c:pt idx="244">
                  <c:v>41005153.41016637</c:v>
                </c:pt>
                <c:pt idx="245">
                  <c:v>39160035.874524936</c:v>
                </c:pt>
                <c:pt idx="246">
                  <c:v>37356944.355379775</c:v>
                </c:pt>
                <c:pt idx="247">
                  <c:v>35611783.06062832</c:v>
                </c:pt>
                <c:pt idx="248">
                  <c:v>33944816.04337351</c:v>
                </c:pt>
                <c:pt idx="249">
                  <c:v>32333466.98667476</c:v>
                </c:pt>
                <c:pt idx="250">
                  <c:v>30766348.32853265</c:v>
                </c:pt>
                <c:pt idx="251">
                  <c:v>29245767.38764347</c:v>
                </c:pt>
                <c:pt idx="252">
                  <c:v>27793619.36096507</c:v>
                </c:pt>
                <c:pt idx="253">
                  <c:v>26391094.754198324</c:v>
                </c:pt>
                <c:pt idx="254">
                  <c:v>25035565.72482769</c:v>
                </c:pt>
                <c:pt idx="255">
                  <c:v>23757880.115548916</c:v>
                </c:pt>
                <c:pt idx="256">
                  <c:v>22552795.88772123</c:v>
                </c:pt>
                <c:pt idx="257">
                  <c:v>21330777.042715374</c:v>
                </c:pt>
                <c:pt idx="258">
                  <c:v>20169313.500323184</c:v>
                </c:pt>
                <c:pt idx="259">
                  <c:v>19057667.84377521</c:v>
                </c:pt>
                <c:pt idx="260">
                  <c:v>18003336.510241304</c:v>
                </c:pt>
                <c:pt idx="261">
                  <c:v>16954208.564221308</c:v>
                </c:pt>
                <c:pt idx="262">
                  <c:v>15957811.107575791</c:v>
                </c:pt>
                <c:pt idx="263">
                  <c:v>14981939.756234594</c:v>
                </c:pt>
                <c:pt idx="264">
                  <c:v>14055810.612426419</c:v>
                </c:pt>
                <c:pt idx="265">
                  <c:v>13165986.06494123</c:v>
                </c:pt>
                <c:pt idx="266">
                  <c:v>12296786.284990687</c:v>
                </c:pt>
                <c:pt idx="267">
                  <c:v>11448372.042072756</c:v>
                </c:pt>
                <c:pt idx="268">
                  <c:v>10656545.487473654</c:v>
                </c:pt>
                <c:pt idx="269">
                  <c:v>9888531.931020292</c:v>
                </c:pt>
                <c:pt idx="270">
                  <c:v>9151986.889678353</c:v>
                </c:pt>
                <c:pt idx="271">
                  <c:v>8443321.291425396</c:v>
                </c:pt>
                <c:pt idx="272">
                  <c:v>7770299.86274293</c:v>
                </c:pt>
                <c:pt idx="273">
                  <c:v>7128639.660092388</c:v>
                </c:pt>
                <c:pt idx="274">
                  <c:v>6523087.768454174</c:v>
                </c:pt>
                <c:pt idx="275">
                  <c:v>5913636.3529676655</c:v>
                </c:pt>
                <c:pt idx="276">
                  <c:v>5386255.300512025</c:v>
                </c:pt>
                <c:pt idx="277">
                  <c:v>4889165.748077884</c:v>
                </c:pt>
                <c:pt idx="278">
                  <c:v>4417084.638504065</c:v>
                </c:pt>
                <c:pt idx="279">
                  <c:v>3965482.0894763162</c:v>
                </c:pt>
                <c:pt idx="280">
                  <c:v>3536431.614002764</c:v>
                </c:pt>
                <c:pt idx="281">
                  <c:v>3125887.1203010133</c:v>
                </c:pt>
                <c:pt idx="282">
                  <c:v>2729419.7111632056</c:v>
                </c:pt>
                <c:pt idx="283">
                  <c:v>2360579.594057357</c:v>
                </c:pt>
                <c:pt idx="284">
                  <c:v>2018582.7801778507</c:v>
                </c:pt>
                <c:pt idx="285">
                  <c:v>1704457.805543687</c:v>
                </c:pt>
                <c:pt idx="286">
                  <c:v>1416485.6453355916</c:v>
                </c:pt>
                <c:pt idx="287">
                  <c:v>1156140.6569337007</c:v>
                </c:pt>
                <c:pt idx="288">
                  <c:v>931608.9403440979</c:v>
                </c:pt>
                <c:pt idx="289">
                  <c:v>756592.3922575692</c:v>
                </c:pt>
                <c:pt idx="290">
                  <c:v>668634.268803844</c:v>
                </c:pt>
                <c:pt idx="291">
                  <c:v>590123.1710254002</c:v>
                </c:pt>
                <c:pt idx="292">
                  <c:v>523042.54333535774</c:v>
                </c:pt>
                <c:pt idx="293">
                  <c:v>466307.4011781391</c:v>
                </c:pt>
                <c:pt idx="294">
                  <c:v>413102.8035450122</c:v>
                </c:pt>
                <c:pt idx="295">
                  <c:v>360763.4309242009</c:v>
                </c:pt>
                <c:pt idx="296">
                  <c:v>336732.20200840343</c:v>
                </c:pt>
                <c:pt idx="297">
                  <c:v>318138.58185016667</c:v>
                </c:pt>
                <c:pt idx="298">
                  <c:v>301404.19130848837</c:v>
                </c:pt>
                <c:pt idx="299">
                  <c:v>286286.3369519673</c:v>
                </c:pt>
                <c:pt idx="300">
                  <c:v>272007.79365944717</c:v>
                </c:pt>
                <c:pt idx="301">
                  <c:v>258143.40532214084</c:v>
                </c:pt>
                <c:pt idx="302">
                  <c:v>239907.1299960617</c:v>
                </c:pt>
                <c:pt idx="303">
                  <c:v>226955.14229201758</c:v>
                </c:pt>
                <c:pt idx="304">
                  <c:v>214506.63814222725</c:v>
                </c:pt>
                <c:pt idx="305">
                  <c:v>202110.63784691234</c:v>
                </c:pt>
                <c:pt idx="306">
                  <c:v>190285.94864815733</c:v>
                </c:pt>
                <c:pt idx="307">
                  <c:v>178724.9934880352</c:v>
                </c:pt>
                <c:pt idx="308">
                  <c:v>167902.34248784813</c:v>
                </c:pt>
                <c:pt idx="309">
                  <c:v>152667.5026799725</c:v>
                </c:pt>
                <c:pt idx="310">
                  <c:v>142895.90786392224</c:v>
                </c:pt>
                <c:pt idx="311">
                  <c:v>133493.1647118263</c:v>
                </c:pt>
                <c:pt idx="312">
                  <c:v>124453.61250330534</c:v>
                </c:pt>
                <c:pt idx="313">
                  <c:v>115890.25755183028</c:v>
                </c:pt>
                <c:pt idx="314">
                  <c:v>107932.00339762756</c:v>
                </c:pt>
                <c:pt idx="315">
                  <c:v>100322.90728506412</c:v>
                </c:pt>
                <c:pt idx="316">
                  <c:v>93016.84755868766</c:v>
                </c:pt>
                <c:pt idx="317">
                  <c:v>86202.20468860422</c:v>
                </c:pt>
                <c:pt idx="318">
                  <c:v>79627.14215245176</c:v>
                </c:pt>
                <c:pt idx="319">
                  <c:v>73344.45121409716</c:v>
                </c:pt>
                <c:pt idx="320">
                  <c:v>67851.90633954163</c:v>
                </c:pt>
                <c:pt idx="321">
                  <c:v>62453.8476250516</c:v>
                </c:pt>
                <c:pt idx="322">
                  <c:v>57349.56486025256</c:v>
                </c:pt>
                <c:pt idx="323">
                  <c:v>52624.64024768028</c:v>
                </c:pt>
                <c:pt idx="324">
                  <c:v>48097.1438400469</c:v>
                </c:pt>
                <c:pt idx="325">
                  <c:v>43864.09559105858</c:v>
                </c:pt>
                <c:pt idx="326">
                  <c:v>39908.39170186664</c:v>
                </c:pt>
                <c:pt idx="327">
                  <c:v>36140.43822077204</c:v>
                </c:pt>
                <c:pt idx="328">
                  <c:v>32508.391333793083</c:v>
                </c:pt>
                <c:pt idx="329">
                  <c:v>29068.059730404806</c:v>
                </c:pt>
                <c:pt idx="330">
                  <c:v>25763.87044048549</c:v>
                </c:pt>
                <c:pt idx="331">
                  <c:v>22895.22465558562</c:v>
                </c:pt>
                <c:pt idx="332">
                  <c:v>20462.781059442274</c:v>
                </c:pt>
                <c:pt idx="333">
                  <c:v>18313.84953471191</c:v>
                </c:pt>
                <c:pt idx="334">
                  <c:v>16259.941690104339</c:v>
                </c:pt>
                <c:pt idx="335">
                  <c:v>14456.729810471521</c:v>
                </c:pt>
                <c:pt idx="336">
                  <c:v>12796.099576525858</c:v>
                </c:pt>
                <c:pt idx="337">
                  <c:v>11377.936420401147</c:v>
                </c:pt>
                <c:pt idx="338">
                  <c:v>10077.652173301834</c:v>
                </c:pt>
                <c:pt idx="339">
                  <c:v>8853.758428029285</c:v>
                </c:pt>
                <c:pt idx="340">
                  <c:v>7682.334796982812</c:v>
                </c:pt>
                <c:pt idx="341">
                  <c:v>6615.180270202311</c:v>
                </c:pt>
                <c:pt idx="342">
                  <c:v>5565.696965316538</c:v>
                </c:pt>
                <c:pt idx="343">
                  <c:v>4632.743381600122</c:v>
                </c:pt>
                <c:pt idx="344">
                  <c:v>3759.1459017745187</c:v>
                </c:pt>
                <c:pt idx="345">
                  <c:v>2996.2361199043344</c:v>
                </c:pt>
                <c:pt idx="346">
                  <c:v>2340.80003980437</c:v>
                </c:pt>
                <c:pt idx="347">
                  <c:v>1695.8745374439818</c:v>
                </c:pt>
                <c:pt idx="348">
                  <c:v>1060.2403549782453</c:v>
                </c:pt>
                <c:pt idx="349">
                  <c:v>766.5354116383321</c:v>
                </c:pt>
                <c:pt idx="350">
                  <c:v>633.5291995258111</c:v>
                </c:pt>
                <c:pt idx="351">
                  <c:v>502.4880225370191</c:v>
                </c:pt>
                <c:pt idx="352">
                  <c:v>421.3637438027305</c:v>
                </c:pt>
                <c:pt idx="353">
                  <c:v>340.98268765737265</c:v>
                </c:pt>
                <c:pt idx="354">
                  <c:v>261.6123212493941</c:v>
                </c:pt>
                <c:pt idx="355">
                  <c:v>222.71111602811334</c:v>
                </c:pt>
                <c:pt idx="356">
                  <c:v>184.37839097088573</c:v>
                </c:pt>
                <c:pt idx="357">
                  <c:v>146.49785956499875</c:v>
                </c:pt>
                <c:pt idx="358">
                  <c:v>109.1250931392131</c:v>
                </c:pt>
                <c:pt idx="359">
                  <c:v>72.27451390723901</c:v>
                </c:pt>
                <c:pt idx="360">
                  <c:v>35.891274149076544</c:v>
                </c:pt>
                <c:pt idx="361">
                  <c:v>0</c:v>
                </c:pt>
              </c:numCache>
            </c:numRef>
          </c:val>
        </c:ser>
        <c:axId val="21901647"/>
        <c:axId val="62897096"/>
      </c:areaChart>
      <c:lineChart>
        <c:grouping val="standard"/>
        <c:varyColors val="0"/>
        <c:ser>
          <c:idx val="4"/>
          <c:order val="4"/>
          <c:tx>
            <c:strRef>
              <c:f>_Hidden30!$F$1:$F$1</c:f>
              <c:strCache>
                <c:ptCount val="1"/>
                <c:pt idx="0">
                  <c:v>Covered bonds (until maturity date)</c:v>
                </c:pt>
              </c:strCache>
            </c:strRef>
          </c:tx>
          <c:spPr>
            <a:ln w="12700">
              <a:solidFill>
                <a:srgbClr val="FF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cat>
            <c:strRef>
              <c:f>_Hidden30!$A$2:$A$363</c:f>
              <c:strCache>
                <c:ptCount val="362"/>
                <c:pt idx="0">
                  <c:v>1/11/2020</c:v>
                </c:pt>
                <c:pt idx="1">
                  <c:v>1/12/2020</c:v>
                </c:pt>
                <c:pt idx="2">
                  <c:v>1/01/2021</c:v>
                </c:pt>
                <c:pt idx="3">
                  <c:v>1/02/2021</c:v>
                </c:pt>
                <c:pt idx="4">
                  <c:v>1/03/2021</c:v>
                </c:pt>
                <c:pt idx="5">
                  <c:v>1/04/2021</c:v>
                </c:pt>
                <c:pt idx="6">
                  <c:v>1/05/2021</c:v>
                </c:pt>
                <c:pt idx="7">
                  <c:v>1/06/2021</c:v>
                </c:pt>
                <c:pt idx="8">
                  <c:v>1/07/2021</c:v>
                </c:pt>
                <c:pt idx="9">
                  <c:v>1/08/2021</c:v>
                </c:pt>
                <c:pt idx="10">
                  <c:v>1/09/2021</c:v>
                </c:pt>
                <c:pt idx="11">
                  <c:v>1/10/2021</c:v>
                </c:pt>
                <c:pt idx="12">
                  <c:v>1/11/2021</c:v>
                </c:pt>
                <c:pt idx="13">
                  <c:v>1/12/2021</c:v>
                </c:pt>
                <c:pt idx="14">
                  <c:v>1/01/2022</c:v>
                </c:pt>
                <c:pt idx="15">
                  <c:v>1/02/2022</c:v>
                </c:pt>
                <c:pt idx="16">
                  <c:v>1/03/2022</c:v>
                </c:pt>
                <c:pt idx="17">
                  <c:v>1/04/2022</c:v>
                </c:pt>
                <c:pt idx="18">
                  <c:v>1/05/2022</c:v>
                </c:pt>
                <c:pt idx="19">
                  <c:v>1/06/2022</c:v>
                </c:pt>
                <c:pt idx="20">
                  <c:v>1/07/2022</c:v>
                </c:pt>
                <c:pt idx="21">
                  <c:v>1/08/2022</c:v>
                </c:pt>
                <c:pt idx="22">
                  <c:v>1/09/2022</c:v>
                </c:pt>
                <c:pt idx="23">
                  <c:v>1/10/2022</c:v>
                </c:pt>
                <c:pt idx="24">
                  <c:v>1/11/2022</c:v>
                </c:pt>
                <c:pt idx="25">
                  <c:v>1/12/2022</c:v>
                </c:pt>
                <c:pt idx="26">
                  <c:v>1/01/2023</c:v>
                </c:pt>
                <c:pt idx="27">
                  <c:v>1/02/2023</c:v>
                </c:pt>
                <c:pt idx="28">
                  <c:v>1/03/2023</c:v>
                </c:pt>
                <c:pt idx="29">
                  <c:v>1/04/2023</c:v>
                </c:pt>
                <c:pt idx="30">
                  <c:v>1/05/2023</c:v>
                </c:pt>
                <c:pt idx="31">
                  <c:v>1/06/2023</c:v>
                </c:pt>
                <c:pt idx="32">
                  <c:v>1/07/2023</c:v>
                </c:pt>
                <c:pt idx="33">
                  <c:v>1/08/2023</c:v>
                </c:pt>
                <c:pt idx="34">
                  <c:v>1/09/2023</c:v>
                </c:pt>
                <c:pt idx="35">
                  <c:v>1/10/2023</c:v>
                </c:pt>
                <c:pt idx="36">
                  <c:v>1/11/2023</c:v>
                </c:pt>
                <c:pt idx="37">
                  <c:v>1/12/2023</c:v>
                </c:pt>
                <c:pt idx="38">
                  <c:v>1/01/2024</c:v>
                </c:pt>
                <c:pt idx="39">
                  <c:v>1/02/2024</c:v>
                </c:pt>
                <c:pt idx="40">
                  <c:v>1/03/2024</c:v>
                </c:pt>
                <c:pt idx="41">
                  <c:v>1/04/2024</c:v>
                </c:pt>
                <c:pt idx="42">
                  <c:v>1/05/2024</c:v>
                </c:pt>
                <c:pt idx="43">
                  <c:v>1/06/2024</c:v>
                </c:pt>
                <c:pt idx="44">
                  <c:v>1/07/2024</c:v>
                </c:pt>
                <c:pt idx="45">
                  <c:v>1/08/2024</c:v>
                </c:pt>
                <c:pt idx="46">
                  <c:v>1/09/2024</c:v>
                </c:pt>
                <c:pt idx="47">
                  <c:v>1/10/2024</c:v>
                </c:pt>
                <c:pt idx="48">
                  <c:v>1/11/2024</c:v>
                </c:pt>
                <c:pt idx="49">
                  <c:v>1/12/2024</c:v>
                </c:pt>
                <c:pt idx="50">
                  <c:v>1/01/2025</c:v>
                </c:pt>
                <c:pt idx="51">
                  <c:v>1/02/2025</c:v>
                </c:pt>
                <c:pt idx="52">
                  <c:v>1/03/2025</c:v>
                </c:pt>
                <c:pt idx="53">
                  <c:v>1/04/2025</c:v>
                </c:pt>
                <c:pt idx="54">
                  <c:v>1/05/2025</c:v>
                </c:pt>
                <c:pt idx="55">
                  <c:v>1/06/2025</c:v>
                </c:pt>
                <c:pt idx="56">
                  <c:v>1/07/2025</c:v>
                </c:pt>
                <c:pt idx="57">
                  <c:v>1/08/2025</c:v>
                </c:pt>
                <c:pt idx="58">
                  <c:v>1/09/2025</c:v>
                </c:pt>
                <c:pt idx="59">
                  <c:v>1/10/2025</c:v>
                </c:pt>
                <c:pt idx="60">
                  <c:v>1/11/2025</c:v>
                </c:pt>
                <c:pt idx="61">
                  <c:v>1/12/2025</c:v>
                </c:pt>
                <c:pt idx="62">
                  <c:v>1/01/2026</c:v>
                </c:pt>
                <c:pt idx="63">
                  <c:v>1/02/2026</c:v>
                </c:pt>
                <c:pt idx="64">
                  <c:v>1/03/2026</c:v>
                </c:pt>
                <c:pt idx="65">
                  <c:v>1/04/2026</c:v>
                </c:pt>
                <c:pt idx="66">
                  <c:v>1/05/2026</c:v>
                </c:pt>
                <c:pt idx="67">
                  <c:v>1/06/2026</c:v>
                </c:pt>
                <c:pt idx="68">
                  <c:v>1/07/2026</c:v>
                </c:pt>
                <c:pt idx="69">
                  <c:v>1/08/2026</c:v>
                </c:pt>
                <c:pt idx="70">
                  <c:v>1/09/2026</c:v>
                </c:pt>
                <c:pt idx="71">
                  <c:v>1/10/2026</c:v>
                </c:pt>
                <c:pt idx="72">
                  <c:v>1/11/2026</c:v>
                </c:pt>
                <c:pt idx="73">
                  <c:v>1/12/2026</c:v>
                </c:pt>
                <c:pt idx="74">
                  <c:v>1/01/2027</c:v>
                </c:pt>
                <c:pt idx="75">
                  <c:v>1/02/2027</c:v>
                </c:pt>
                <c:pt idx="76">
                  <c:v>1/03/2027</c:v>
                </c:pt>
                <c:pt idx="77">
                  <c:v>1/04/2027</c:v>
                </c:pt>
                <c:pt idx="78">
                  <c:v>1/05/2027</c:v>
                </c:pt>
                <c:pt idx="79">
                  <c:v>1/06/2027</c:v>
                </c:pt>
                <c:pt idx="80">
                  <c:v>1/07/2027</c:v>
                </c:pt>
                <c:pt idx="81">
                  <c:v>1/08/2027</c:v>
                </c:pt>
                <c:pt idx="82">
                  <c:v>1/09/2027</c:v>
                </c:pt>
                <c:pt idx="83">
                  <c:v>1/10/2027</c:v>
                </c:pt>
                <c:pt idx="84">
                  <c:v>1/11/2027</c:v>
                </c:pt>
                <c:pt idx="85">
                  <c:v>1/12/2027</c:v>
                </c:pt>
                <c:pt idx="86">
                  <c:v>1/01/2028</c:v>
                </c:pt>
                <c:pt idx="87">
                  <c:v>1/02/2028</c:v>
                </c:pt>
                <c:pt idx="88">
                  <c:v>1/03/2028</c:v>
                </c:pt>
                <c:pt idx="89">
                  <c:v>1/04/2028</c:v>
                </c:pt>
                <c:pt idx="90">
                  <c:v>1/05/2028</c:v>
                </c:pt>
                <c:pt idx="91">
                  <c:v>1/06/2028</c:v>
                </c:pt>
                <c:pt idx="92">
                  <c:v>1/07/2028</c:v>
                </c:pt>
                <c:pt idx="93">
                  <c:v>1/08/2028</c:v>
                </c:pt>
                <c:pt idx="94">
                  <c:v>1/09/2028</c:v>
                </c:pt>
                <c:pt idx="95">
                  <c:v>1/10/2028</c:v>
                </c:pt>
                <c:pt idx="96">
                  <c:v>1/11/2028</c:v>
                </c:pt>
                <c:pt idx="97">
                  <c:v>1/12/2028</c:v>
                </c:pt>
                <c:pt idx="98">
                  <c:v>1/01/2029</c:v>
                </c:pt>
                <c:pt idx="99">
                  <c:v>1/02/2029</c:v>
                </c:pt>
                <c:pt idx="100">
                  <c:v>1/03/2029</c:v>
                </c:pt>
                <c:pt idx="101">
                  <c:v>1/04/2029</c:v>
                </c:pt>
                <c:pt idx="102">
                  <c:v>1/05/2029</c:v>
                </c:pt>
                <c:pt idx="103">
                  <c:v>1/06/2029</c:v>
                </c:pt>
                <c:pt idx="104">
                  <c:v>1/07/2029</c:v>
                </c:pt>
                <c:pt idx="105">
                  <c:v>1/08/2029</c:v>
                </c:pt>
                <c:pt idx="106">
                  <c:v>1/09/2029</c:v>
                </c:pt>
                <c:pt idx="107">
                  <c:v>1/10/2029</c:v>
                </c:pt>
                <c:pt idx="108">
                  <c:v>1/11/2029</c:v>
                </c:pt>
                <c:pt idx="109">
                  <c:v>1/12/2029</c:v>
                </c:pt>
                <c:pt idx="110">
                  <c:v>1/01/2030</c:v>
                </c:pt>
                <c:pt idx="111">
                  <c:v>1/02/2030</c:v>
                </c:pt>
                <c:pt idx="112">
                  <c:v>1/03/2030</c:v>
                </c:pt>
                <c:pt idx="113">
                  <c:v>1/04/2030</c:v>
                </c:pt>
                <c:pt idx="114">
                  <c:v>1/05/2030</c:v>
                </c:pt>
                <c:pt idx="115">
                  <c:v>1/06/2030</c:v>
                </c:pt>
                <c:pt idx="116">
                  <c:v>1/07/2030</c:v>
                </c:pt>
                <c:pt idx="117">
                  <c:v>1/08/2030</c:v>
                </c:pt>
                <c:pt idx="118">
                  <c:v>1/09/2030</c:v>
                </c:pt>
                <c:pt idx="119">
                  <c:v>1/10/2030</c:v>
                </c:pt>
                <c:pt idx="120">
                  <c:v>1/11/2030</c:v>
                </c:pt>
                <c:pt idx="121">
                  <c:v>1/12/2030</c:v>
                </c:pt>
                <c:pt idx="122">
                  <c:v>1/01/2031</c:v>
                </c:pt>
                <c:pt idx="123">
                  <c:v>1/02/2031</c:v>
                </c:pt>
                <c:pt idx="124">
                  <c:v>1/03/2031</c:v>
                </c:pt>
                <c:pt idx="125">
                  <c:v>1/04/2031</c:v>
                </c:pt>
                <c:pt idx="126">
                  <c:v>1/05/2031</c:v>
                </c:pt>
                <c:pt idx="127">
                  <c:v>1/06/2031</c:v>
                </c:pt>
                <c:pt idx="128">
                  <c:v>1/07/2031</c:v>
                </c:pt>
                <c:pt idx="129">
                  <c:v>1/08/2031</c:v>
                </c:pt>
                <c:pt idx="130">
                  <c:v>1/09/2031</c:v>
                </c:pt>
                <c:pt idx="131">
                  <c:v>1/10/2031</c:v>
                </c:pt>
                <c:pt idx="132">
                  <c:v>1/11/2031</c:v>
                </c:pt>
                <c:pt idx="133">
                  <c:v>1/12/2031</c:v>
                </c:pt>
                <c:pt idx="134">
                  <c:v>1/01/2032</c:v>
                </c:pt>
                <c:pt idx="135">
                  <c:v>1/02/2032</c:v>
                </c:pt>
                <c:pt idx="136">
                  <c:v>1/03/2032</c:v>
                </c:pt>
                <c:pt idx="137">
                  <c:v>1/04/2032</c:v>
                </c:pt>
                <c:pt idx="138">
                  <c:v>1/05/2032</c:v>
                </c:pt>
                <c:pt idx="139">
                  <c:v>1/06/2032</c:v>
                </c:pt>
                <c:pt idx="140">
                  <c:v>1/07/2032</c:v>
                </c:pt>
                <c:pt idx="141">
                  <c:v>1/08/2032</c:v>
                </c:pt>
                <c:pt idx="142">
                  <c:v>1/09/2032</c:v>
                </c:pt>
                <c:pt idx="143">
                  <c:v>1/10/2032</c:v>
                </c:pt>
                <c:pt idx="144">
                  <c:v>1/11/2032</c:v>
                </c:pt>
                <c:pt idx="145">
                  <c:v>1/12/2032</c:v>
                </c:pt>
                <c:pt idx="146">
                  <c:v>1/01/2033</c:v>
                </c:pt>
                <c:pt idx="147">
                  <c:v>1/02/2033</c:v>
                </c:pt>
                <c:pt idx="148">
                  <c:v>1/03/2033</c:v>
                </c:pt>
                <c:pt idx="149">
                  <c:v>1/04/2033</c:v>
                </c:pt>
                <c:pt idx="150">
                  <c:v>1/05/2033</c:v>
                </c:pt>
                <c:pt idx="151">
                  <c:v>1/06/2033</c:v>
                </c:pt>
                <c:pt idx="152">
                  <c:v>1/07/2033</c:v>
                </c:pt>
                <c:pt idx="153">
                  <c:v>1/08/2033</c:v>
                </c:pt>
                <c:pt idx="154">
                  <c:v>1/09/2033</c:v>
                </c:pt>
                <c:pt idx="155">
                  <c:v>1/10/2033</c:v>
                </c:pt>
                <c:pt idx="156">
                  <c:v>1/11/2033</c:v>
                </c:pt>
                <c:pt idx="157">
                  <c:v>1/12/2033</c:v>
                </c:pt>
                <c:pt idx="158">
                  <c:v>1/01/2034</c:v>
                </c:pt>
                <c:pt idx="159">
                  <c:v>1/02/2034</c:v>
                </c:pt>
                <c:pt idx="160">
                  <c:v>1/03/2034</c:v>
                </c:pt>
                <c:pt idx="161">
                  <c:v>1/04/2034</c:v>
                </c:pt>
                <c:pt idx="162">
                  <c:v>1/05/2034</c:v>
                </c:pt>
                <c:pt idx="163">
                  <c:v>1/06/2034</c:v>
                </c:pt>
                <c:pt idx="164">
                  <c:v>1/07/2034</c:v>
                </c:pt>
                <c:pt idx="165">
                  <c:v>1/08/2034</c:v>
                </c:pt>
                <c:pt idx="166">
                  <c:v>1/09/2034</c:v>
                </c:pt>
                <c:pt idx="167">
                  <c:v>1/10/2034</c:v>
                </c:pt>
                <c:pt idx="168">
                  <c:v>1/11/2034</c:v>
                </c:pt>
                <c:pt idx="169">
                  <c:v>1/12/2034</c:v>
                </c:pt>
                <c:pt idx="170">
                  <c:v>1/01/2035</c:v>
                </c:pt>
                <c:pt idx="171">
                  <c:v>1/02/2035</c:v>
                </c:pt>
                <c:pt idx="172">
                  <c:v>1/03/2035</c:v>
                </c:pt>
                <c:pt idx="173">
                  <c:v>1/04/2035</c:v>
                </c:pt>
                <c:pt idx="174">
                  <c:v>1/05/2035</c:v>
                </c:pt>
                <c:pt idx="175">
                  <c:v>1/06/2035</c:v>
                </c:pt>
                <c:pt idx="176">
                  <c:v>1/07/2035</c:v>
                </c:pt>
                <c:pt idx="177">
                  <c:v>1/08/2035</c:v>
                </c:pt>
                <c:pt idx="178">
                  <c:v>1/09/2035</c:v>
                </c:pt>
                <c:pt idx="179">
                  <c:v>1/10/2035</c:v>
                </c:pt>
                <c:pt idx="180">
                  <c:v>1/11/2035</c:v>
                </c:pt>
                <c:pt idx="181">
                  <c:v>1/12/2035</c:v>
                </c:pt>
                <c:pt idx="182">
                  <c:v>1/01/2036</c:v>
                </c:pt>
                <c:pt idx="183">
                  <c:v>1/02/2036</c:v>
                </c:pt>
                <c:pt idx="184">
                  <c:v>1/03/2036</c:v>
                </c:pt>
                <c:pt idx="185">
                  <c:v>1/04/2036</c:v>
                </c:pt>
                <c:pt idx="186">
                  <c:v>1/05/2036</c:v>
                </c:pt>
                <c:pt idx="187">
                  <c:v>1/06/2036</c:v>
                </c:pt>
                <c:pt idx="188">
                  <c:v>1/07/2036</c:v>
                </c:pt>
                <c:pt idx="189">
                  <c:v>1/08/2036</c:v>
                </c:pt>
                <c:pt idx="190">
                  <c:v>1/09/2036</c:v>
                </c:pt>
                <c:pt idx="191">
                  <c:v>1/10/2036</c:v>
                </c:pt>
                <c:pt idx="192">
                  <c:v>1/11/2036</c:v>
                </c:pt>
                <c:pt idx="193">
                  <c:v>1/12/2036</c:v>
                </c:pt>
                <c:pt idx="194">
                  <c:v>1/01/2037</c:v>
                </c:pt>
                <c:pt idx="195">
                  <c:v>1/02/2037</c:v>
                </c:pt>
                <c:pt idx="196">
                  <c:v>1/03/2037</c:v>
                </c:pt>
                <c:pt idx="197">
                  <c:v>1/04/2037</c:v>
                </c:pt>
                <c:pt idx="198">
                  <c:v>1/05/2037</c:v>
                </c:pt>
                <c:pt idx="199">
                  <c:v>1/06/2037</c:v>
                </c:pt>
                <c:pt idx="200">
                  <c:v>1/07/2037</c:v>
                </c:pt>
                <c:pt idx="201">
                  <c:v>1/08/2037</c:v>
                </c:pt>
                <c:pt idx="202">
                  <c:v>1/09/2037</c:v>
                </c:pt>
                <c:pt idx="203">
                  <c:v>1/10/2037</c:v>
                </c:pt>
                <c:pt idx="204">
                  <c:v>1/11/2037</c:v>
                </c:pt>
                <c:pt idx="205">
                  <c:v>1/12/2037</c:v>
                </c:pt>
                <c:pt idx="206">
                  <c:v>1/01/2038</c:v>
                </c:pt>
                <c:pt idx="207">
                  <c:v>1/02/2038</c:v>
                </c:pt>
                <c:pt idx="208">
                  <c:v>1/03/2038</c:v>
                </c:pt>
                <c:pt idx="209">
                  <c:v>1/04/2038</c:v>
                </c:pt>
                <c:pt idx="210">
                  <c:v>1/05/2038</c:v>
                </c:pt>
                <c:pt idx="211">
                  <c:v>1/06/2038</c:v>
                </c:pt>
                <c:pt idx="212">
                  <c:v>1/07/2038</c:v>
                </c:pt>
                <c:pt idx="213">
                  <c:v>1/08/2038</c:v>
                </c:pt>
                <c:pt idx="214">
                  <c:v>1/09/2038</c:v>
                </c:pt>
                <c:pt idx="215">
                  <c:v>1/10/2038</c:v>
                </c:pt>
                <c:pt idx="216">
                  <c:v>1/11/2038</c:v>
                </c:pt>
                <c:pt idx="217">
                  <c:v>1/12/2038</c:v>
                </c:pt>
                <c:pt idx="218">
                  <c:v>1/01/2039</c:v>
                </c:pt>
                <c:pt idx="219">
                  <c:v>1/02/2039</c:v>
                </c:pt>
                <c:pt idx="220">
                  <c:v>1/03/2039</c:v>
                </c:pt>
                <c:pt idx="221">
                  <c:v>1/04/2039</c:v>
                </c:pt>
                <c:pt idx="222">
                  <c:v>1/05/2039</c:v>
                </c:pt>
                <c:pt idx="223">
                  <c:v>1/06/2039</c:v>
                </c:pt>
                <c:pt idx="224">
                  <c:v>1/07/2039</c:v>
                </c:pt>
                <c:pt idx="225">
                  <c:v>1/08/2039</c:v>
                </c:pt>
                <c:pt idx="226">
                  <c:v>1/09/2039</c:v>
                </c:pt>
                <c:pt idx="227">
                  <c:v>1/10/2039</c:v>
                </c:pt>
                <c:pt idx="228">
                  <c:v>1/11/2039</c:v>
                </c:pt>
                <c:pt idx="229">
                  <c:v>1/12/2039</c:v>
                </c:pt>
                <c:pt idx="230">
                  <c:v>1/01/2040</c:v>
                </c:pt>
                <c:pt idx="231">
                  <c:v>1/02/2040</c:v>
                </c:pt>
                <c:pt idx="232">
                  <c:v>1/03/2040</c:v>
                </c:pt>
                <c:pt idx="233">
                  <c:v>1/04/2040</c:v>
                </c:pt>
                <c:pt idx="234">
                  <c:v>1/05/2040</c:v>
                </c:pt>
                <c:pt idx="235">
                  <c:v>1/06/2040</c:v>
                </c:pt>
                <c:pt idx="236">
                  <c:v>1/07/2040</c:v>
                </c:pt>
                <c:pt idx="237">
                  <c:v>1/08/2040</c:v>
                </c:pt>
                <c:pt idx="238">
                  <c:v>1/09/2040</c:v>
                </c:pt>
                <c:pt idx="239">
                  <c:v>1/10/2040</c:v>
                </c:pt>
                <c:pt idx="240">
                  <c:v>1/11/2040</c:v>
                </c:pt>
                <c:pt idx="241">
                  <c:v>1/12/2040</c:v>
                </c:pt>
                <c:pt idx="242">
                  <c:v>1/01/2041</c:v>
                </c:pt>
                <c:pt idx="243">
                  <c:v>1/02/2041</c:v>
                </c:pt>
                <c:pt idx="244">
                  <c:v>1/03/2041</c:v>
                </c:pt>
                <c:pt idx="245">
                  <c:v>1/04/2041</c:v>
                </c:pt>
                <c:pt idx="246">
                  <c:v>1/05/2041</c:v>
                </c:pt>
                <c:pt idx="247">
                  <c:v>1/06/2041</c:v>
                </c:pt>
                <c:pt idx="248">
                  <c:v>1/07/2041</c:v>
                </c:pt>
                <c:pt idx="249">
                  <c:v>1/08/2041</c:v>
                </c:pt>
                <c:pt idx="250">
                  <c:v>1/09/2041</c:v>
                </c:pt>
                <c:pt idx="251">
                  <c:v>1/10/2041</c:v>
                </c:pt>
                <c:pt idx="252">
                  <c:v>1/11/2041</c:v>
                </c:pt>
                <c:pt idx="253">
                  <c:v>1/12/2041</c:v>
                </c:pt>
                <c:pt idx="254">
                  <c:v>1/01/2042</c:v>
                </c:pt>
                <c:pt idx="255">
                  <c:v>1/02/2042</c:v>
                </c:pt>
                <c:pt idx="256">
                  <c:v>1/03/2042</c:v>
                </c:pt>
                <c:pt idx="257">
                  <c:v>1/04/2042</c:v>
                </c:pt>
                <c:pt idx="258">
                  <c:v>1/05/2042</c:v>
                </c:pt>
                <c:pt idx="259">
                  <c:v>1/06/2042</c:v>
                </c:pt>
                <c:pt idx="260">
                  <c:v>1/07/2042</c:v>
                </c:pt>
                <c:pt idx="261">
                  <c:v>1/08/2042</c:v>
                </c:pt>
                <c:pt idx="262">
                  <c:v>1/09/2042</c:v>
                </c:pt>
                <c:pt idx="263">
                  <c:v>1/10/2042</c:v>
                </c:pt>
                <c:pt idx="264">
                  <c:v>1/11/2042</c:v>
                </c:pt>
                <c:pt idx="265">
                  <c:v>1/12/2042</c:v>
                </c:pt>
                <c:pt idx="266">
                  <c:v>1/01/2043</c:v>
                </c:pt>
                <c:pt idx="267">
                  <c:v>1/02/2043</c:v>
                </c:pt>
                <c:pt idx="268">
                  <c:v>1/03/2043</c:v>
                </c:pt>
                <c:pt idx="269">
                  <c:v>1/04/2043</c:v>
                </c:pt>
                <c:pt idx="270">
                  <c:v>1/05/2043</c:v>
                </c:pt>
                <c:pt idx="271">
                  <c:v>1/06/2043</c:v>
                </c:pt>
                <c:pt idx="272">
                  <c:v>1/07/2043</c:v>
                </c:pt>
                <c:pt idx="273">
                  <c:v>1/08/2043</c:v>
                </c:pt>
                <c:pt idx="274">
                  <c:v>1/09/2043</c:v>
                </c:pt>
                <c:pt idx="275">
                  <c:v>1/10/2043</c:v>
                </c:pt>
                <c:pt idx="276">
                  <c:v>1/11/2043</c:v>
                </c:pt>
                <c:pt idx="277">
                  <c:v>1/12/2043</c:v>
                </c:pt>
                <c:pt idx="278">
                  <c:v>1/01/2044</c:v>
                </c:pt>
                <c:pt idx="279">
                  <c:v>1/02/2044</c:v>
                </c:pt>
                <c:pt idx="280">
                  <c:v>1/03/2044</c:v>
                </c:pt>
                <c:pt idx="281">
                  <c:v>1/04/2044</c:v>
                </c:pt>
                <c:pt idx="282">
                  <c:v>1/05/2044</c:v>
                </c:pt>
                <c:pt idx="283">
                  <c:v>1/06/2044</c:v>
                </c:pt>
                <c:pt idx="284">
                  <c:v>1/07/2044</c:v>
                </c:pt>
                <c:pt idx="285">
                  <c:v>1/08/2044</c:v>
                </c:pt>
                <c:pt idx="286">
                  <c:v>1/09/2044</c:v>
                </c:pt>
                <c:pt idx="287">
                  <c:v>1/10/2044</c:v>
                </c:pt>
                <c:pt idx="288">
                  <c:v>1/11/2044</c:v>
                </c:pt>
                <c:pt idx="289">
                  <c:v>1/12/2044</c:v>
                </c:pt>
                <c:pt idx="290">
                  <c:v>1/01/2045</c:v>
                </c:pt>
                <c:pt idx="291">
                  <c:v>1/02/2045</c:v>
                </c:pt>
                <c:pt idx="292">
                  <c:v>1/03/2045</c:v>
                </c:pt>
                <c:pt idx="293">
                  <c:v>1/04/2045</c:v>
                </c:pt>
                <c:pt idx="294">
                  <c:v>1/05/2045</c:v>
                </c:pt>
                <c:pt idx="295">
                  <c:v>1/06/2045</c:v>
                </c:pt>
                <c:pt idx="296">
                  <c:v>1/07/2045</c:v>
                </c:pt>
                <c:pt idx="297">
                  <c:v>1/08/2045</c:v>
                </c:pt>
                <c:pt idx="298">
                  <c:v>1/09/2045</c:v>
                </c:pt>
                <c:pt idx="299">
                  <c:v>1/10/2045</c:v>
                </c:pt>
                <c:pt idx="300">
                  <c:v>1/11/2045</c:v>
                </c:pt>
                <c:pt idx="301">
                  <c:v>1/12/2045</c:v>
                </c:pt>
                <c:pt idx="302">
                  <c:v>1/01/2046</c:v>
                </c:pt>
                <c:pt idx="303">
                  <c:v>1/02/2046</c:v>
                </c:pt>
                <c:pt idx="304">
                  <c:v>1/03/2046</c:v>
                </c:pt>
                <c:pt idx="305">
                  <c:v>1/04/2046</c:v>
                </c:pt>
                <c:pt idx="306">
                  <c:v>1/05/2046</c:v>
                </c:pt>
                <c:pt idx="307">
                  <c:v>1/06/2046</c:v>
                </c:pt>
                <c:pt idx="308">
                  <c:v>1/07/2046</c:v>
                </c:pt>
                <c:pt idx="309">
                  <c:v>1/08/2046</c:v>
                </c:pt>
                <c:pt idx="310">
                  <c:v>1/09/2046</c:v>
                </c:pt>
                <c:pt idx="311">
                  <c:v>1/10/2046</c:v>
                </c:pt>
                <c:pt idx="312">
                  <c:v>1/11/2046</c:v>
                </c:pt>
                <c:pt idx="313">
                  <c:v>1/12/2046</c:v>
                </c:pt>
                <c:pt idx="314">
                  <c:v>1/01/2047</c:v>
                </c:pt>
                <c:pt idx="315">
                  <c:v>1/02/2047</c:v>
                </c:pt>
                <c:pt idx="316">
                  <c:v>1/03/2047</c:v>
                </c:pt>
                <c:pt idx="317">
                  <c:v>1/04/2047</c:v>
                </c:pt>
                <c:pt idx="318">
                  <c:v>1/05/2047</c:v>
                </c:pt>
                <c:pt idx="319">
                  <c:v>1/06/2047</c:v>
                </c:pt>
                <c:pt idx="320">
                  <c:v>1/07/2047</c:v>
                </c:pt>
                <c:pt idx="321">
                  <c:v>1/08/2047</c:v>
                </c:pt>
                <c:pt idx="322">
                  <c:v>1/09/2047</c:v>
                </c:pt>
                <c:pt idx="323">
                  <c:v>1/10/2047</c:v>
                </c:pt>
                <c:pt idx="324">
                  <c:v>1/11/2047</c:v>
                </c:pt>
                <c:pt idx="325">
                  <c:v>1/12/2047</c:v>
                </c:pt>
                <c:pt idx="326">
                  <c:v>1/01/2048</c:v>
                </c:pt>
                <c:pt idx="327">
                  <c:v>1/02/2048</c:v>
                </c:pt>
                <c:pt idx="328">
                  <c:v>1/03/2048</c:v>
                </c:pt>
                <c:pt idx="329">
                  <c:v>1/04/2048</c:v>
                </c:pt>
                <c:pt idx="330">
                  <c:v>1/05/2048</c:v>
                </c:pt>
                <c:pt idx="331">
                  <c:v>1/06/2048</c:v>
                </c:pt>
                <c:pt idx="332">
                  <c:v>1/07/2048</c:v>
                </c:pt>
                <c:pt idx="333">
                  <c:v>1/08/2048</c:v>
                </c:pt>
                <c:pt idx="334">
                  <c:v>1/09/2048</c:v>
                </c:pt>
                <c:pt idx="335">
                  <c:v>1/10/2048</c:v>
                </c:pt>
                <c:pt idx="336">
                  <c:v>1/11/2048</c:v>
                </c:pt>
                <c:pt idx="337">
                  <c:v>1/12/2048</c:v>
                </c:pt>
                <c:pt idx="338">
                  <c:v>1/01/2049</c:v>
                </c:pt>
                <c:pt idx="339">
                  <c:v>1/02/2049</c:v>
                </c:pt>
                <c:pt idx="340">
                  <c:v>1/03/2049</c:v>
                </c:pt>
                <c:pt idx="341">
                  <c:v>1/04/2049</c:v>
                </c:pt>
                <c:pt idx="342">
                  <c:v>1/05/2049</c:v>
                </c:pt>
                <c:pt idx="343">
                  <c:v>1/06/2049</c:v>
                </c:pt>
                <c:pt idx="344">
                  <c:v>1/07/2049</c:v>
                </c:pt>
                <c:pt idx="345">
                  <c:v>1/08/2049</c:v>
                </c:pt>
                <c:pt idx="346">
                  <c:v>1/09/2049</c:v>
                </c:pt>
                <c:pt idx="347">
                  <c:v>1/10/2049</c:v>
                </c:pt>
                <c:pt idx="348">
                  <c:v>1/11/2049</c:v>
                </c:pt>
                <c:pt idx="349">
                  <c:v>1/12/2049</c:v>
                </c:pt>
                <c:pt idx="350">
                  <c:v>1/01/2050</c:v>
                </c:pt>
                <c:pt idx="351">
                  <c:v>1/02/2050</c:v>
                </c:pt>
                <c:pt idx="352">
                  <c:v>1/03/2050</c:v>
                </c:pt>
                <c:pt idx="353">
                  <c:v>1/04/2050</c:v>
                </c:pt>
                <c:pt idx="354">
                  <c:v>1/05/2050</c:v>
                </c:pt>
                <c:pt idx="355">
                  <c:v>1/06/2050</c:v>
                </c:pt>
                <c:pt idx="356">
                  <c:v>1/07/2050</c:v>
                </c:pt>
                <c:pt idx="357">
                  <c:v>1/08/2050</c:v>
                </c:pt>
                <c:pt idx="358">
                  <c:v>1/09/2050</c:v>
                </c:pt>
                <c:pt idx="359">
                  <c:v>1/10/2050</c:v>
                </c:pt>
                <c:pt idx="360">
                  <c:v>1/11/2050</c:v>
                </c:pt>
                <c:pt idx="361">
                  <c:v>1/12/2050</c:v>
                </c:pt>
              </c:strCache>
            </c:strRef>
          </c:cat>
          <c:val>
            <c:numRef>
              <c:f>_Hidden30!$F$2:$F$363</c:f>
              <c:numCache>
                <c:ptCount val="362"/>
                <c:pt idx="0">
                  <c:v>10000000000</c:v>
                </c:pt>
                <c:pt idx="1">
                  <c:v>10000000000</c:v>
                </c:pt>
                <c:pt idx="2">
                  <c:v>10000000000</c:v>
                </c:pt>
                <c:pt idx="3">
                  <c:v>10000000000</c:v>
                </c:pt>
                <c:pt idx="4">
                  <c:v>10000000000</c:v>
                </c:pt>
                <c:pt idx="5">
                  <c:v>10000000000</c:v>
                </c:pt>
                <c:pt idx="6">
                  <c:v>10000000000</c:v>
                </c:pt>
                <c:pt idx="7">
                  <c:v>10000000000</c:v>
                </c:pt>
                <c:pt idx="8">
                  <c:v>10000000000</c:v>
                </c:pt>
                <c:pt idx="9">
                  <c:v>10000000000</c:v>
                </c:pt>
                <c:pt idx="10">
                  <c:v>10000000000</c:v>
                </c:pt>
                <c:pt idx="11">
                  <c:v>10000000000</c:v>
                </c:pt>
                <c:pt idx="12">
                  <c:v>10000000000</c:v>
                </c:pt>
                <c:pt idx="13">
                  <c:v>10000000000</c:v>
                </c:pt>
                <c:pt idx="14">
                  <c:v>10000000000</c:v>
                </c:pt>
                <c:pt idx="15">
                  <c:v>10000000000</c:v>
                </c:pt>
                <c:pt idx="16">
                  <c:v>10000000000</c:v>
                </c:pt>
                <c:pt idx="17">
                  <c:v>10000000000</c:v>
                </c:pt>
                <c:pt idx="18">
                  <c:v>10000000000</c:v>
                </c:pt>
                <c:pt idx="19">
                  <c:v>10000000000</c:v>
                </c:pt>
                <c:pt idx="20">
                  <c:v>10000000000</c:v>
                </c:pt>
                <c:pt idx="21">
                  <c:v>10000000000</c:v>
                </c:pt>
                <c:pt idx="22">
                  <c:v>10000000000</c:v>
                </c:pt>
                <c:pt idx="23">
                  <c:v>10000000000</c:v>
                </c:pt>
                <c:pt idx="24">
                  <c:v>10000000000</c:v>
                </c:pt>
                <c:pt idx="25">
                  <c:v>10000000000</c:v>
                </c:pt>
                <c:pt idx="26">
                  <c:v>10000000000</c:v>
                </c:pt>
                <c:pt idx="27">
                  <c:v>10000000000</c:v>
                </c:pt>
                <c:pt idx="28">
                  <c:v>10000000000</c:v>
                </c:pt>
                <c:pt idx="29">
                  <c:v>10000000000</c:v>
                </c:pt>
                <c:pt idx="30">
                  <c:v>10000000000</c:v>
                </c:pt>
                <c:pt idx="31">
                  <c:v>10000000000</c:v>
                </c:pt>
                <c:pt idx="32">
                  <c:v>10000000000</c:v>
                </c:pt>
                <c:pt idx="33">
                  <c:v>10000000000</c:v>
                </c:pt>
                <c:pt idx="34">
                  <c:v>10000000000</c:v>
                </c:pt>
                <c:pt idx="35">
                  <c:v>10000000000</c:v>
                </c:pt>
                <c:pt idx="36">
                  <c:v>10000000000</c:v>
                </c:pt>
                <c:pt idx="37">
                  <c:v>10000000000</c:v>
                </c:pt>
                <c:pt idx="38">
                  <c:v>10000000000</c:v>
                </c:pt>
                <c:pt idx="39">
                  <c:v>10000000000</c:v>
                </c:pt>
                <c:pt idx="40">
                  <c:v>10000000000</c:v>
                </c:pt>
                <c:pt idx="41">
                  <c:v>10000000000</c:v>
                </c:pt>
                <c:pt idx="42">
                  <c:v>10000000000</c:v>
                </c:pt>
                <c:pt idx="43">
                  <c:v>10000000000</c:v>
                </c:pt>
                <c:pt idx="44">
                  <c:v>10000000000</c:v>
                </c:pt>
                <c:pt idx="45">
                  <c:v>10000000000</c:v>
                </c:pt>
                <c:pt idx="46">
                  <c:v>10000000000</c:v>
                </c:pt>
                <c:pt idx="47">
                  <c:v>10000000000</c:v>
                </c:pt>
                <c:pt idx="48">
                  <c:v>10000000000</c:v>
                </c:pt>
                <c:pt idx="49">
                  <c:v>10000000000</c:v>
                </c:pt>
                <c:pt idx="50">
                  <c:v>10000000000</c:v>
                </c:pt>
                <c:pt idx="51">
                  <c:v>10000000000</c:v>
                </c:pt>
                <c:pt idx="52">
                  <c:v>10000000000</c:v>
                </c:pt>
                <c:pt idx="53">
                  <c:v>10000000000</c:v>
                </c:pt>
                <c:pt idx="54">
                  <c:v>10000000000</c:v>
                </c:pt>
                <c:pt idx="55">
                  <c:v>10000000000</c:v>
                </c:pt>
                <c:pt idx="56">
                  <c:v>10000000000</c:v>
                </c:pt>
                <c:pt idx="57">
                  <c:v>10000000000</c:v>
                </c:pt>
                <c:pt idx="58">
                  <c:v>10000000000</c:v>
                </c:pt>
                <c:pt idx="59">
                  <c:v>10000000000</c:v>
                </c:pt>
                <c:pt idx="60">
                  <c:v>10000000000</c:v>
                </c:pt>
                <c:pt idx="61">
                  <c:v>10000000000</c:v>
                </c:pt>
                <c:pt idx="62">
                  <c:v>10000000000</c:v>
                </c:pt>
                <c:pt idx="63">
                  <c:v>7500000000</c:v>
                </c:pt>
                <c:pt idx="64">
                  <c:v>7500000000</c:v>
                </c:pt>
                <c:pt idx="65">
                  <c:v>7500000000</c:v>
                </c:pt>
                <c:pt idx="66">
                  <c:v>7500000000</c:v>
                </c:pt>
                <c:pt idx="67">
                  <c:v>7500000000</c:v>
                </c:pt>
                <c:pt idx="68">
                  <c:v>7500000000</c:v>
                </c:pt>
                <c:pt idx="69">
                  <c:v>7500000000</c:v>
                </c:pt>
                <c:pt idx="70">
                  <c:v>7500000000</c:v>
                </c:pt>
                <c:pt idx="71">
                  <c:v>7500000000</c:v>
                </c:pt>
                <c:pt idx="72">
                  <c:v>7500000000</c:v>
                </c:pt>
                <c:pt idx="73">
                  <c:v>7500000000</c:v>
                </c:pt>
                <c:pt idx="74">
                  <c:v>7500000000</c:v>
                </c:pt>
                <c:pt idx="75">
                  <c:v>7500000000</c:v>
                </c:pt>
                <c:pt idx="76">
                  <c:v>7500000000</c:v>
                </c:pt>
                <c:pt idx="77">
                  <c:v>7500000000</c:v>
                </c:pt>
                <c:pt idx="78">
                  <c:v>5000000000</c:v>
                </c:pt>
                <c:pt idx="79">
                  <c:v>5000000000</c:v>
                </c:pt>
                <c:pt idx="80">
                  <c:v>5000000000</c:v>
                </c:pt>
                <c:pt idx="81">
                  <c:v>5000000000</c:v>
                </c:pt>
                <c:pt idx="82">
                  <c:v>5000000000</c:v>
                </c:pt>
                <c:pt idx="83">
                  <c:v>5000000000</c:v>
                </c:pt>
                <c:pt idx="84">
                  <c:v>5000000000</c:v>
                </c:pt>
                <c:pt idx="85">
                  <c:v>5000000000</c:v>
                </c:pt>
                <c:pt idx="86">
                  <c:v>5000000000</c:v>
                </c:pt>
                <c:pt idx="87">
                  <c:v>5000000000</c:v>
                </c:pt>
                <c:pt idx="88">
                  <c:v>5000000000</c:v>
                </c:pt>
                <c:pt idx="89">
                  <c:v>5000000000</c:v>
                </c:pt>
                <c:pt idx="90">
                  <c:v>5000000000</c:v>
                </c:pt>
                <c:pt idx="91">
                  <c:v>5000000000</c:v>
                </c:pt>
                <c:pt idx="92">
                  <c:v>5000000000</c:v>
                </c:pt>
                <c:pt idx="93">
                  <c:v>5000000000</c:v>
                </c:pt>
                <c:pt idx="94">
                  <c:v>5000000000</c:v>
                </c:pt>
                <c:pt idx="95">
                  <c:v>5000000000</c:v>
                </c:pt>
                <c:pt idx="96">
                  <c:v>5000000000</c:v>
                </c:pt>
                <c:pt idx="97">
                  <c:v>5000000000</c:v>
                </c:pt>
                <c:pt idx="98">
                  <c:v>5000000000</c:v>
                </c:pt>
                <c:pt idx="99">
                  <c:v>2500000000</c:v>
                </c:pt>
                <c:pt idx="100">
                  <c:v>2500000000</c:v>
                </c:pt>
                <c:pt idx="101">
                  <c:v>2500000000</c:v>
                </c:pt>
                <c:pt idx="102">
                  <c:v>2500000000</c:v>
                </c:pt>
                <c:pt idx="103">
                  <c:v>2500000000</c:v>
                </c:pt>
                <c:pt idx="104">
                  <c:v>2500000000</c:v>
                </c:pt>
                <c:pt idx="105">
                  <c:v>2500000000</c:v>
                </c:pt>
                <c:pt idx="106">
                  <c:v>2500000000</c:v>
                </c:pt>
                <c:pt idx="107">
                  <c:v>2500000000</c:v>
                </c:pt>
                <c:pt idx="108">
                  <c:v>2500000000</c:v>
                </c:pt>
                <c:pt idx="109">
                  <c:v>2500000000</c:v>
                </c:pt>
                <c:pt idx="110">
                  <c:v>2500000000</c:v>
                </c:pt>
                <c:pt idx="111">
                  <c:v>2500000000</c:v>
                </c:pt>
                <c:pt idx="112">
                  <c:v>2500000000</c:v>
                </c:pt>
                <c:pt idx="113">
                  <c:v>2500000000</c:v>
                </c:pt>
                <c:pt idx="114">
                  <c:v>0</c:v>
                </c:pt>
              </c:numCache>
            </c:numRef>
          </c:val>
          <c:smooth val="0"/>
        </c:ser>
        <c:axId val="21901647"/>
        <c:axId val="62897096"/>
      </c:lineChart>
      <c:catAx>
        <c:axId val="21901647"/>
        <c:scaling>
          <c:orientation val="minMax"/>
        </c:scaling>
        <c:axPos val="b"/>
        <c:delete val="0"/>
        <c:numFmt formatCode="0.00" sourceLinked="0"/>
        <c:majorTickMark val="out"/>
        <c:minorTickMark val="none"/>
        <c:tickLblPos val="low"/>
        <c:spPr>
          <a:ln w="3175">
            <a:solidFill>
              <a:srgbClr val="000000"/>
            </a:solidFill>
          </a:ln>
        </c:spPr>
        <c:txPr>
          <a:bodyPr vert="horz" rot="5400000"/>
          <a:lstStyle/>
          <a:p>
            <a:pPr>
              <a:defRPr lang="en-US" cap="none" sz="800" b="0" i="0" u="none" baseline="0">
                <a:solidFill>
                  <a:srgbClr val="000000"/>
                </a:solidFill>
              </a:defRPr>
            </a:pPr>
          </a:p>
        </c:txPr>
        <c:crossAx val="62897096"/>
        <c:crosses val="autoZero"/>
        <c:auto val="1"/>
        <c:lblOffset val="100"/>
        <c:tickLblSkip val="1"/>
        <c:noMultiLvlLbl val="0"/>
      </c:catAx>
      <c:valAx>
        <c:axId val="62897096"/>
        <c:scaling>
          <c:orientation val="minMax"/>
        </c:scaling>
        <c:axPos val="l"/>
        <c:majorGridlines>
          <c:spPr>
            <a:ln w="3175">
              <a:solidFill>
                <a:srgbClr val="000000"/>
              </a:solidFill>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1901647"/>
        <c:crossesAt val="1"/>
        <c:crossBetween val="between"/>
        <c:dispUnits/>
      </c:valAx>
      <c:spPr>
        <a:noFill/>
        <a:ln>
          <a:noFill/>
        </a:ln>
      </c:spPr>
    </c:plotArea>
    <c:legend>
      <c:legendPos val="r"/>
      <c:layout>
        <c:manualLayout>
          <c:xMode val="edge"/>
          <c:yMode val="edge"/>
          <c:x val="0.668"/>
          <c:y val="0.024"/>
          <c:w val="0.332"/>
          <c:h val="0.2492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Seasoning</a:t>
            </a:r>
          </a:p>
        </c:rich>
      </c:tx>
      <c:layout>
        <c:manualLayout>
          <c:xMode val="factor"/>
          <c:yMode val="factor"/>
          <c:x val="-0.172"/>
          <c:y val="0.009"/>
        </c:manualLayout>
      </c:layout>
      <c:spPr>
        <a:noFill/>
        <a:ln w="3175">
          <a:solidFill>
            <a:srgbClr val="000000"/>
          </a:solidFill>
        </a:ln>
      </c:spPr>
    </c:title>
    <c:plotArea>
      <c:layout>
        <c:manualLayout>
          <c:xMode val="edge"/>
          <c:yMode val="edge"/>
          <c:x val="0.015"/>
          <c:y val="0.12525"/>
          <c:w val="0.96975"/>
          <c:h val="0.8525"/>
        </c:manualLayout>
      </c:layout>
      <c:barChart>
        <c:barDir val="col"/>
        <c:grouping val="clustered"/>
        <c:varyColors val="0"/>
        <c:ser>
          <c:idx val="0"/>
          <c:order val="0"/>
          <c:tx>
            <c:strRef>
              <c:f>_Hidden12!$B$1:$B$1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_Hidden12!$A$2:$A$30</c:f>
              <c:strCache>
                <c:ptCount val="29"/>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&gt;29 and &lt;=30</c:v>
                </c:pt>
                <c:pt idx="26">
                  <c:v>&gt;27 and &lt;=28</c:v>
                </c:pt>
                <c:pt idx="27">
                  <c:v>&gt;30 and &lt;=31</c:v>
                </c:pt>
                <c:pt idx="28">
                  <c:v>&gt;28 and &lt;=29</c:v>
                </c:pt>
              </c:strCache>
            </c:strRef>
          </c:cat>
          <c:val>
            <c:numRef>
              <c:f>_Hidden12!$B$2:$B$30</c:f>
              <c:numCache>
                <c:ptCount val="29"/>
                <c:pt idx="0">
                  <c:v>0.1517093498693295</c:v>
                </c:pt>
                <c:pt idx="1">
                  <c:v>0.231432295949089</c:v>
                </c:pt>
                <c:pt idx="2">
                  <c:v>0.16869913056294472</c:v>
                </c:pt>
                <c:pt idx="3">
                  <c:v>0.1375430628570585</c:v>
                </c:pt>
                <c:pt idx="4">
                  <c:v>0.1409189186828345</c:v>
                </c:pt>
                <c:pt idx="5">
                  <c:v>0.07769961193450435</c:v>
                </c:pt>
                <c:pt idx="6">
                  <c:v>0.009440868558729745</c:v>
                </c:pt>
                <c:pt idx="7">
                  <c:v>0.007973278807204463</c:v>
                </c:pt>
                <c:pt idx="8">
                  <c:v>0.005225219375980067</c:v>
                </c:pt>
                <c:pt idx="9">
                  <c:v>0.017354995020254473</c:v>
                </c:pt>
                <c:pt idx="10">
                  <c:v>0.025366436266838484</c:v>
                </c:pt>
                <c:pt idx="11">
                  <c:v>0.010357340440463056</c:v>
                </c:pt>
                <c:pt idx="12">
                  <c:v>0.0012883976467527344</c:v>
                </c:pt>
                <c:pt idx="13">
                  <c:v>0.0010084342650503802</c:v>
                </c:pt>
                <c:pt idx="14">
                  <c:v>0.0028066088227456437</c:v>
                </c:pt>
                <c:pt idx="15">
                  <c:v>0.00644506324541521</c:v>
                </c:pt>
                <c:pt idx="16">
                  <c:v>0.00295552380017431</c:v>
                </c:pt>
                <c:pt idx="17">
                  <c:v>0.0011815080296246352</c:v>
                </c:pt>
                <c:pt idx="18">
                  <c:v>0.00023854106746092364</c:v>
                </c:pt>
                <c:pt idx="19">
                  <c:v>9.202815936520576E-05</c:v>
                </c:pt>
                <c:pt idx="20">
                  <c:v>6.853253587419121E-05</c:v>
                </c:pt>
                <c:pt idx="21">
                  <c:v>0.00012301338466314733</c:v>
                </c:pt>
                <c:pt idx="22">
                  <c:v>1.8157033829287142E-05</c:v>
                </c:pt>
                <c:pt idx="23">
                  <c:v>2.386280586951543E-05</c:v>
                </c:pt>
                <c:pt idx="24">
                  <c:v>1.3620242101410298E-05</c:v>
                </c:pt>
                <c:pt idx="25">
                  <c:v>2.9471399564289504E-06</c:v>
                </c:pt>
                <c:pt idx="26">
                  <c:v>3.742038779156001E-06</c:v>
                </c:pt>
                <c:pt idx="27">
                  <c:v>9.134324662567776E-06</c:v>
                </c:pt>
                <c:pt idx="28">
                  <c:v>3.771324444641889E-07</c:v>
                </c:pt>
              </c:numCache>
            </c:numRef>
          </c:val>
        </c:ser>
        <c:gapWidth val="80"/>
        <c:axId val="49669719"/>
        <c:axId val="44374288"/>
      </c:barChart>
      <c:catAx>
        <c:axId val="49669719"/>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44374288"/>
        <c:crosses val="autoZero"/>
        <c:auto val="1"/>
        <c:lblOffset val="100"/>
        <c:tickLblSkip val="1"/>
        <c:noMultiLvlLbl val="0"/>
      </c:catAx>
      <c:valAx>
        <c:axId val="4437428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49669719"/>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Remaining Term to Maturity (in years)</a:t>
            </a:r>
          </a:p>
        </c:rich>
      </c:tx>
      <c:layout>
        <c:manualLayout>
          <c:xMode val="factor"/>
          <c:yMode val="factor"/>
          <c:x val="-0.00625"/>
          <c:y val="0"/>
        </c:manualLayout>
      </c:layout>
      <c:spPr>
        <a:noFill/>
        <a:ln w="3175">
          <a:solidFill>
            <a:srgbClr val="000000"/>
          </a:solidFill>
        </a:ln>
      </c:spPr>
    </c:title>
    <c:plotArea>
      <c:layout>
        <c:manualLayout>
          <c:xMode val="edge"/>
          <c:yMode val="edge"/>
          <c:x val="0.016"/>
          <c:y val="0.12675"/>
          <c:w val="0.96825"/>
          <c:h val="0.85025"/>
        </c:manualLayout>
      </c:layout>
      <c:barChart>
        <c:barDir val="col"/>
        <c:grouping val="clustered"/>
        <c:varyColors val="0"/>
        <c:ser>
          <c:idx val="0"/>
          <c:order val="0"/>
          <c:tx>
            <c:strRef>
              <c:f>_Hidden13!$B$1:$B$1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_Hidden13!$A$2:$A$33</c:f>
              <c:strCache>
                <c:ptCount val="32"/>
                <c:pt idx="0">
                  <c:v>&lt;0</c:v>
                </c:pt>
                <c:pt idx="1">
                  <c:v>&lt;=1</c:v>
                </c:pt>
                <c:pt idx="2">
                  <c:v>&gt;1 and &lt;=2</c:v>
                </c:pt>
                <c:pt idx="3">
                  <c:v>&gt;2 and &lt;=3</c:v>
                </c:pt>
                <c:pt idx="4">
                  <c:v>&gt;3 and &lt;=4</c:v>
                </c:pt>
                <c:pt idx="5">
                  <c:v>&gt;4 and &lt;=5</c:v>
                </c:pt>
                <c:pt idx="6">
                  <c:v>&gt;5 and &lt;=6</c:v>
                </c:pt>
                <c:pt idx="7">
                  <c:v>&gt;6 and &lt;=7</c:v>
                </c:pt>
                <c:pt idx="8">
                  <c:v>&gt;7 and &lt;=8</c:v>
                </c:pt>
                <c:pt idx="9">
                  <c:v>&gt;8 and &lt;=9</c:v>
                </c:pt>
                <c:pt idx="10">
                  <c:v>&gt;9 and &lt;=10</c:v>
                </c:pt>
                <c:pt idx="11">
                  <c:v>&gt;10 and &lt;=11</c:v>
                </c:pt>
                <c:pt idx="12">
                  <c:v>&gt;11 and &lt;=12</c:v>
                </c:pt>
                <c:pt idx="13">
                  <c:v>&gt;12 and &lt;=13</c:v>
                </c:pt>
                <c:pt idx="14">
                  <c:v>&gt;13 and &lt;=14</c:v>
                </c:pt>
                <c:pt idx="15">
                  <c:v>&gt;14 and &lt;=15</c:v>
                </c:pt>
                <c:pt idx="16">
                  <c:v>&gt;15 and &lt;=16</c:v>
                </c:pt>
                <c:pt idx="17">
                  <c:v>&gt;16 and &lt;=17</c:v>
                </c:pt>
                <c:pt idx="18">
                  <c:v>&gt;17 and &lt;=18</c:v>
                </c:pt>
                <c:pt idx="19">
                  <c:v>&gt;18 and &lt;=19</c:v>
                </c:pt>
                <c:pt idx="20">
                  <c:v>&gt;19 and &lt;=20</c:v>
                </c:pt>
                <c:pt idx="21">
                  <c:v>&gt;20 and &lt;=21</c:v>
                </c:pt>
                <c:pt idx="22">
                  <c:v>&gt;21 and &lt;=22</c:v>
                </c:pt>
                <c:pt idx="23">
                  <c:v>&gt;22 and &lt;=23</c:v>
                </c:pt>
                <c:pt idx="24">
                  <c:v>&gt;23 and &lt;=24</c:v>
                </c:pt>
                <c:pt idx="25">
                  <c:v>&gt;24 and &lt;=25</c:v>
                </c:pt>
                <c:pt idx="26">
                  <c:v>&gt;25 and &lt;=26</c:v>
                </c:pt>
                <c:pt idx="27">
                  <c:v>&gt;26 and &lt;=27</c:v>
                </c:pt>
                <c:pt idx="28">
                  <c:v>&gt;27 and &lt;=28</c:v>
                </c:pt>
                <c:pt idx="29">
                  <c:v>&gt;28 and &lt;=29</c:v>
                </c:pt>
                <c:pt idx="30">
                  <c:v>&gt;29 and &lt;=30</c:v>
                </c:pt>
                <c:pt idx="31">
                  <c:v>&gt;30 and &lt;=31</c:v>
                </c:pt>
              </c:strCache>
            </c:strRef>
          </c:cat>
          <c:val>
            <c:numRef>
              <c:f>_Hidden13!$B$2:$B$33</c:f>
              <c:numCache>
                <c:ptCount val="32"/>
                <c:pt idx="0">
                  <c:v>0.0001062500434884419</c:v>
                </c:pt>
                <c:pt idx="1">
                  <c:v>0.008231188949354961</c:v>
                </c:pt>
                <c:pt idx="2">
                  <c:v>0.008796917663908416</c:v>
                </c:pt>
                <c:pt idx="3">
                  <c:v>0.010777663979114224</c:v>
                </c:pt>
                <c:pt idx="4">
                  <c:v>0.01407994448776876</c:v>
                </c:pt>
                <c:pt idx="5">
                  <c:v>0.02323436340920262</c:v>
                </c:pt>
                <c:pt idx="6">
                  <c:v>0.027257656255244712</c:v>
                </c:pt>
                <c:pt idx="7">
                  <c:v>0.02570150189506812</c:v>
                </c:pt>
                <c:pt idx="8">
                  <c:v>0.03785197591425361</c:v>
                </c:pt>
                <c:pt idx="9">
                  <c:v>0.050216888092250965</c:v>
                </c:pt>
                <c:pt idx="10">
                  <c:v>0.04043607791346638</c:v>
                </c:pt>
                <c:pt idx="11">
                  <c:v>0.03967141354556026</c:v>
                </c:pt>
                <c:pt idx="12">
                  <c:v>0.04379366552826783</c:v>
                </c:pt>
                <c:pt idx="13">
                  <c:v>0.05048152979610024</c:v>
                </c:pt>
                <c:pt idx="14">
                  <c:v>0.05835885629021646</c:v>
                </c:pt>
                <c:pt idx="15">
                  <c:v>0.05305407092365922</c:v>
                </c:pt>
                <c:pt idx="16">
                  <c:v>0.0487829591440128</c:v>
                </c:pt>
                <c:pt idx="17">
                  <c:v>0.05418967168656013</c:v>
                </c:pt>
                <c:pt idx="18">
                  <c:v>0.06508511598447331</c:v>
                </c:pt>
                <c:pt idx="19">
                  <c:v>0.06883241441357257</c:v>
                </c:pt>
                <c:pt idx="20">
                  <c:v>0.06578199534712051</c:v>
                </c:pt>
                <c:pt idx="21">
                  <c:v>0.03603336500345483</c:v>
                </c:pt>
                <c:pt idx="22">
                  <c:v>0.04257707451569621</c:v>
                </c:pt>
                <c:pt idx="23">
                  <c:v>0.041947349800987604</c:v>
                </c:pt>
                <c:pt idx="24">
                  <c:v>0.0423113312114675</c:v>
                </c:pt>
                <c:pt idx="25">
                  <c:v>0.03964825062420877</c:v>
                </c:pt>
                <c:pt idx="26">
                  <c:v>0.0007102509026969519</c:v>
                </c:pt>
                <c:pt idx="27">
                  <c:v>0.0008447226650196191</c:v>
                </c:pt>
                <c:pt idx="28">
                  <c:v>0.0006908833188397648</c:v>
                </c:pt>
                <c:pt idx="29">
                  <c:v>0.00027917627838652164</c:v>
                </c:pt>
                <c:pt idx="30">
                  <c:v>0.00022427349341083504</c:v>
                </c:pt>
                <c:pt idx="31">
                  <c:v>1.1200923167226268E-05</c:v>
                </c:pt>
              </c:numCache>
            </c:numRef>
          </c:val>
        </c:ser>
        <c:gapWidth val="80"/>
        <c:axId val="63824273"/>
        <c:axId val="37547546"/>
      </c:barChart>
      <c:catAx>
        <c:axId val="63824273"/>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37547546"/>
        <c:crosses val="autoZero"/>
        <c:auto val="1"/>
        <c:lblOffset val="100"/>
        <c:tickLblSkip val="1"/>
        <c:noMultiLvlLbl val="0"/>
      </c:catAx>
      <c:valAx>
        <c:axId val="3754754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3824273"/>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of Initial Term (in years)</a:t>
            </a:r>
          </a:p>
        </c:rich>
      </c:tx>
      <c:layout>
        <c:manualLayout>
          <c:xMode val="factor"/>
          <c:yMode val="factor"/>
          <c:x val="-0.1825"/>
          <c:y val="0.00925"/>
        </c:manualLayout>
      </c:layout>
      <c:spPr>
        <a:noFill/>
        <a:ln w="3175">
          <a:solidFill>
            <a:srgbClr val="000000"/>
          </a:solidFill>
        </a:ln>
      </c:spPr>
    </c:title>
    <c:plotArea>
      <c:layout>
        <c:manualLayout>
          <c:xMode val="edge"/>
          <c:yMode val="edge"/>
          <c:x val="0.015"/>
          <c:y val="0.12575"/>
          <c:w val="0.96975"/>
          <c:h val="0.85125"/>
        </c:manualLayout>
      </c:layout>
      <c:barChart>
        <c:barDir val="col"/>
        <c:grouping val="clustered"/>
        <c:varyColors val="0"/>
        <c:ser>
          <c:idx val="0"/>
          <c:order val="0"/>
          <c:tx>
            <c:strRef>
              <c:f>_Hidden14!$B$1:$B$1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_Hidden14!$A$2:$A$41</c:f>
              <c:strCache>
                <c:ptCount val="40"/>
                <c:pt idx="0">
                  <c:v>&lt;=1</c:v>
                </c:pt>
                <c:pt idx="1">
                  <c:v>&gt;1 and &lt;=2</c:v>
                </c:pt>
                <c:pt idx="2">
                  <c:v>&gt;2 and &lt;=3</c:v>
                </c:pt>
                <c:pt idx="3">
                  <c:v>&gt;3 and &lt;=4</c:v>
                </c:pt>
                <c:pt idx="4">
                  <c:v>&gt;4 and &lt;=5</c:v>
                </c:pt>
                <c:pt idx="5">
                  <c:v>&gt;5 and &lt;=6</c:v>
                </c:pt>
                <c:pt idx="6">
                  <c:v>&gt;6 and &lt;=7</c:v>
                </c:pt>
                <c:pt idx="7">
                  <c:v>&gt;7 and &lt;=8</c:v>
                </c:pt>
                <c:pt idx="8">
                  <c:v>&gt;8 and &lt;=9</c:v>
                </c:pt>
                <c:pt idx="9">
                  <c:v>&gt;9 and &lt;=10</c:v>
                </c:pt>
                <c:pt idx="10">
                  <c:v>&gt;10 and &lt;=11</c:v>
                </c:pt>
                <c:pt idx="11">
                  <c:v>&gt;11 and &lt;=12</c:v>
                </c:pt>
                <c:pt idx="12">
                  <c:v>&gt;12 and &lt;=13</c:v>
                </c:pt>
                <c:pt idx="13">
                  <c:v>&gt;13 and &lt;=14</c:v>
                </c:pt>
                <c:pt idx="14">
                  <c:v>&gt;14 and &lt;=15</c:v>
                </c:pt>
                <c:pt idx="15">
                  <c:v>&gt;15 and &lt;=16</c:v>
                </c:pt>
                <c:pt idx="16">
                  <c:v>&gt;16 and &lt;=17</c:v>
                </c:pt>
                <c:pt idx="17">
                  <c:v>&gt;17 and &lt;=18</c:v>
                </c:pt>
                <c:pt idx="18">
                  <c:v>&gt;18 and &lt;=19</c:v>
                </c:pt>
                <c:pt idx="19">
                  <c:v>&gt;19 and &lt;=20</c:v>
                </c:pt>
                <c:pt idx="20">
                  <c:v>&gt;20 and &lt;=21</c:v>
                </c:pt>
                <c:pt idx="21">
                  <c:v>&gt;21 and &lt;=22</c:v>
                </c:pt>
                <c:pt idx="22">
                  <c:v>&gt;22 and &lt;=23</c:v>
                </c:pt>
                <c:pt idx="23">
                  <c:v>&gt;23 and &lt;=24</c:v>
                </c:pt>
                <c:pt idx="24">
                  <c:v>&gt;24 and &lt;=25</c:v>
                </c:pt>
                <c:pt idx="25">
                  <c:v>&gt;25 and &lt;=26</c:v>
                </c:pt>
                <c:pt idx="26">
                  <c:v>&gt;26 and &lt;=27</c:v>
                </c:pt>
                <c:pt idx="27">
                  <c:v>&gt;27 and &lt;=28</c:v>
                </c:pt>
                <c:pt idx="28">
                  <c:v>&gt;28 and &lt;=29</c:v>
                </c:pt>
                <c:pt idx="29">
                  <c:v>&gt;29 and &lt;=30</c:v>
                </c:pt>
                <c:pt idx="30">
                  <c:v>&gt;30 and &lt;=31</c:v>
                </c:pt>
                <c:pt idx="31">
                  <c:v>&gt;33 and &lt;=34</c:v>
                </c:pt>
                <c:pt idx="32">
                  <c:v>&gt;34 and &lt;=35</c:v>
                </c:pt>
                <c:pt idx="33">
                  <c:v>&gt;35 and &lt;=36</c:v>
                </c:pt>
                <c:pt idx="34">
                  <c:v>&gt;36 and &lt;=37</c:v>
                </c:pt>
                <c:pt idx="35">
                  <c:v>&gt;39 and &lt;=40</c:v>
                </c:pt>
                <c:pt idx="36">
                  <c:v>&gt;32 and &lt;=33</c:v>
                </c:pt>
                <c:pt idx="37">
                  <c:v>&gt;31 and &lt;=32</c:v>
                </c:pt>
                <c:pt idx="38">
                  <c:v>&gt;40 and &lt;=41</c:v>
                </c:pt>
                <c:pt idx="39">
                  <c:v>&gt;37 and &lt;=38</c:v>
                </c:pt>
              </c:strCache>
            </c:strRef>
          </c:cat>
          <c:val>
            <c:numRef>
              <c:f>_Hidden14!$B$2:$B$41</c:f>
              <c:numCache>
                <c:ptCount val="40"/>
                <c:pt idx="0">
                  <c:v>4.516945861080569E-05</c:v>
                </c:pt>
                <c:pt idx="1">
                  <c:v>0.0027077210410797917</c:v>
                </c:pt>
                <c:pt idx="2">
                  <c:v>0.003092568057890129</c:v>
                </c:pt>
                <c:pt idx="3">
                  <c:v>0.0011236781018306647</c:v>
                </c:pt>
                <c:pt idx="4">
                  <c:v>0.022563459754985683</c:v>
                </c:pt>
                <c:pt idx="5">
                  <c:v>0.0024514872800911734</c:v>
                </c:pt>
                <c:pt idx="6">
                  <c:v>0.004933303106654661</c:v>
                </c:pt>
                <c:pt idx="7">
                  <c:v>0.006439813048107575</c:v>
                </c:pt>
                <c:pt idx="8">
                  <c:v>0.008318984125867545</c:v>
                </c:pt>
                <c:pt idx="9">
                  <c:v>0.10033417323218048</c:v>
                </c:pt>
                <c:pt idx="10">
                  <c:v>0.013729459570823959</c:v>
                </c:pt>
                <c:pt idx="11">
                  <c:v>0.01631350646321337</c:v>
                </c:pt>
                <c:pt idx="12">
                  <c:v>0.05448745601202825</c:v>
                </c:pt>
                <c:pt idx="13">
                  <c:v>0.009835232633479608</c:v>
                </c:pt>
                <c:pt idx="14">
                  <c:v>0.12998122339691984</c:v>
                </c:pt>
                <c:pt idx="15">
                  <c:v>0.011938978369559329</c:v>
                </c:pt>
                <c:pt idx="16">
                  <c:v>0.015951895951708706</c:v>
                </c:pt>
                <c:pt idx="17">
                  <c:v>0.06070316548660247</c:v>
                </c:pt>
                <c:pt idx="18">
                  <c:v>0.016546690260387326</c:v>
                </c:pt>
                <c:pt idx="19">
                  <c:v>0.21952023470919726</c:v>
                </c:pt>
                <c:pt idx="20">
                  <c:v>0.0216509808532494</c:v>
                </c:pt>
                <c:pt idx="21">
                  <c:v>0.010123445407585212</c:v>
                </c:pt>
                <c:pt idx="22">
                  <c:v>0.014105866214793998</c:v>
                </c:pt>
                <c:pt idx="23">
                  <c:v>0.009929695467935649</c:v>
                </c:pt>
                <c:pt idx="24">
                  <c:v>0.19189072528167364</c:v>
                </c:pt>
                <c:pt idx="25">
                  <c:v>0.028933064248554085</c:v>
                </c:pt>
                <c:pt idx="26">
                  <c:v>0.0010232389763661243</c:v>
                </c:pt>
                <c:pt idx="27">
                  <c:v>0.0009901261546184593</c:v>
                </c:pt>
                <c:pt idx="28">
                  <c:v>0.0007243953423102931</c:v>
                </c:pt>
                <c:pt idx="29">
                  <c:v>0.01695648330040443</c:v>
                </c:pt>
                <c:pt idx="30">
                  <c:v>0.0024771550032737263</c:v>
                </c:pt>
                <c:pt idx="31">
                  <c:v>1.829757468182619E-06</c:v>
                </c:pt>
                <c:pt idx="32">
                  <c:v>3.53433760709687E-05</c:v>
                </c:pt>
                <c:pt idx="33">
                  <c:v>1.0848365387217544E-06</c:v>
                </c:pt>
                <c:pt idx="34">
                  <c:v>8.550946066319379E-06</c:v>
                </c:pt>
                <c:pt idx="35">
                  <c:v>2.253054075894752E-05</c:v>
                </c:pt>
                <c:pt idx="36">
                  <c:v>2.023078380709991E-05</c:v>
                </c:pt>
                <c:pt idx="37">
                  <c:v>8.00722951830327E-05</c:v>
                </c:pt>
                <c:pt idx="38">
                  <c:v>6.705856510714494E-06</c:v>
                </c:pt>
                <c:pt idx="39">
                  <c:v>2.7529561262178794E-07</c:v>
                </c:pt>
              </c:numCache>
            </c:numRef>
          </c:val>
        </c:ser>
        <c:gapWidth val="80"/>
        <c:axId val="2383595"/>
        <c:axId val="21452356"/>
      </c:barChart>
      <c:catAx>
        <c:axId val="238359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21452356"/>
        <c:crosses val="autoZero"/>
        <c:auto val="1"/>
        <c:lblOffset val="100"/>
        <c:tickLblSkip val="1"/>
        <c:noMultiLvlLbl val="0"/>
      </c:catAx>
      <c:valAx>
        <c:axId val="2145235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38359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Origination Year</a:t>
            </a:r>
          </a:p>
        </c:rich>
      </c:tx>
      <c:layout>
        <c:manualLayout>
          <c:xMode val="factor"/>
          <c:yMode val="factor"/>
          <c:x val="-0.191"/>
          <c:y val="0.00925"/>
        </c:manualLayout>
      </c:layout>
      <c:spPr>
        <a:noFill/>
        <a:ln w="3175">
          <a:solidFill>
            <a:srgbClr val="000000"/>
          </a:solidFill>
        </a:ln>
      </c:spPr>
    </c:title>
    <c:plotArea>
      <c:layout>
        <c:manualLayout>
          <c:xMode val="edge"/>
          <c:yMode val="edge"/>
          <c:x val="0.0155"/>
          <c:y val="0.12575"/>
          <c:w val="0.96925"/>
          <c:h val="0.85125"/>
        </c:manualLayout>
      </c:layout>
      <c:barChart>
        <c:barDir val="col"/>
        <c:grouping val="clustered"/>
        <c:varyColors val="0"/>
        <c:ser>
          <c:idx val="0"/>
          <c:order val="0"/>
          <c:tx>
            <c:strRef>
              <c:f>_Hidden15!$B$1:$B$1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_Hidden15!$A$2:$A$31</c:f>
              <c:numCache>
                <c:ptCount val="30"/>
                <c:pt idx="0">
                  <c:v>1990</c:v>
                </c:pt>
                <c:pt idx="1">
                  <c:v>1991</c:v>
                </c:pt>
                <c:pt idx="2">
                  <c:v>1992</c:v>
                </c:pt>
                <c:pt idx="3">
                  <c:v>1993</c:v>
                </c:pt>
                <c:pt idx="4">
                  <c:v>1995</c:v>
                </c:pt>
                <c:pt idx="5">
                  <c:v>1996</c:v>
                </c:pt>
                <c:pt idx="6">
                  <c:v>1997</c:v>
                </c:pt>
                <c:pt idx="7">
                  <c:v>1998</c:v>
                </c:pt>
                <c:pt idx="8">
                  <c:v>1999</c:v>
                </c:pt>
                <c:pt idx="9">
                  <c:v>2000</c:v>
                </c:pt>
                <c:pt idx="10">
                  <c:v>2001</c:v>
                </c:pt>
                <c:pt idx="11">
                  <c:v>2002</c:v>
                </c:pt>
                <c:pt idx="12">
                  <c:v>2003</c:v>
                </c:pt>
                <c:pt idx="13">
                  <c:v>2004</c:v>
                </c:pt>
                <c:pt idx="14">
                  <c:v>2005</c:v>
                </c:pt>
                <c:pt idx="15">
                  <c:v>2006</c:v>
                </c:pt>
                <c:pt idx="16">
                  <c:v>2007</c:v>
                </c:pt>
                <c:pt idx="17">
                  <c:v>2008</c:v>
                </c:pt>
                <c:pt idx="18">
                  <c:v>2009</c:v>
                </c:pt>
                <c:pt idx="19">
                  <c:v>2010</c:v>
                </c:pt>
                <c:pt idx="20">
                  <c:v>2011</c:v>
                </c:pt>
                <c:pt idx="21">
                  <c:v>2012</c:v>
                </c:pt>
                <c:pt idx="22">
                  <c:v>2013</c:v>
                </c:pt>
                <c:pt idx="23">
                  <c:v>2014</c:v>
                </c:pt>
                <c:pt idx="24">
                  <c:v>2015</c:v>
                </c:pt>
                <c:pt idx="25">
                  <c:v>2016</c:v>
                </c:pt>
                <c:pt idx="26">
                  <c:v>2017</c:v>
                </c:pt>
                <c:pt idx="27">
                  <c:v>2018</c:v>
                </c:pt>
                <c:pt idx="28">
                  <c:v>2019</c:v>
                </c:pt>
                <c:pt idx="29">
                  <c:v>2020</c:v>
                </c:pt>
              </c:numCache>
            </c:numRef>
          </c:cat>
          <c:val>
            <c:numRef>
              <c:f>_Hidden15!$B$2:$B$31</c:f>
              <c:numCache>
                <c:ptCount val="30"/>
                <c:pt idx="0">
                  <c:v>1.0454209446229097E-05</c:v>
                </c:pt>
                <c:pt idx="1">
                  <c:v>1.627255172767642E-06</c:v>
                </c:pt>
                <c:pt idx="2">
                  <c:v>9.920380603038637E-07</c:v>
                </c:pt>
                <c:pt idx="3">
                  <c:v>3.1271331633163298E-06</c:v>
                </c:pt>
                <c:pt idx="4">
                  <c:v>5.767055898345468E-08</c:v>
                </c:pt>
                <c:pt idx="5">
                  <c:v>1.356257154242686E-05</c:v>
                </c:pt>
                <c:pt idx="6">
                  <c:v>2.6328933584180902E-05</c:v>
                </c:pt>
                <c:pt idx="7">
                  <c:v>2.035154560313737E-05</c:v>
                </c:pt>
                <c:pt idx="8">
                  <c:v>0.00013869625312002722</c:v>
                </c:pt>
                <c:pt idx="9">
                  <c:v>6.674574997075675E-05</c:v>
                </c:pt>
                <c:pt idx="10">
                  <c:v>8.515205184310843E-05</c:v>
                </c:pt>
                <c:pt idx="11">
                  <c:v>0.0002934623434256368</c:v>
                </c:pt>
                <c:pt idx="12">
                  <c:v>0.001561859901735869</c:v>
                </c:pt>
                <c:pt idx="13">
                  <c:v>0.00329049324419001</c:v>
                </c:pt>
                <c:pt idx="14">
                  <c:v>0.006634642148338244</c:v>
                </c:pt>
                <c:pt idx="15">
                  <c:v>0.0019989333538594023</c:v>
                </c:pt>
                <c:pt idx="16">
                  <c:v>0.0009980449877711641</c:v>
                </c:pt>
                <c:pt idx="17">
                  <c:v>0.001750745907505626</c:v>
                </c:pt>
                <c:pt idx="18">
                  <c:v>0.014558927191777557</c:v>
                </c:pt>
                <c:pt idx="19">
                  <c:v>0.024254735269174675</c:v>
                </c:pt>
                <c:pt idx="20">
                  <c:v>0.015909476522991656</c:v>
                </c:pt>
                <c:pt idx="21">
                  <c:v>0.004124021326456079</c:v>
                </c:pt>
                <c:pt idx="22">
                  <c:v>0.007640512432661218</c:v>
                </c:pt>
                <c:pt idx="23">
                  <c:v>0.018140125781827676</c:v>
                </c:pt>
                <c:pt idx="24">
                  <c:v>0.07512035386109304</c:v>
                </c:pt>
                <c:pt idx="25">
                  <c:v>0.17044387476454295</c:v>
                </c:pt>
                <c:pt idx="26">
                  <c:v>0.12207899499335513</c:v>
                </c:pt>
                <c:pt idx="27">
                  <c:v>0.1785333543317978</c:v>
                </c:pt>
                <c:pt idx="28">
                  <c:v>0.2983626956109986</c:v>
                </c:pt>
                <c:pt idx="29">
                  <c:v>0.05393765061443233</c:v>
                </c:pt>
              </c:numCache>
            </c:numRef>
          </c:val>
        </c:ser>
        <c:gapWidth val="80"/>
        <c:axId val="58853477"/>
        <c:axId val="59919246"/>
      </c:barChart>
      <c:catAx>
        <c:axId val="58853477"/>
        <c:scaling>
          <c:orientation val="minMax"/>
        </c:scaling>
        <c:axPos val="b"/>
        <c:delete val="0"/>
        <c:numFmt formatCode="0" sourceLinked="0"/>
        <c:majorTickMark val="out"/>
        <c:minorTickMark val="none"/>
        <c:tickLblPos val="low"/>
        <c:spPr>
          <a:ln w="3175">
            <a:solidFill>
              <a:srgbClr val="000000"/>
            </a:solidFill>
          </a:ln>
        </c:spPr>
        <c:txPr>
          <a:bodyPr vert="horz" rot="-2700000"/>
          <a:lstStyle/>
          <a:p>
            <a:pPr>
              <a:defRPr lang="en-US" cap="none" sz="900" b="0" i="0" u="none" baseline="0">
                <a:solidFill>
                  <a:srgbClr val="000000"/>
                </a:solidFill>
              </a:defRPr>
            </a:pPr>
          </a:p>
        </c:txPr>
        <c:crossAx val="59919246"/>
        <c:crosses val="autoZero"/>
        <c:auto val="1"/>
        <c:lblOffset val="100"/>
        <c:tickLblSkip val="1"/>
        <c:noMultiLvlLbl val="0"/>
      </c:catAx>
      <c:valAx>
        <c:axId val="5991924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85347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Outstanding Loan Balance by Borrower</a:t>
            </a:r>
          </a:p>
        </c:rich>
      </c:tx>
      <c:layout>
        <c:manualLayout>
          <c:xMode val="factor"/>
          <c:yMode val="factor"/>
          <c:x val="-0.2565"/>
          <c:y val="0.00925"/>
        </c:manualLayout>
      </c:layout>
      <c:spPr>
        <a:noFill/>
        <a:ln w="3175">
          <a:solidFill>
            <a:srgbClr val="000000"/>
          </a:solidFill>
        </a:ln>
      </c:spPr>
    </c:title>
    <c:plotArea>
      <c:layout>
        <c:manualLayout>
          <c:xMode val="edge"/>
          <c:yMode val="edge"/>
          <c:x val="0.015"/>
          <c:y val="0.128"/>
          <c:w val="0.96975"/>
          <c:h val="0.84875"/>
        </c:manualLayout>
      </c:layout>
      <c:barChart>
        <c:barDir val="col"/>
        <c:grouping val="clustered"/>
        <c:varyColors val="0"/>
        <c:ser>
          <c:idx val="0"/>
          <c:order val="0"/>
          <c:tx>
            <c:strRef>
              <c:f>_Hidden16!$B$1:$B$1</c:f>
              <c:strCache>
                <c:ptCount val="1"/>
                <c:pt idx="0">
                  <c:v>In % of the Portfolio Amount</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_Hidden16!$B$2:$B$6</c:f>
              <c:numCache>
                <c:ptCount val="5"/>
                <c:pt idx="0">
                  <c:v>0.17295871958125256</c:v>
                </c:pt>
                <c:pt idx="1">
                  <c:v>0.3495384996751595</c:v>
                </c:pt>
                <c:pt idx="2">
                  <c:v>0.2504253777210442</c:v>
                </c:pt>
                <c:pt idx="3">
                  <c:v>0.09893461133258358</c:v>
                </c:pt>
                <c:pt idx="4">
                  <c:v>0.1281427916899603</c:v>
                </c:pt>
              </c:numCache>
            </c:numRef>
          </c:val>
        </c:ser>
        <c:ser>
          <c:idx val="1"/>
          <c:order val="1"/>
          <c:tx>
            <c:strRef>
              <c:f>_Hidden16!$C$1:$C$1</c:f>
              <c:strCache>
                <c:ptCount val="1"/>
                <c:pt idx="0">
                  <c:v>In % Number Of Borrowers</c:v>
                </c:pt>
              </c:strCache>
            </c:strRef>
          </c:tx>
          <c:spPr>
            <a:solidFill>
              <a:srgbClr val="FF8040"/>
            </a:solidFill>
            <a:ln w="3175">
              <a:solidFill>
                <a:srgbClr val="FF804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_Hidden16!$A$2:$A$6</c:f>
              <c:strCache>
                <c:ptCount val="5"/>
                <c:pt idx="0">
                  <c:v>&lt;=100</c:v>
                </c:pt>
                <c:pt idx="1">
                  <c:v>&gt;100 and &lt;=200</c:v>
                </c:pt>
                <c:pt idx="2">
                  <c:v>&gt;200 and &lt;=300</c:v>
                </c:pt>
                <c:pt idx="3">
                  <c:v>&gt;300 and &lt;=400</c:v>
                </c:pt>
                <c:pt idx="4">
                  <c:v>&gt;400</c:v>
                </c:pt>
              </c:strCache>
            </c:strRef>
          </c:cat>
          <c:val>
            <c:numRef>
              <c:f>_Hidden16!$C$2:$C$6</c:f>
              <c:numCache>
                <c:ptCount val="5"/>
                <c:pt idx="0">
                  <c:v>0.5014808233377758</c:v>
                </c:pt>
                <c:pt idx="1">
                  <c:v>0.304346216496372</c:v>
                </c:pt>
                <c:pt idx="2">
                  <c:v>0.13170072560343551</c:v>
                </c:pt>
                <c:pt idx="3">
                  <c:v>0.036946542277506295</c:v>
                </c:pt>
                <c:pt idx="4">
                  <c:v>0.02552569228491041</c:v>
                </c:pt>
              </c:numCache>
            </c:numRef>
          </c:val>
        </c:ser>
        <c:axId val="2402303"/>
        <c:axId val="21620728"/>
      </c:barChart>
      <c:catAx>
        <c:axId val="2402303"/>
        <c:scaling>
          <c:orientation val="minMax"/>
        </c:scaling>
        <c:axPos val="b"/>
        <c:delete val="0"/>
        <c:numFmt formatCode="0.00" sourceLinked="0"/>
        <c:majorTickMark val="out"/>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21620728"/>
        <c:crosses val="autoZero"/>
        <c:auto val="1"/>
        <c:lblOffset val="100"/>
        <c:tickLblSkip val="1"/>
        <c:noMultiLvlLbl val="0"/>
      </c:catAx>
      <c:valAx>
        <c:axId val="21620728"/>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2402303"/>
        <c:crossesAt val="1"/>
        <c:crossBetween val="between"/>
        <c:dispUnits/>
      </c:valAx>
      <c:spPr>
        <a:noFill/>
        <a:ln>
          <a:noFill/>
        </a:ln>
      </c:spPr>
    </c:plotArea>
    <c:legend>
      <c:legendPos val="r"/>
      <c:layout>
        <c:manualLayout>
          <c:xMode val="edge"/>
          <c:yMode val="edge"/>
          <c:x val="0.724"/>
          <c:y val="0.10925"/>
          <c:w val="0.276"/>
          <c:h val="0.0815"/>
        </c:manualLayout>
      </c:layout>
      <c:overlay val="0"/>
      <c:spPr>
        <a:solidFill>
          <a:srgbClr val="FFFFFF"/>
        </a:solidFill>
        <a:ln w="3175">
          <a:solidFill>
            <a:srgbClr val="000000"/>
          </a:solidFill>
        </a:ln>
      </c:spPr>
      <c:txPr>
        <a:bodyPr vert="horz" rot="0"/>
        <a:lstStyle/>
        <a:p>
          <a:pPr>
            <a:defRPr lang="en-US" cap="none" sz="825" b="0" i="0" u="none" baseline="0">
              <a:solidFill>
                <a:srgbClr val="000000"/>
              </a:solidFill>
            </a:defRPr>
          </a:pPr>
        </a:p>
      </c:txPr>
    </c:legend>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Rate
</a:t>
            </a:r>
          </a:p>
        </c:rich>
      </c:tx>
      <c:layout>
        <c:manualLayout>
          <c:xMode val="factor"/>
          <c:yMode val="factor"/>
          <c:x val="-0.2125"/>
          <c:y val="0.03025"/>
        </c:manualLayout>
      </c:layout>
      <c:spPr>
        <a:noFill/>
        <a:ln w="3175">
          <a:solidFill>
            <a:srgbClr val="000000"/>
          </a:solidFill>
        </a:ln>
      </c:spPr>
    </c:title>
    <c:plotArea>
      <c:layout>
        <c:manualLayout>
          <c:xMode val="edge"/>
          <c:yMode val="edge"/>
          <c:x val="0.016"/>
          <c:y val="0.21525"/>
          <c:w val="0.96775"/>
          <c:h val="0.7545"/>
        </c:manualLayout>
      </c:layout>
      <c:barChart>
        <c:barDir val="col"/>
        <c:grouping val="clustered"/>
        <c:varyColors val="0"/>
        <c:ser>
          <c:idx val="0"/>
          <c:order val="0"/>
          <c:tx>
            <c:strRef>
              <c:f>_Hidden17!$B$1:$B$1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_Hidden17!$A$2:$A$19</c:f>
              <c:strCache>
                <c:ptCount val="18"/>
                <c:pt idx="0">
                  <c:v>0 - 0.5%</c:v>
                </c:pt>
                <c:pt idx="1">
                  <c:v>0.5 - 1%</c:v>
                </c:pt>
                <c:pt idx="2">
                  <c:v>1 - 1.5%</c:v>
                </c:pt>
                <c:pt idx="3">
                  <c:v>1.5 - 2%</c:v>
                </c:pt>
                <c:pt idx="4">
                  <c:v>2 - 2.5%</c:v>
                </c:pt>
                <c:pt idx="5">
                  <c:v>2.5 - 3%</c:v>
                </c:pt>
                <c:pt idx="6">
                  <c:v>3 - 3.5%</c:v>
                </c:pt>
                <c:pt idx="7">
                  <c:v>3.5 - 4%</c:v>
                </c:pt>
                <c:pt idx="8">
                  <c:v>4 - 4.5%</c:v>
                </c:pt>
                <c:pt idx="9">
                  <c:v>4.5 - 5%</c:v>
                </c:pt>
                <c:pt idx="10">
                  <c:v>5 - 5.5%</c:v>
                </c:pt>
                <c:pt idx="11">
                  <c:v>5.5 - 6%</c:v>
                </c:pt>
                <c:pt idx="12">
                  <c:v>6 - 6.5%</c:v>
                </c:pt>
                <c:pt idx="13">
                  <c:v>6.5 - 7%</c:v>
                </c:pt>
                <c:pt idx="14">
                  <c:v>8.5 - 9%</c:v>
                </c:pt>
                <c:pt idx="15">
                  <c:v>9 - 9.5%</c:v>
                </c:pt>
                <c:pt idx="16">
                  <c:v>8 - 8.5%</c:v>
                </c:pt>
                <c:pt idx="17">
                  <c:v>7.5 - 8%</c:v>
                </c:pt>
              </c:strCache>
            </c:strRef>
          </c:cat>
          <c:val>
            <c:numRef>
              <c:f>_Hidden17!$B$2:$B$19</c:f>
              <c:numCache>
                <c:ptCount val="18"/>
                <c:pt idx="0">
                  <c:v>0.005239615573705843</c:v>
                </c:pt>
                <c:pt idx="1">
                  <c:v>0.03962617752828757</c:v>
                </c:pt>
                <c:pt idx="2">
                  <c:v>0.24282474026234332</c:v>
                </c:pt>
                <c:pt idx="3">
                  <c:v>0.5590393696031848</c:v>
                </c:pt>
                <c:pt idx="4">
                  <c:v>0.0932046990472555</c:v>
                </c:pt>
                <c:pt idx="5">
                  <c:v>0.043373914857991656</c:v>
                </c:pt>
                <c:pt idx="6">
                  <c:v>0.010396351075192144</c:v>
                </c:pt>
                <c:pt idx="7">
                  <c:v>0.004038549680711577</c:v>
                </c:pt>
                <c:pt idx="8">
                  <c:v>0.0013653260901526233</c:v>
                </c:pt>
                <c:pt idx="9">
                  <c:v>0.0006021231529544942</c:v>
                </c:pt>
                <c:pt idx="10">
                  <c:v>0.0002308801030826898</c:v>
                </c:pt>
                <c:pt idx="11">
                  <c:v>2.920096739103507E-05</c:v>
                </c:pt>
                <c:pt idx="12">
                  <c:v>9.545037303260701E-06</c:v>
                </c:pt>
                <c:pt idx="13">
                  <c:v>1.0287694997515293E-05</c:v>
                </c:pt>
                <c:pt idx="14">
                  <c:v>1.31988478366133E-06</c:v>
                </c:pt>
                <c:pt idx="15">
                  <c:v>2.9471399564289953E-06</c:v>
                </c:pt>
                <c:pt idx="16">
                  <c:v>3.1225432377111077E-06</c:v>
                </c:pt>
                <c:pt idx="17">
                  <c:v>1.8297574681826397E-06</c:v>
                </c:pt>
              </c:numCache>
            </c:numRef>
          </c:val>
        </c:ser>
        <c:gapWidth val="80"/>
        <c:axId val="60368825"/>
        <c:axId val="6448514"/>
      </c:barChart>
      <c:catAx>
        <c:axId val="60368825"/>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800" b="0" i="0" u="none" baseline="0">
                <a:solidFill>
                  <a:srgbClr val="000000"/>
                </a:solidFill>
              </a:defRPr>
            </a:pPr>
          </a:p>
        </c:txPr>
        <c:crossAx val="6448514"/>
        <c:crosses val="autoZero"/>
        <c:auto val="1"/>
        <c:lblOffset val="100"/>
        <c:tickLblSkip val="1"/>
        <c:noMultiLvlLbl val="0"/>
      </c:catAx>
      <c:valAx>
        <c:axId val="6448514"/>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60368825"/>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Distribution per Interest Type</a:t>
            </a:r>
          </a:p>
        </c:rich>
      </c:tx>
      <c:layout>
        <c:manualLayout>
          <c:xMode val="factor"/>
          <c:yMode val="factor"/>
          <c:x val="-0.004"/>
          <c:y val="0"/>
        </c:manualLayout>
      </c:layout>
      <c:spPr>
        <a:noFill/>
        <a:ln w="3175">
          <a:solidFill>
            <a:srgbClr val="000000"/>
          </a:solidFill>
        </a:ln>
      </c:spPr>
    </c:title>
    <c:plotArea>
      <c:layout>
        <c:manualLayout>
          <c:xMode val="edge"/>
          <c:yMode val="edge"/>
          <c:x val="0.44175"/>
          <c:y val="0.44225"/>
          <c:w val="0.1165"/>
          <c:h val="0.28825"/>
        </c:manualLayout>
      </c:layout>
      <c:pieChart>
        <c:varyColors val="1"/>
        <c:ser>
          <c:idx val="0"/>
          <c:order val="0"/>
          <c:tx>
            <c:strRef>
              <c:f>_Hidden18!$B$1:$B$1</c:f>
              <c:strCache>
                <c:ptCount val="1"/>
                <c:pt idx="0">
                  <c:v>OUT_BKD_EUR(Loan Register)</c:v>
                </c:pt>
              </c:strCache>
            </c:strRef>
          </c:tx>
          <c:spPr>
            <a:solidFill>
              <a:srgbClr val="008888"/>
            </a:solidFill>
            <a:ln w="12700">
              <a:solidFill>
                <a:srgbClr val="000000"/>
              </a:solidFill>
            </a:ln>
          </c:spPr>
          <c:explosion val="0"/>
          <c:extLst>
            <c:ext xmlns:c14="http://schemas.microsoft.com/office/drawing/2007/8/2/chart" uri="{6F2FDCE9-48DA-4B69-8628-5D25D57E5C99}">
              <c14:invertSolidFillFmt>
                <c14:spPr>
                  <a:solidFill>
                    <a:srgbClr val="000000"/>
                  </a:solidFill>
                </c14:spPr>
              </c14:invertSolidFillFmt>
            </c:ext>
          </c:extLst>
          <c:dPt>
            <c:idx val="0"/>
            <c:spPr>
              <a:solidFill>
                <a:srgbClr val="FF8000"/>
              </a:solidFill>
              <a:ln w="12700">
                <a:solidFill>
                  <a:srgbClr val="000000"/>
                </a:solidFill>
              </a:ln>
            </c:spPr>
          </c:dPt>
          <c:dPt>
            <c:idx val="1"/>
            <c:spPr>
              <a:solidFill>
                <a:srgbClr val="FFFF00"/>
              </a:solidFill>
              <a:ln w="12700">
                <a:solidFill>
                  <a:srgbClr val="000000"/>
                </a:solidFill>
              </a:ln>
            </c:spPr>
          </c:dPt>
          <c:dPt>
            <c:idx val="2"/>
            <c:spPr>
              <a:solidFill>
                <a:srgbClr val="00915A"/>
              </a:solidFill>
              <a:ln w="12700">
                <a:solidFill>
                  <a:srgbClr val="000000"/>
                </a:solidFill>
              </a:ln>
            </c:spPr>
          </c:dPt>
          <c:dLbls>
            <c:numFmt formatCode="0\ %" sourceLinked="0"/>
            <c:txPr>
              <a:bodyPr vert="horz" rot="0" anchor="ctr"/>
              <a:lstStyle/>
              <a:p>
                <a:pPr algn="ctr">
                  <a:defRPr lang="en-US" cap="none" sz="900" b="0" i="0" u="none" baseline="0">
                    <a:solidFill>
                      <a:srgbClr val="000000"/>
                    </a:solidFill>
                  </a:defRPr>
                </a:pPr>
              </a:p>
            </c:txPr>
            <c:showLegendKey val="0"/>
            <c:showVal val="0"/>
            <c:showBubbleSize val="0"/>
            <c:showCatName val="1"/>
            <c:showSerName val="0"/>
            <c:showLeaderLines val="1"/>
            <c:showPercent val="1"/>
          </c:dLbls>
          <c:cat>
            <c:strRef>
              <c:f>_Hidden18!$A$2:$A$4</c:f>
              <c:strCache>
                <c:ptCount val="3"/>
                <c:pt idx="0">
                  <c:v>Variable With Cap</c:v>
                </c:pt>
                <c:pt idx="1">
                  <c:v>Variable</c:v>
                </c:pt>
                <c:pt idx="2">
                  <c:v>Fixed</c:v>
                </c:pt>
              </c:strCache>
            </c:strRef>
          </c:cat>
          <c:val>
            <c:numRef>
              <c:f>_Hidden18!$B$2:$B$4</c:f>
              <c:numCache>
                <c:ptCount val="3"/>
                <c:pt idx="0">
                  <c:v>2829512347.290028</c:v>
                </c:pt>
                <c:pt idx="1">
                  <c:v>29738238.029999964</c:v>
                </c:pt>
                <c:pt idx="2">
                  <c:v>10851211285.299889</c:v>
                </c:pt>
              </c:numCache>
            </c:numRef>
          </c:val>
        </c:ser>
        <c:firstSliceAng val="65"/>
      </c:pieChart>
      <c:spPr>
        <a:noFill/>
        <a:ln>
          <a:noFill/>
        </a:ln>
      </c:spPr>
    </c:plotArea>
    <c:plotVisOnly val="0"/>
    <c:dispBlanksAs val="zero"/>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Next Reset Date</a:t>
            </a:r>
          </a:p>
        </c:rich>
      </c:tx>
      <c:layout>
        <c:manualLayout>
          <c:xMode val="factor"/>
          <c:yMode val="factor"/>
          <c:x val="-0.19375"/>
          <c:y val="0.02125"/>
        </c:manualLayout>
      </c:layout>
      <c:spPr>
        <a:noFill/>
        <a:ln w="3175">
          <a:solidFill>
            <a:srgbClr val="000000"/>
          </a:solidFill>
        </a:ln>
      </c:spPr>
    </c:title>
    <c:plotArea>
      <c:layout>
        <c:manualLayout>
          <c:xMode val="edge"/>
          <c:yMode val="edge"/>
          <c:x val="0.01625"/>
          <c:y val="0.1725"/>
          <c:w val="0.9675"/>
          <c:h val="0.79225"/>
        </c:manualLayout>
      </c:layout>
      <c:barChart>
        <c:barDir val="col"/>
        <c:grouping val="clustered"/>
        <c:varyColors val="0"/>
        <c:ser>
          <c:idx val="0"/>
          <c:order val="0"/>
          <c:tx>
            <c:strRef>
              <c:f>_Hidden19!$B$1:$B$1</c:f>
              <c:strCache>
                <c:ptCount val="1"/>
                <c:pt idx="0">
                  <c:v/>
                </c:pt>
              </c:strCache>
            </c:strRef>
          </c:tx>
          <c:spPr>
            <a:solidFill>
              <a:srgbClr val="00915A"/>
            </a:solidFill>
            <a:ln w="3175">
              <a:solidFill>
                <a:srgbClr val="008000"/>
              </a:solidFill>
            </a:ln>
          </c:spPr>
          <c:invertIfNegative val="0"/>
          <c:extLst>
            <c:ext xmlns:c14="http://schemas.microsoft.com/office/drawing/2007/8/2/chart" uri="{6F2FDCE9-48DA-4B69-8628-5D25D57E5C99}">
              <c14:invertSolidFillFmt>
                <c14:spPr>
                  <a:solidFill>
                    <a:srgbClr val="000000"/>
                  </a:solidFill>
                </c14:spPr>
              </c14:invertSolidFillFmt>
            </c:ext>
          </c:extLst>
          <c:cat>
            <c:strRef>
              <c:f>_Hidden19!$A$2:$A$16</c:f>
              <c:strCache>
                <c:ptCount val="15"/>
                <c:pt idx="0">
                  <c:v>2020</c:v>
                </c:pt>
                <c:pt idx="1">
                  <c:v>2021</c:v>
                </c:pt>
                <c:pt idx="2">
                  <c:v>2022</c:v>
                </c:pt>
                <c:pt idx="3">
                  <c:v>2023</c:v>
                </c:pt>
                <c:pt idx="4">
                  <c:v>2024</c:v>
                </c:pt>
                <c:pt idx="5">
                  <c:v>2025</c:v>
                </c:pt>
                <c:pt idx="6">
                  <c:v>2026</c:v>
                </c:pt>
                <c:pt idx="7">
                  <c:v>2027</c:v>
                </c:pt>
                <c:pt idx="8">
                  <c:v>2028</c:v>
                </c:pt>
                <c:pt idx="9">
                  <c:v>2029</c:v>
                </c:pt>
                <c:pt idx="10">
                  <c:v>2030</c:v>
                </c:pt>
                <c:pt idx="11">
                  <c:v>2033</c:v>
                </c:pt>
                <c:pt idx="12">
                  <c:v>2034</c:v>
                </c:pt>
                <c:pt idx="13">
                  <c:v>2035</c:v>
                </c:pt>
                <c:pt idx="14">
                  <c:v>Fixed To Maturity</c:v>
                </c:pt>
              </c:strCache>
            </c:strRef>
          </c:cat>
          <c:val>
            <c:numRef>
              <c:f>_Hidden19!$B$2:$B$16</c:f>
              <c:numCache>
                <c:ptCount val="15"/>
                <c:pt idx="0">
                  <c:v>0.014519111611153893</c:v>
                </c:pt>
                <c:pt idx="1">
                  <c:v>0.07112849619674454</c:v>
                </c:pt>
                <c:pt idx="2">
                  <c:v>0.011683476866177779</c:v>
                </c:pt>
                <c:pt idx="3">
                  <c:v>0.026010329205917303</c:v>
                </c:pt>
                <c:pt idx="4">
                  <c:v>0.020288179589052966</c:v>
                </c:pt>
                <c:pt idx="5">
                  <c:v>0.008632027380026485</c:v>
                </c:pt>
                <c:pt idx="6">
                  <c:v>0.0074776620501526845</c:v>
                </c:pt>
                <c:pt idx="7">
                  <c:v>0.00698931329624618</c:v>
                </c:pt>
                <c:pt idx="8">
                  <c:v>0.0037125742611979974</c:v>
                </c:pt>
                <c:pt idx="9">
                  <c:v>0.006386916291102355</c:v>
                </c:pt>
                <c:pt idx="10">
                  <c:v>0.00036934728514518227</c:v>
                </c:pt>
                <c:pt idx="11">
                  <c:v>0.006726885025488208</c:v>
                </c:pt>
                <c:pt idx="12">
                  <c:v>0.01923985220988569</c:v>
                </c:pt>
                <c:pt idx="13">
                  <c:v>0.0006251059789871608</c:v>
                </c:pt>
                <c:pt idx="14">
                  <c:v>0.7962107227527215</c:v>
                </c:pt>
              </c:numCache>
            </c:numRef>
          </c:val>
        </c:ser>
        <c:gapWidth val="80"/>
        <c:axId val="58036627"/>
        <c:axId val="52567596"/>
      </c:barChart>
      <c:catAx>
        <c:axId val="58036627"/>
        <c:scaling>
          <c:orientation val="minMax"/>
        </c:scaling>
        <c:axPos val="b"/>
        <c:delete val="0"/>
        <c:numFmt formatCode="0.00" sourceLinked="0"/>
        <c:majorTickMark val="out"/>
        <c:minorTickMark val="none"/>
        <c:tickLblPos val="low"/>
        <c:spPr>
          <a:ln w="3175">
            <a:solidFill>
              <a:srgbClr val="000000"/>
            </a:solidFill>
          </a:ln>
        </c:spPr>
        <c:txPr>
          <a:bodyPr vert="horz" rot="-2700000"/>
          <a:lstStyle/>
          <a:p>
            <a:pPr>
              <a:defRPr lang="en-US" cap="none" sz="700" b="0" i="0" u="none" baseline="0">
                <a:solidFill>
                  <a:srgbClr val="000000"/>
                </a:solidFill>
              </a:defRPr>
            </a:pPr>
          </a:p>
        </c:txPr>
        <c:crossAx val="52567596"/>
        <c:crosses val="autoZero"/>
        <c:auto val="1"/>
        <c:lblOffset val="100"/>
        <c:tickLblSkip val="1"/>
        <c:noMultiLvlLbl val="0"/>
      </c:catAx>
      <c:valAx>
        <c:axId val="52567596"/>
        <c:scaling>
          <c:orientation val="minMax"/>
        </c:scaling>
        <c:axPos val="l"/>
        <c:majorGridlines>
          <c:spPr>
            <a:ln w="3175">
              <a:solidFill>
                <a:srgbClr val="000000"/>
              </a:solidFill>
            </a:ln>
          </c:spPr>
        </c:majorGridlines>
        <c:delete val="0"/>
        <c:numFmt formatCode="0\ %" sourceLinked="0"/>
        <c:majorTickMark val="out"/>
        <c:minorTickMark val="none"/>
        <c:tickLblPos val="nextTo"/>
        <c:spPr>
          <a:ln w="3175">
            <a:solidFill>
              <a:srgbClr val="000000"/>
            </a:solidFill>
          </a:ln>
        </c:spPr>
        <c:txPr>
          <a:bodyPr vert="horz" rot="0"/>
          <a:lstStyle/>
          <a:p>
            <a:pPr>
              <a:defRPr lang="en-US" cap="none" sz="900" b="0" i="0" u="none" baseline="0">
                <a:solidFill>
                  <a:srgbClr val="000000"/>
                </a:solidFill>
              </a:defRPr>
            </a:pPr>
          </a:p>
        </c:txPr>
        <c:crossAx val="58036627"/>
        <c:crossesAt val="1"/>
        <c:crossBetween val="between"/>
        <c:dispUnits/>
      </c:valAx>
      <c:spPr>
        <a:noFill/>
        <a:ln>
          <a:noFill/>
        </a:ln>
      </c:spPr>
    </c:plotArea>
    <c:plotVisOnly val="0"/>
    <c:dispBlanksAs val="gap"/>
    <c:showDLblsOverMax val="0"/>
  </c:chart>
  <c:spPr>
    <a:noFill/>
    <a:ln>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 Id="rId11" Type="http://schemas.openxmlformats.org/officeDocument/2006/relationships/chart" Target="/xl/charts/chart11.xml" /><Relationship Id="rId12" Type="http://schemas.openxmlformats.org/officeDocument/2006/relationships/chart" Target="/xl/charts/chart12.xml" /><Relationship Id="rId13" Type="http://schemas.openxmlformats.org/officeDocument/2006/relationships/chart" Target="/xl/charts/chart13.xml" /><Relationship Id="rId14" Type="http://schemas.openxmlformats.org/officeDocument/2006/relationships/chart" Target="/xl/charts/chart14.xml" /><Relationship Id="rId15" Type="http://schemas.openxmlformats.org/officeDocument/2006/relationships/chart" Target="/xl/charts/chart15.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7.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2.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666750</xdr:colOff>
      <xdr:row>12</xdr:row>
      <xdr:rowOff>19050</xdr:rowOff>
    </xdr:from>
    <xdr:to>
      <xdr:col>8</xdr:col>
      <xdr:colOff>228600</xdr:colOff>
      <xdr:row>19</xdr:row>
      <xdr:rowOff>123825</xdr:rowOff>
    </xdr:to>
    <xdr:pic>
      <xdr:nvPicPr>
        <xdr:cNvPr id="1" name="Picture 1"/>
        <xdr:cNvPicPr preferRelativeResize="1">
          <a:picLocks noChangeAspect="1"/>
        </xdr:cNvPicPr>
      </xdr:nvPicPr>
      <xdr:blipFill>
        <a:blip r:embed="rId1"/>
        <a:stretch>
          <a:fillRect/>
        </a:stretch>
      </xdr:blipFill>
      <xdr:spPr>
        <a:xfrm>
          <a:off x="2105025" y="3371850"/>
          <a:ext cx="4533900" cy="14382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11</xdr:row>
      <xdr:rowOff>0</xdr:rowOff>
    </xdr:from>
    <xdr:to>
      <xdr:col>16</xdr:col>
      <xdr:colOff>0</xdr:colOff>
      <xdr:row>12</xdr:row>
      <xdr:rowOff>0</xdr:rowOff>
    </xdr:to>
    <xdr:graphicFrame>
      <xdr:nvGraphicFramePr>
        <xdr:cNvPr id="1" name="Chart 2"/>
        <xdr:cNvGraphicFramePr/>
      </xdr:nvGraphicFramePr>
      <xdr:xfrm>
        <a:off x="66675" y="1828800"/>
        <a:ext cx="6067425" cy="2743200"/>
      </xdr:xfrm>
      <a:graphic>
        <a:graphicData uri="http://schemas.openxmlformats.org/drawingml/2006/chart">
          <c:chart xmlns:c="http://schemas.openxmlformats.org/drawingml/2006/chart" r:id="rId1"/>
        </a:graphicData>
      </a:graphic>
    </xdr:graphicFrame>
    <xdr:clientData/>
  </xdr:twoCellAnchor>
  <xdr:twoCellAnchor>
    <xdr:from>
      <xdr:col>1</xdr:col>
      <xdr:colOff>0</xdr:colOff>
      <xdr:row>14</xdr:row>
      <xdr:rowOff>0</xdr:rowOff>
    </xdr:from>
    <xdr:to>
      <xdr:col>19</xdr:col>
      <xdr:colOff>0</xdr:colOff>
      <xdr:row>15</xdr:row>
      <xdr:rowOff>0</xdr:rowOff>
    </xdr:to>
    <xdr:graphicFrame>
      <xdr:nvGraphicFramePr>
        <xdr:cNvPr id="2" name="Chart 5"/>
        <xdr:cNvGraphicFramePr/>
      </xdr:nvGraphicFramePr>
      <xdr:xfrm>
        <a:off x="66675" y="4924425"/>
        <a:ext cx="6400800" cy="4343400"/>
      </xdr:xfrm>
      <a:graphic>
        <a:graphicData uri="http://schemas.openxmlformats.org/drawingml/2006/chart">
          <c:chart xmlns:c="http://schemas.openxmlformats.org/drawingml/2006/chart" r:id="rId2"/>
        </a:graphicData>
      </a:graphic>
    </xdr:graphicFrame>
    <xdr:clientData/>
  </xdr:twoCellAnchor>
  <xdr:twoCellAnchor>
    <xdr:from>
      <xdr:col>1</xdr:col>
      <xdr:colOff>0</xdr:colOff>
      <xdr:row>17</xdr:row>
      <xdr:rowOff>0</xdr:rowOff>
    </xdr:from>
    <xdr:to>
      <xdr:col>16</xdr:col>
      <xdr:colOff>0</xdr:colOff>
      <xdr:row>18</xdr:row>
      <xdr:rowOff>0</xdr:rowOff>
    </xdr:to>
    <xdr:graphicFrame>
      <xdr:nvGraphicFramePr>
        <xdr:cNvPr id="3" name="Chart 6"/>
        <xdr:cNvGraphicFramePr/>
      </xdr:nvGraphicFramePr>
      <xdr:xfrm>
        <a:off x="66675" y="9667875"/>
        <a:ext cx="6067425" cy="42195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20</xdr:row>
      <xdr:rowOff>0</xdr:rowOff>
    </xdr:from>
    <xdr:to>
      <xdr:col>18</xdr:col>
      <xdr:colOff>0</xdr:colOff>
      <xdr:row>21</xdr:row>
      <xdr:rowOff>0</xdr:rowOff>
    </xdr:to>
    <xdr:graphicFrame>
      <xdr:nvGraphicFramePr>
        <xdr:cNvPr id="4" name="Chart 7"/>
        <xdr:cNvGraphicFramePr/>
      </xdr:nvGraphicFramePr>
      <xdr:xfrm>
        <a:off x="0" y="14239875"/>
        <a:ext cx="6400800" cy="4248150"/>
      </xdr:xfrm>
      <a:graphic>
        <a:graphicData uri="http://schemas.openxmlformats.org/drawingml/2006/chart">
          <c:chart xmlns:c="http://schemas.openxmlformats.org/drawingml/2006/chart" r:id="rId4"/>
        </a:graphicData>
      </a:graphic>
    </xdr:graphicFrame>
    <xdr:clientData/>
  </xdr:twoCellAnchor>
  <xdr:twoCellAnchor>
    <xdr:from>
      <xdr:col>0</xdr:col>
      <xdr:colOff>0</xdr:colOff>
      <xdr:row>23</xdr:row>
      <xdr:rowOff>0</xdr:rowOff>
    </xdr:from>
    <xdr:to>
      <xdr:col>17</xdr:col>
      <xdr:colOff>0</xdr:colOff>
      <xdr:row>24</xdr:row>
      <xdr:rowOff>0</xdr:rowOff>
    </xdr:to>
    <xdr:graphicFrame>
      <xdr:nvGraphicFramePr>
        <xdr:cNvPr id="5" name="Chart 8"/>
        <xdr:cNvGraphicFramePr/>
      </xdr:nvGraphicFramePr>
      <xdr:xfrm>
        <a:off x="0" y="18964275"/>
        <a:ext cx="6267450" cy="4248150"/>
      </xdr:xfrm>
      <a:graphic>
        <a:graphicData uri="http://schemas.openxmlformats.org/drawingml/2006/chart">
          <c:chart xmlns:c="http://schemas.openxmlformats.org/drawingml/2006/chart" r:id="rId5"/>
        </a:graphicData>
      </a:graphic>
    </xdr:graphicFrame>
    <xdr:clientData/>
  </xdr:twoCellAnchor>
  <xdr:twoCellAnchor>
    <xdr:from>
      <xdr:col>1</xdr:col>
      <xdr:colOff>0</xdr:colOff>
      <xdr:row>25</xdr:row>
      <xdr:rowOff>0</xdr:rowOff>
    </xdr:from>
    <xdr:to>
      <xdr:col>19</xdr:col>
      <xdr:colOff>0</xdr:colOff>
      <xdr:row>26</xdr:row>
      <xdr:rowOff>0</xdr:rowOff>
    </xdr:to>
    <xdr:graphicFrame>
      <xdr:nvGraphicFramePr>
        <xdr:cNvPr id="6" name="Chart 9"/>
        <xdr:cNvGraphicFramePr/>
      </xdr:nvGraphicFramePr>
      <xdr:xfrm>
        <a:off x="66675" y="23488650"/>
        <a:ext cx="6400800" cy="4181475"/>
      </xdr:xfrm>
      <a:graphic>
        <a:graphicData uri="http://schemas.openxmlformats.org/drawingml/2006/chart">
          <c:chart xmlns:c="http://schemas.openxmlformats.org/drawingml/2006/chart" r:id="rId6"/>
        </a:graphicData>
      </a:graphic>
    </xdr:graphicFrame>
    <xdr:clientData/>
  </xdr:twoCellAnchor>
  <xdr:twoCellAnchor>
    <xdr:from>
      <xdr:col>2</xdr:col>
      <xdr:colOff>0</xdr:colOff>
      <xdr:row>28</xdr:row>
      <xdr:rowOff>0</xdr:rowOff>
    </xdr:from>
    <xdr:to>
      <xdr:col>16</xdr:col>
      <xdr:colOff>0</xdr:colOff>
      <xdr:row>29</xdr:row>
      <xdr:rowOff>0</xdr:rowOff>
    </xdr:to>
    <xdr:graphicFrame>
      <xdr:nvGraphicFramePr>
        <xdr:cNvPr id="7" name="Chart 11"/>
        <xdr:cNvGraphicFramePr/>
      </xdr:nvGraphicFramePr>
      <xdr:xfrm>
        <a:off x="133350" y="28241625"/>
        <a:ext cx="6000750" cy="3228975"/>
      </xdr:xfrm>
      <a:graphic>
        <a:graphicData uri="http://schemas.openxmlformats.org/drawingml/2006/chart">
          <c:chart xmlns:c="http://schemas.openxmlformats.org/drawingml/2006/chart" r:id="rId7"/>
        </a:graphicData>
      </a:graphic>
    </xdr:graphicFrame>
    <xdr:clientData/>
  </xdr:twoCellAnchor>
  <xdr:twoCellAnchor>
    <xdr:from>
      <xdr:col>6</xdr:col>
      <xdr:colOff>0</xdr:colOff>
      <xdr:row>30</xdr:row>
      <xdr:rowOff>0</xdr:rowOff>
    </xdr:from>
    <xdr:to>
      <xdr:col>14</xdr:col>
      <xdr:colOff>0</xdr:colOff>
      <xdr:row>31</xdr:row>
      <xdr:rowOff>0</xdr:rowOff>
    </xdr:to>
    <xdr:graphicFrame>
      <xdr:nvGraphicFramePr>
        <xdr:cNvPr id="8" name="Chart 12"/>
        <xdr:cNvGraphicFramePr/>
      </xdr:nvGraphicFramePr>
      <xdr:xfrm>
        <a:off x="466725" y="31708725"/>
        <a:ext cx="5000625" cy="2066925"/>
      </xdr:xfrm>
      <a:graphic>
        <a:graphicData uri="http://schemas.openxmlformats.org/drawingml/2006/chart">
          <c:chart xmlns:c="http://schemas.openxmlformats.org/drawingml/2006/chart" r:id="rId8"/>
        </a:graphicData>
      </a:graphic>
    </xdr:graphicFrame>
    <xdr:clientData/>
  </xdr:twoCellAnchor>
  <xdr:twoCellAnchor>
    <xdr:from>
      <xdr:col>3</xdr:col>
      <xdr:colOff>0</xdr:colOff>
      <xdr:row>34</xdr:row>
      <xdr:rowOff>0</xdr:rowOff>
    </xdr:from>
    <xdr:to>
      <xdr:col>16</xdr:col>
      <xdr:colOff>0</xdr:colOff>
      <xdr:row>35</xdr:row>
      <xdr:rowOff>0</xdr:rowOff>
    </xdr:to>
    <xdr:graphicFrame>
      <xdr:nvGraphicFramePr>
        <xdr:cNvPr id="9" name="Chart 15"/>
        <xdr:cNvGraphicFramePr/>
      </xdr:nvGraphicFramePr>
      <xdr:xfrm>
        <a:off x="200025" y="34232850"/>
        <a:ext cx="5934075" cy="2790825"/>
      </xdr:xfrm>
      <a:graphic>
        <a:graphicData uri="http://schemas.openxmlformats.org/drawingml/2006/chart">
          <c:chart xmlns:c="http://schemas.openxmlformats.org/drawingml/2006/chart" r:id="rId9"/>
        </a:graphicData>
      </a:graphic>
    </xdr:graphicFrame>
    <xdr:clientData/>
  </xdr:twoCellAnchor>
  <xdr:twoCellAnchor>
    <xdr:from>
      <xdr:col>2</xdr:col>
      <xdr:colOff>0</xdr:colOff>
      <xdr:row>37</xdr:row>
      <xdr:rowOff>0</xdr:rowOff>
    </xdr:from>
    <xdr:to>
      <xdr:col>19</xdr:col>
      <xdr:colOff>0</xdr:colOff>
      <xdr:row>38</xdr:row>
      <xdr:rowOff>0</xdr:rowOff>
    </xdr:to>
    <xdr:graphicFrame>
      <xdr:nvGraphicFramePr>
        <xdr:cNvPr id="10" name="Chart 16"/>
        <xdr:cNvGraphicFramePr/>
      </xdr:nvGraphicFramePr>
      <xdr:xfrm>
        <a:off x="133350" y="37547550"/>
        <a:ext cx="6334125" cy="2257425"/>
      </xdr:xfrm>
      <a:graphic>
        <a:graphicData uri="http://schemas.openxmlformats.org/drawingml/2006/chart">
          <c:chart xmlns:c="http://schemas.openxmlformats.org/drawingml/2006/chart" r:id="rId10"/>
        </a:graphicData>
      </a:graphic>
    </xdr:graphicFrame>
    <xdr:clientData/>
  </xdr:twoCellAnchor>
  <xdr:twoCellAnchor>
    <xdr:from>
      <xdr:col>5</xdr:col>
      <xdr:colOff>0</xdr:colOff>
      <xdr:row>40</xdr:row>
      <xdr:rowOff>0</xdr:rowOff>
    </xdr:from>
    <xdr:to>
      <xdr:col>13</xdr:col>
      <xdr:colOff>0</xdr:colOff>
      <xdr:row>41</xdr:row>
      <xdr:rowOff>0</xdr:rowOff>
    </xdr:to>
    <xdr:graphicFrame>
      <xdr:nvGraphicFramePr>
        <xdr:cNvPr id="11" name="Chart 17"/>
        <xdr:cNvGraphicFramePr/>
      </xdr:nvGraphicFramePr>
      <xdr:xfrm>
        <a:off x="333375" y="40185975"/>
        <a:ext cx="4867275" cy="2162175"/>
      </xdr:xfrm>
      <a:graphic>
        <a:graphicData uri="http://schemas.openxmlformats.org/drawingml/2006/chart">
          <c:chart xmlns:c="http://schemas.openxmlformats.org/drawingml/2006/chart" r:id="rId11"/>
        </a:graphicData>
      </a:graphic>
    </xdr:graphicFrame>
    <xdr:clientData/>
  </xdr:twoCellAnchor>
  <xdr:twoCellAnchor>
    <xdr:from>
      <xdr:col>1</xdr:col>
      <xdr:colOff>0</xdr:colOff>
      <xdr:row>44</xdr:row>
      <xdr:rowOff>0</xdr:rowOff>
    </xdr:from>
    <xdr:to>
      <xdr:col>14</xdr:col>
      <xdr:colOff>0</xdr:colOff>
      <xdr:row>45</xdr:row>
      <xdr:rowOff>0</xdr:rowOff>
    </xdr:to>
    <xdr:graphicFrame>
      <xdr:nvGraphicFramePr>
        <xdr:cNvPr id="12" name="Chart 20"/>
        <xdr:cNvGraphicFramePr/>
      </xdr:nvGraphicFramePr>
      <xdr:xfrm>
        <a:off x="66675" y="42805350"/>
        <a:ext cx="5400675" cy="3648075"/>
      </xdr:xfrm>
      <a:graphic>
        <a:graphicData uri="http://schemas.openxmlformats.org/drawingml/2006/chart">
          <c:chart xmlns:c="http://schemas.openxmlformats.org/drawingml/2006/chart" r:id="rId12"/>
        </a:graphicData>
      </a:graphic>
    </xdr:graphicFrame>
    <xdr:clientData/>
  </xdr:twoCellAnchor>
  <xdr:twoCellAnchor>
    <xdr:from>
      <xdr:col>3</xdr:col>
      <xdr:colOff>0</xdr:colOff>
      <xdr:row>47</xdr:row>
      <xdr:rowOff>0</xdr:rowOff>
    </xdr:from>
    <xdr:to>
      <xdr:col>15</xdr:col>
      <xdr:colOff>0</xdr:colOff>
      <xdr:row>48</xdr:row>
      <xdr:rowOff>0</xdr:rowOff>
    </xdr:to>
    <xdr:graphicFrame>
      <xdr:nvGraphicFramePr>
        <xdr:cNvPr id="13" name="Chart 21"/>
        <xdr:cNvGraphicFramePr/>
      </xdr:nvGraphicFramePr>
      <xdr:xfrm>
        <a:off x="200025" y="46863000"/>
        <a:ext cx="5334000" cy="3305175"/>
      </xdr:xfrm>
      <a:graphic>
        <a:graphicData uri="http://schemas.openxmlformats.org/drawingml/2006/chart">
          <c:chart xmlns:c="http://schemas.openxmlformats.org/drawingml/2006/chart" r:id="rId13"/>
        </a:graphicData>
      </a:graphic>
    </xdr:graphicFrame>
    <xdr:clientData/>
  </xdr:twoCellAnchor>
  <xdr:twoCellAnchor>
    <xdr:from>
      <xdr:col>4</xdr:col>
      <xdr:colOff>0</xdr:colOff>
      <xdr:row>51</xdr:row>
      <xdr:rowOff>0</xdr:rowOff>
    </xdr:from>
    <xdr:to>
      <xdr:col>17</xdr:col>
      <xdr:colOff>0</xdr:colOff>
      <xdr:row>52</xdr:row>
      <xdr:rowOff>0</xdr:rowOff>
    </xdr:to>
    <xdr:graphicFrame>
      <xdr:nvGraphicFramePr>
        <xdr:cNvPr id="14" name="Chart 22"/>
        <xdr:cNvGraphicFramePr/>
      </xdr:nvGraphicFramePr>
      <xdr:xfrm>
        <a:off x="266700" y="50692050"/>
        <a:ext cx="6000750" cy="4352925"/>
      </xdr:xfrm>
      <a:graphic>
        <a:graphicData uri="http://schemas.openxmlformats.org/drawingml/2006/chart">
          <c:chart xmlns:c="http://schemas.openxmlformats.org/drawingml/2006/chart" r:id="rId14"/>
        </a:graphicData>
      </a:graphic>
    </xdr:graphicFrame>
    <xdr:clientData/>
  </xdr:twoCellAnchor>
  <xdr:twoCellAnchor>
    <xdr:from>
      <xdr:col>3</xdr:col>
      <xdr:colOff>0</xdr:colOff>
      <xdr:row>55</xdr:row>
      <xdr:rowOff>0</xdr:rowOff>
    </xdr:from>
    <xdr:to>
      <xdr:col>19</xdr:col>
      <xdr:colOff>0</xdr:colOff>
      <xdr:row>56</xdr:row>
      <xdr:rowOff>0</xdr:rowOff>
    </xdr:to>
    <xdr:graphicFrame>
      <xdr:nvGraphicFramePr>
        <xdr:cNvPr id="15" name="Chart 23"/>
        <xdr:cNvGraphicFramePr/>
      </xdr:nvGraphicFramePr>
      <xdr:xfrm>
        <a:off x="200025" y="56302275"/>
        <a:ext cx="6267450" cy="5172075"/>
      </xdr:xfrm>
      <a:graphic>
        <a:graphicData uri="http://schemas.openxmlformats.org/drawingml/2006/chart">
          <c:chart xmlns:c="http://schemas.openxmlformats.org/drawingml/2006/chart" r:id="rId15"/>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0</xdr:rowOff>
    </xdr:from>
    <xdr:to>
      <xdr:col>11</xdr:col>
      <xdr:colOff>0</xdr:colOff>
      <xdr:row>20</xdr:row>
      <xdr:rowOff>0</xdr:rowOff>
    </xdr:to>
    <xdr:graphicFrame>
      <xdr:nvGraphicFramePr>
        <xdr:cNvPr id="1" name="Chart 2"/>
        <xdr:cNvGraphicFramePr/>
      </xdr:nvGraphicFramePr>
      <xdr:xfrm>
        <a:off x="0" y="3590925"/>
        <a:ext cx="6467475" cy="43243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0</xdr:rowOff>
    </xdr:from>
    <xdr:to>
      <xdr:col>2</xdr:col>
      <xdr:colOff>0</xdr:colOff>
      <xdr:row>2</xdr:row>
      <xdr:rowOff>0</xdr:rowOff>
    </xdr:to>
    <xdr:graphicFrame>
      <xdr:nvGraphicFramePr>
        <xdr:cNvPr id="1" name="Chart 2"/>
        <xdr:cNvGraphicFramePr/>
      </xdr:nvGraphicFramePr>
      <xdr:xfrm>
        <a:off x="66675" y="19050"/>
        <a:ext cx="9467850" cy="52006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BusinessData\ALMT-Treasury\Treasury_BNB-PB-Fortis-Belgium\External\ALM%20Funding\Covered%20Bonds\CBLF%20-%20HTT%20-%20Final%202019%20-%20with%20links.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isclaimer"/>
      <sheetName val="Introduction"/>
      <sheetName val="A. HTT General"/>
      <sheetName val="B1. HTT Mortgage Assets"/>
      <sheetName val="C. HTT Harmonised Glossary"/>
      <sheetName val="E. Optional ECB-ECAIs 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3.bin" /></Relationships>
</file>

<file path=xl/worksheets/_rels/sheet3.xml.rels><?xml version="1.0" encoding="utf-8" standalone="yes"?><Relationships xmlns="http://schemas.openxmlformats.org/package/2006/relationships"><Relationship Id="rId1" Type="http://schemas.openxmlformats.org/officeDocument/2006/relationships/hyperlink" Target="http://eur-lex.europa.eu/legal-content/EN/TXT/?qid=1432731300799&amp;uri=CELEX:02009L0065-20140917" TargetMode="External" /><Relationship Id="rId2" Type="http://schemas.openxmlformats.org/officeDocument/2006/relationships/hyperlink" Target="http://eur-lex.europa.eu/legal-content/en/TXT/?uri=celex%3A32013R0575" TargetMode="External" /><Relationship Id="rId3" Type="http://schemas.openxmlformats.org/officeDocument/2006/relationships/hyperlink" Target="http://eur-lex.europa.eu/legal-content/EN/TXT/?uri=CELEX%3A32015R0061" TargetMode="External" /><Relationship Id="rId4" Type="http://schemas.openxmlformats.org/officeDocument/2006/relationships/hyperlink" Target="https://www.coveredbondlabel.com/issuer/131/" TargetMode="External" /><Relationship Id="rId5" Type="http://schemas.openxmlformats.org/officeDocument/2006/relationships/vmlDrawing" Target="../drawings/vmlDrawing2.vml" /><Relationship Id="rId6" Type="http://schemas.openxmlformats.org/officeDocument/2006/relationships/printerSettings" Target="../printerSettings/printerSettings3.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4.bin" /></Relationships>
</file>

<file path=xl/worksheets/_rels/sheet32.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15.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hyperlink" Target="mailto:philippe.goosse@bnpparibasfortis.com" TargetMode="External" /><Relationship Id="rId2" Type="http://schemas.openxmlformats.org/officeDocument/2006/relationships/hyperlink" Target="mailto:nancy.verret@bnpparibasfortis.com" TargetMode="External" /><Relationship Id="rId3" Type="http://schemas.openxmlformats.org/officeDocument/2006/relationships/hyperlink" Target="mailto:oscar.meester@bnpparibasfortis.com" TargetMode="Externa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hyperlink" Target="mailto:BD@155374" TargetMode="External" /><Relationship Id="rId2" Type="http://schemas.openxmlformats.org/officeDocument/2006/relationships/hyperlink" Target="mailto:BD@155375" TargetMode="External" /><Relationship Id="rId3" Type="http://schemas.openxmlformats.org/officeDocument/2006/relationships/hyperlink" Target="mailto:BD@167469" TargetMode="External" /><Relationship Id="rId4" Type="http://schemas.openxmlformats.org/officeDocument/2006/relationships/hyperlink" Target="mailto:BD@167470" TargetMode="External" /><Relationship Id="rId5"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847A75"/>
  </sheetPr>
  <dimension ref="B2:J53"/>
  <sheetViews>
    <sheetView tabSelected="1" view="pageBreakPreview" zoomScale="60" zoomScaleNormal="80" zoomScalePageLayoutView="0" workbookViewId="0" topLeftCell="A1">
      <selection activeCell="N39" sqref="N39"/>
    </sheetView>
  </sheetViews>
  <sheetFormatPr defaultColWidth="9.140625" defaultRowHeight="12.75"/>
  <cols>
    <col min="1" max="1" width="9.140625" style="175" customWidth="1"/>
    <col min="2" max="10" width="12.421875" style="175" customWidth="1"/>
    <col min="11" max="18" width="9.140625" style="175" customWidth="1"/>
    <col min="19" max="16384" width="9.140625" style="215" customWidth="1"/>
  </cols>
  <sheetData>
    <row r="1" ht="15.75" thickBot="1"/>
    <row r="2" spans="2:10" ht="15">
      <c r="B2" s="189"/>
      <c r="C2" s="190"/>
      <c r="D2" s="190"/>
      <c r="E2" s="190"/>
      <c r="F2" s="190"/>
      <c r="G2" s="190"/>
      <c r="H2" s="190"/>
      <c r="I2" s="190"/>
      <c r="J2" s="191"/>
    </row>
    <row r="3" spans="2:10" ht="15">
      <c r="B3" s="192"/>
      <c r="C3" s="193"/>
      <c r="D3" s="193"/>
      <c r="E3" s="193"/>
      <c r="F3" s="193"/>
      <c r="G3" s="193"/>
      <c r="H3" s="193"/>
      <c r="I3" s="193"/>
      <c r="J3" s="194"/>
    </row>
    <row r="4" spans="2:10" ht="15">
      <c r="B4" s="192"/>
      <c r="C4" s="193"/>
      <c r="D4" s="193"/>
      <c r="E4" s="193"/>
      <c r="F4" s="193"/>
      <c r="G4" s="193"/>
      <c r="H4" s="193"/>
      <c r="I4" s="193"/>
      <c r="J4" s="194"/>
    </row>
    <row r="5" spans="2:10" ht="31.5">
      <c r="B5" s="192"/>
      <c r="C5" s="193"/>
      <c r="D5" s="193"/>
      <c r="E5" s="195"/>
      <c r="F5" s="196" t="s">
        <v>1850</v>
      </c>
      <c r="G5" s="193"/>
      <c r="H5" s="193"/>
      <c r="I5" s="193"/>
      <c r="J5" s="194"/>
    </row>
    <row r="6" spans="2:10" ht="41.25" customHeight="1">
      <c r="B6" s="192"/>
      <c r="C6" s="193"/>
      <c r="D6" s="193"/>
      <c r="E6" s="197" t="s">
        <v>1851</v>
      </c>
      <c r="F6" s="197"/>
      <c r="G6" s="197"/>
      <c r="H6" s="193"/>
      <c r="I6" s="193"/>
      <c r="J6" s="194"/>
    </row>
    <row r="7" spans="2:10" ht="26.25">
      <c r="B7" s="192"/>
      <c r="C7" s="193"/>
      <c r="D7" s="193"/>
      <c r="E7" s="193"/>
      <c r="F7" s="198" t="s">
        <v>7</v>
      </c>
      <c r="G7" s="193"/>
      <c r="H7" s="193"/>
      <c r="I7" s="193"/>
      <c r="J7" s="194"/>
    </row>
    <row r="8" spans="2:10" ht="26.25">
      <c r="B8" s="192"/>
      <c r="C8" s="193"/>
      <c r="D8" s="193"/>
      <c r="E8" s="193"/>
      <c r="F8" s="198" t="s">
        <v>1852</v>
      </c>
      <c r="G8" s="193"/>
      <c r="H8" s="193"/>
      <c r="I8" s="193"/>
      <c r="J8" s="194"/>
    </row>
    <row r="9" spans="2:10" ht="21">
      <c r="B9" s="192"/>
      <c r="C9" s="193"/>
      <c r="D9" s="193"/>
      <c r="E9" s="193"/>
      <c r="F9" s="199" t="s">
        <v>1853</v>
      </c>
      <c r="G9" s="193"/>
      <c r="H9" s="193"/>
      <c r="I9" s="193"/>
      <c r="J9" s="194"/>
    </row>
    <row r="10" spans="2:10" ht="21">
      <c r="B10" s="192"/>
      <c r="C10" s="193"/>
      <c r="D10" s="193"/>
      <c r="E10" s="193"/>
      <c r="F10" s="199" t="s">
        <v>1854</v>
      </c>
      <c r="G10" s="193"/>
      <c r="H10" s="193"/>
      <c r="I10" s="193"/>
      <c r="J10" s="194"/>
    </row>
    <row r="11" spans="2:10" ht="21">
      <c r="B11" s="192"/>
      <c r="C11" s="193"/>
      <c r="D11" s="193"/>
      <c r="E11" s="193"/>
      <c r="F11" s="199"/>
      <c r="G11" s="193"/>
      <c r="H11" s="193"/>
      <c r="I11" s="193"/>
      <c r="J11" s="194"/>
    </row>
    <row r="12" spans="2:10" ht="15">
      <c r="B12" s="192"/>
      <c r="C12" s="193"/>
      <c r="D12" s="193"/>
      <c r="E12" s="193"/>
      <c r="F12" s="193"/>
      <c r="G12" s="193"/>
      <c r="H12" s="193"/>
      <c r="I12" s="193"/>
      <c r="J12" s="194"/>
    </row>
    <row r="13" spans="2:10" ht="15">
      <c r="B13" s="192"/>
      <c r="C13" s="193"/>
      <c r="D13" s="193"/>
      <c r="E13" s="193"/>
      <c r="F13" s="193"/>
      <c r="G13" s="193"/>
      <c r="H13" s="193"/>
      <c r="I13" s="193"/>
      <c r="J13" s="194"/>
    </row>
    <row r="14" spans="2:10" ht="15">
      <c r="B14" s="192"/>
      <c r="C14" s="193"/>
      <c r="D14" s="193"/>
      <c r="E14" s="193"/>
      <c r="F14" s="193"/>
      <c r="G14" s="193"/>
      <c r="H14" s="193"/>
      <c r="I14" s="193"/>
      <c r="J14" s="194"/>
    </row>
    <row r="15" spans="2:10" ht="15">
      <c r="B15" s="192"/>
      <c r="C15" s="193"/>
      <c r="D15" s="193"/>
      <c r="E15" s="193"/>
      <c r="F15" s="193"/>
      <c r="G15" s="193"/>
      <c r="H15" s="193"/>
      <c r="I15" s="193"/>
      <c r="J15" s="194"/>
    </row>
    <row r="16" spans="2:10" ht="15">
      <c r="B16" s="192"/>
      <c r="C16" s="193"/>
      <c r="D16" s="193"/>
      <c r="E16" s="193"/>
      <c r="F16" s="193"/>
      <c r="G16" s="193"/>
      <c r="H16" s="193"/>
      <c r="I16" s="193"/>
      <c r="J16" s="194"/>
    </row>
    <row r="17" spans="2:10" ht="15">
      <c r="B17" s="192"/>
      <c r="C17" s="193"/>
      <c r="D17" s="193"/>
      <c r="E17" s="193"/>
      <c r="F17" s="193"/>
      <c r="G17" s="193"/>
      <c r="H17" s="193"/>
      <c r="I17" s="193"/>
      <c r="J17" s="194"/>
    </row>
    <row r="18" spans="2:10" ht="15">
      <c r="B18" s="192"/>
      <c r="C18" s="193"/>
      <c r="D18" s="193"/>
      <c r="E18" s="193"/>
      <c r="F18" s="193"/>
      <c r="G18" s="193"/>
      <c r="H18" s="193"/>
      <c r="I18" s="193"/>
      <c r="J18" s="194"/>
    </row>
    <row r="19" spans="2:10" ht="15">
      <c r="B19" s="192"/>
      <c r="C19" s="193"/>
      <c r="D19" s="193"/>
      <c r="E19" s="193"/>
      <c r="F19" s="193"/>
      <c r="G19" s="193"/>
      <c r="H19" s="193"/>
      <c r="I19" s="193"/>
      <c r="J19" s="194"/>
    </row>
    <row r="20" spans="2:10" ht="15">
      <c r="B20" s="192"/>
      <c r="C20" s="193"/>
      <c r="D20" s="193"/>
      <c r="E20" s="193"/>
      <c r="F20" s="193"/>
      <c r="G20" s="193"/>
      <c r="H20" s="193"/>
      <c r="I20" s="193"/>
      <c r="J20" s="194"/>
    </row>
    <row r="21" spans="2:10" ht="15">
      <c r="B21" s="192"/>
      <c r="C21" s="193"/>
      <c r="D21" s="193"/>
      <c r="E21" s="193"/>
      <c r="F21" s="193"/>
      <c r="G21" s="193"/>
      <c r="H21" s="193"/>
      <c r="I21" s="193"/>
      <c r="J21" s="194"/>
    </row>
    <row r="22" spans="2:10" ht="15">
      <c r="B22" s="192"/>
      <c r="C22" s="193"/>
      <c r="D22" s="193"/>
      <c r="E22" s="193"/>
      <c r="F22" s="200" t="s">
        <v>1855</v>
      </c>
      <c r="G22" s="193"/>
      <c r="H22" s="193"/>
      <c r="I22" s="193"/>
      <c r="J22" s="194"/>
    </row>
    <row r="23" spans="2:10" ht="15">
      <c r="B23" s="192"/>
      <c r="C23" s="193"/>
      <c r="I23" s="193"/>
      <c r="J23" s="194"/>
    </row>
    <row r="24" spans="2:10" ht="15">
      <c r="B24" s="192"/>
      <c r="C24" s="193"/>
      <c r="D24" s="201" t="s">
        <v>1856</v>
      </c>
      <c r="E24" s="202" t="s">
        <v>1857</v>
      </c>
      <c r="F24" s="202"/>
      <c r="G24" s="202"/>
      <c r="H24" s="202"/>
      <c r="I24" s="193"/>
      <c r="J24" s="194"/>
    </row>
    <row r="25" spans="2:10" ht="15">
      <c r="B25" s="192"/>
      <c r="C25" s="193"/>
      <c r="I25" s="193"/>
      <c r="J25" s="194"/>
    </row>
    <row r="26" spans="2:10" ht="15">
      <c r="B26" s="192"/>
      <c r="C26" s="193"/>
      <c r="D26" s="201" t="s">
        <v>1858</v>
      </c>
      <c r="E26" s="202" t="s">
        <v>1857</v>
      </c>
      <c r="F26" s="202"/>
      <c r="G26" s="202"/>
      <c r="H26" s="202"/>
      <c r="I26" s="193"/>
      <c r="J26" s="194"/>
    </row>
    <row r="27" spans="2:10" ht="15">
      <c r="B27" s="192"/>
      <c r="C27" s="193"/>
      <c r="D27" s="203"/>
      <c r="E27" s="203"/>
      <c r="F27" s="203"/>
      <c r="G27" s="203"/>
      <c r="H27" s="203"/>
      <c r="I27" s="193"/>
      <c r="J27" s="194"/>
    </row>
    <row r="28" spans="2:10" ht="15">
      <c r="B28" s="192"/>
      <c r="C28" s="193"/>
      <c r="D28" s="201" t="s">
        <v>1859</v>
      </c>
      <c r="E28" s="202"/>
      <c r="F28" s="202"/>
      <c r="G28" s="202"/>
      <c r="H28" s="202"/>
      <c r="I28" s="193"/>
      <c r="J28" s="194"/>
    </row>
    <row r="29" spans="2:10" ht="15">
      <c r="B29" s="192"/>
      <c r="C29" s="193"/>
      <c r="D29" s="204"/>
      <c r="E29" s="204"/>
      <c r="F29" s="204"/>
      <c r="G29" s="204"/>
      <c r="H29" s="204"/>
      <c r="I29" s="193"/>
      <c r="J29" s="194"/>
    </row>
    <row r="30" spans="2:10" ht="15">
      <c r="B30" s="192"/>
      <c r="C30" s="193"/>
      <c r="D30" s="201" t="s">
        <v>1860</v>
      </c>
      <c r="E30" s="202" t="s">
        <v>1857</v>
      </c>
      <c r="F30" s="202"/>
      <c r="G30" s="202"/>
      <c r="H30" s="202"/>
      <c r="I30" s="193"/>
      <c r="J30" s="194"/>
    </row>
    <row r="31" spans="2:10" ht="15">
      <c r="B31" s="192"/>
      <c r="C31" s="193"/>
      <c r="D31" s="205"/>
      <c r="E31" s="205"/>
      <c r="F31" s="205"/>
      <c r="G31" s="205"/>
      <c r="H31" s="205"/>
      <c r="I31" s="193"/>
      <c r="J31" s="194"/>
    </row>
    <row r="32" spans="2:10" ht="15">
      <c r="B32" s="192"/>
      <c r="C32" s="193"/>
      <c r="D32" s="206" t="s">
        <v>1861</v>
      </c>
      <c r="E32" s="202"/>
      <c r="F32" s="202"/>
      <c r="G32" s="202"/>
      <c r="H32" s="202"/>
      <c r="I32" s="193"/>
      <c r="J32" s="194"/>
    </row>
    <row r="33" spans="2:10" ht="15">
      <c r="B33" s="192"/>
      <c r="C33" s="193"/>
      <c r="D33" s="205"/>
      <c r="E33" s="205"/>
      <c r="F33" s="207"/>
      <c r="G33" s="205"/>
      <c r="H33" s="205"/>
      <c r="I33" s="193"/>
      <c r="J33" s="194"/>
    </row>
    <row r="34" spans="2:10" ht="15">
      <c r="B34" s="192"/>
      <c r="C34" s="193"/>
      <c r="D34" s="206" t="s">
        <v>1862</v>
      </c>
      <c r="E34" s="202"/>
      <c r="F34" s="202"/>
      <c r="G34" s="202"/>
      <c r="H34" s="202"/>
      <c r="I34" s="193"/>
      <c r="J34" s="194"/>
    </row>
    <row r="35" spans="2:10" ht="15">
      <c r="B35" s="192"/>
      <c r="C35" s="193"/>
      <c r="D35" s="205"/>
      <c r="E35" s="205"/>
      <c r="F35" s="205"/>
      <c r="G35" s="205"/>
      <c r="H35" s="205"/>
      <c r="I35" s="193"/>
      <c r="J35" s="194"/>
    </row>
    <row r="36" spans="2:10" ht="15">
      <c r="B36" s="192"/>
      <c r="C36" s="193"/>
      <c r="D36" s="206" t="s">
        <v>1863</v>
      </c>
      <c r="E36" s="202"/>
      <c r="F36" s="202"/>
      <c r="G36" s="202"/>
      <c r="H36" s="202"/>
      <c r="I36" s="193"/>
      <c r="J36" s="194"/>
    </row>
    <row r="37" spans="2:10" ht="15">
      <c r="B37" s="192"/>
      <c r="C37" s="193"/>
      <c r="D37" s="208"/>
      <c r="E37" s="208"/>
      <c r="F37" s="208"/>
      <c r="G37" s="208"/>
      <c r="H37" s="208"/>
      <c r="I37" s="193"/>
      <c r="J37" s="194"/>
    </row>
    <row r="38" spans="2:10" ht="15">
      <c r="B38" s="192"/>
      <c r="C38" s="193"/>
      <c r="D38" s="206" t="s">
        <v>1864</v>
      </c>
      <c r="E38" s="202"/>
      <c r="F38" s="202"/>
      <c r="G38" s="202"/>
      <c r="H38" s="202"/>
      <c r="I38" s="193"/>
      <c r="J38" s="194"/>
    </row>
    <row r="39" spans="2:10" ht="15">
      <c r="B39" s="192"/>
      <c r="C39" s="193"/>
      <c r="D39" s="208"/>
      <c r="E39" s="208"/>
      <c r="F39" s="208"/>
      <c r="G39" s="208"/>
      <c r="H39" s="208"/>
      <c r="I39" s="193"/>
      <c r="J39" s="194"/>
    </row>
    <row r="40" spans="2:10" ht="15">
      <c r="B40" s="192"/>
      <c r="C40" s="193"/>
      <c r="D40" s="206" t="s">
        <v>1865</v>
      </c>
      <c r="E40" s="202"/>
      <c r="F40" s="202"/>
      <c r="G40" s="202"/>
      <c r="H40" s="202"/>
      <c r="I40" s="193"/>
      <c r="J40" s="194"/>
    </row>
    <row r="41" spans="2:10" ht="15">
      <c r="B41" s="209"/>
      <c r="C41" s="210"/>
      <c r="D41" s="208"/>
      <c r="E41" s="208"/>
      <c r="F41" s="208"/>
      <c r="G41" s="208"/>
      <c r="H41" s="208"/>
      <c r="I41" s="210"/>
      <c r="J41" s="211"/>
    </row>
    <row r="42" spans="2:10" ht="15">
      <c r="B42" s="209"/>
      <c r="C42" s="210"/>
      <c r="D42" s="206" t="s">
        <v>1866</v>
      </c>
      <c r="E42" s="202"/>
      <c r="F42" s="202"/>
      <c r="G42" s="202"/>
      <c r="H42" s="202"/>
      <c r="I42" s="210"/>
      <c r="J42" s="211"/>
    </row>
    <row r="43" spans="2:10" ht="15">
      <c r="B43" s="209"/>
      <c r="C43" s="210"/>
      <c r="D43" s="208"/>
      <c r="E43" s="208"/>
      <c r="F43" s="208"/>
      <c r="G43" s="208"/>
      <c r="H43" s="208"/>
      <c r="I43" s="210"/>
      <c r="J43" s="211"/>
    </row>
    <row r="44" spans="2:10" ht="15">
      <c r="B44" s="209"/>
      <c r="C44" s="210"/>
      <c r="D44" s="206" t="s">
        <v>1867</v>
      </c>
      <c r="E44" s="202"/>
      <c r="F44" s="202"/>
      <c r="G44" s="202"/>
      <c r="H44" s="202"/>
      <c r="I44" s="210"/>
      <c r="J44" s="211"/>
    </row>
    <row r="45" spans="2:10" ht="15">
      <c r="B45" s="209"/>
      <c r="C45" s="210"/>
      <c r="D45" s="208"/>
      <c r="E45" s="208"/>
      <c r="F45" s="208"/>
      <c r="G45" s="208"/>
      <c r="H45" s="208"/>
      <c r="I45" s="210"/>
      <c r="J45" s="211"/>
    </row>
    <row r="46" spans="2:10" ht="15">
      <c r="B46" s="209"/>
      <c r="C46" s="210"/>
      <c r="D46" s="206" t="s">
        <v>1868</v>
      </c>
      <c r="E46" s="202"/>
      <c r="F46" s="202"/>
      <c r="G46" s="202"/>
      <c r="H46" s="202"/>
      <c r="I46" s="210"/>
      <c r="J46" s="211"/>
    </row>
    <row r="47" spans="2:10" ht="15">
      <c r="B47" s="209"/>
      <c r="C47" s="210"/>
      <c r="D47" s="208"/>
      <c r="E47" s="208"/>
      <c r="F47" s="208"/>
      <c r="G47" s="208"/>
      <c r="H47" s="208"/>
      <c r="I47" s="210"/>
      <c r="J47" s="211"/>
    </row>
    <row r="48" spans="2:10" ht="15">
      <c r="B48" s="209"/>
      <c r="C48" s="210"/>
      <c r="D48" s="206" t="s">
        <v>1869</v>
      </c>
      <c r="E48" s="202"/>
      <c r="F48" s="202"/>
      <c r="G48" s="202"/>
      <c r="H48" s="202"/>
      <c r="I48" s="210"/>
      <c r="J48" s="211"/>
    </row>
    <row r="49" spans="2:10" ht="15">
      <c r="B49" s="209"/>
      <c r="C49" s="210"/>
      <c r="D49" s="208"/>
      <c r="E49" s="208"/>
      <c r="F49" s="208"/>
      <c r="G49" s="208"/>
      <c r="H49" s="208"/>
      <c r="I49" s="210"/>
      <c r="J49" s="211"/>
    </row>
    <row r="50" spans="2:10" ht="15">
      <c r="B50" s="209"/>
      <c r="C50" s="210"/>
      <c r="D50" s="206" t="s">
        <v>1870</v>
      </c>
      <c r="E50" s="202"/>
      <c r="F50" s="202"/>
      <c r="G50" s="202"/>
      <c r="H50" s="202"/>
      <c r="I50" s="210"/>
      <c r="J50" s="211"/>
    </row>
    <row r="51" spans="2:10" ht="15">
      <c r="B51" s="209"/>
      <c r="C51" s="210"/>
      <c r="D51" s="208"/>
      <c r="E51" s="208"/>
      <c r="F51" s="208"/>
      <c r="G51" s="208"/>
      <c r="H51" s="208"/>
      <c r="I51" s="210"/>
      <c r="J51" s="211"/>
    </row>
    <row r="52" spans="2:10" ht="15">
      <c r="B52" s="209"/>
      <c r="C52" s="210"/>
      <c r="D52" s="206" t="s">
        <v>878</v>
      </c>
      <c r="E52" s="202"/>
      <c r="F52" s="202"/>
      <c r="G52" s="202"/>
      <c r="H52" s="202"/>
      <c r="I52" s="210"/>
      <c r="J52" s="211"/>
    </row>
    <row r="53" spans="2:10" ht="15.75" thickBot="1">
      <c r="B53" s="212"/>
      <c r="C53" s="213"/>
      <c r="D53" s="213"/>
      <c r="E53" s="213"/>
      <c r="F53" s="213"/>
      <c r="G53" s="213"/>
      <c r="H53" s="213"/>
      <c r="I53" s="213"/>
      <c r="J53" s="214"/>
    </row>
  </sheetData>
  <sheetProtection/>
  <mergeCells count="16">
    <mergeCell ref="D46:H46"/>
    <mergeCell ref="D48:H48"/>
    <mergeCell ref="D50:H50"/>
    <mergeCell ref="D52:H52"/>
    <mergeCell ref="D34:H34"/>
    <mergeCell ref="D36:H36"/>
    <mergeCell ref="D38:H38"/>
    <mergeCell ref="D40:H40"/>
    <mergeCell ref="D42:H42"/>
    <mergeCell ref="D44:H44"/>
    <mergeCell ref="E6:G6"/>
    <mergeCell ref="D24:H24"/>
    <mergeCell ref="D26:H26"/>
    <mergeCell ref="D28:H28"/>
    <mergeCell ref="D30:H30"/>
    <mergeCell ref="D32:H32"/>
  </mergeCells>
  <hyperlinks>
    <hyperlink ref="D26:H26" location="'A. HTT General'!A1" display="Tab A: HTT General"/>
    <hyperlink ref="D28:H28" location="'B1. HTT Mortgage Assets'!A1" display="Worksheet B1: HTT Mortgage Assets"/>
    <hyperlink ref="D30:H30" location="'C. HTT Harmonised Glossary'!A1" display="Worksheet C: HTT Harmonised Glossary"/>
    <hyperlink ref="D24:H24" location="Disclaimer!A1" display="Disclaimer"/>
    <hyperlink ref="D32:H32" location="'D1. Front Page'!A1" display="D1. Front Page"/>
    <hyperlink ref="D34:H34" location="'D2. Covered Bond Series'!A1" display="D2. Covered Bond Series"/>
    <hyperlink ref="D36:H36" location="'D3. Ratings'!A1" display="D3. Ratings"/>
    <hyperlink ref="D38:H38" location="'D4. Tests Royal Decree'!A1" display="D4. Tests Royal Decree"/>
    <hyperlink ref="D40:H40" location="'D5. Cover Pool Summary'!A1" display="D5. Cover Pool Summary"/>
    <hyperlink ref="D42:H42" location="'D6. Stratification Tables'!A1" display="D6. Stratification Tables"/>
    <hyperlink ref="D44:H44" location="'D7. Stratification Graphs'!A1" display="D7. Stratification Graphs"/>
    <hyperlink ref="D46:H46" location="'D8. Performance'!A1" display="D8. Performance"/>
    <hyperlink ref="D48:H48" location="'D9. Amortisation'!A1" display="D9. Amortisation"/>
    <hyperlink ref="D50:H50" location="'D10. Amortisation Graph'!A1" display="D10. Amortisation Graph"/>
    <hyperlink ref="D52:H52" location="'D10. Amortisation Graph'!A1" display="D10. Amortisation Graph"/>
  </hyperlinks>
  <printOptions horizontalCentered="1" verticalCentered="1"/>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drawing r:id="rId1"/>
</worksheet>
</file>

<file path=xl/worksheets/sheet10.xml><?xml version="1.0" encoding="utf-8"?>
<worksheet xmlns="http://schemas.openxmlformats.org/spreadsheetml/2006/main" xmlns:r="http://schemas.openxmlformats.org/officeDocument/2006/relationships">
  <dimension ref="B1:U53"/>
  <sheetViews>
    <sheetView showGridLines="0" view="pageBreakPreview" zoomScale="60" zoomScalePageLayoutView="0" workbookViewId="0" topLeftCell="B28">
      <selection activeCell="A1" sqref="A1"/>
    </sheetView>
  </sheetViews>
  <sheetFormatPr defaultColWidth="9.140625" defaultRowHeight="12.75"/>
  <cols>
    <col min="1" max="1" width="0" style="0" hidden="1" customWidth="1"/>
    <col min="2" max="2" width="8.00390625" style="0" customWidth="1"/>
    <col min="3" max="3" width="12.00390625" style="0" customWidth="1"/>
    <col min="4" max="4" width="5.00390625" style="0" customWidth="1"/>
    <col min="5" max="5" width="4.00390625" style="0" customWidth="1"/>
    <col min="6" max="7" width="6.00390625" style="0" customWidth="1"/>
    <col min="8" max="8" width="4.00390625" style="0" customWidth="1"/>
    <col min="9" max="9" width="8.00390625" style="0" customWidth="1"/>
    <col min="10" max="10" width="10.00390625" style="0" customWidth="1"/>
    <col min="11" max="11" width="6.00390625" style="0" customWidth="1"/>
    <col min="12" max="12" width="0.9921875" style="0" customWidth="1"/>
    <col min="13" max="13" width="2.00390625" style="0" customWidth="1"/>
    <col min="14" max="14" width="3.00390625" style="0" customWidth="1"/>
    <col min="15" max="15" width="0.9921875" style="0" customWidth="1"/>
    <col min="16" max="17" width="2.00390625" style="0" customWidth="1"/>
    <col min="18" max="18" width="5.00390625" style="0" customWidth="1"/>
    <col min="19" max="19" width="11.00390625" style="0" customWidth="1"/>
    <col min="20" max="20" width="6.00390625" style="0" customWidth="1"/>
    <col min="21" max="21" width="17.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33" t="s">
        <v>987</v>
      </c>
      <c r="I2" s="34"/>
      <c r="J2" s="34"/>
      <c r="K2" s="34"/>
      <c r="L2" s="34"/>
      <c r="M2" s="34"/>
      <c r="N2" s="34"/>
      <c r="O2" s="34"/>
      <c r="P2" s="1"/>
      <c r="Q2" s="1"/>
      <c r="R2" s="1"/>
      <c r="S2" s="1"/>
      <c r="T2" s="1"/>
      <c r="U2" s="1"/>
    </row>
    <row r="3" spans="2:21" ht="6" customHeight="1">
      <c r="B3" s="1"/>
      <c r="C3" s="1"/>
      <c r="D3" s="1"/>
      <c r="E3" s="1"/>
      <c r="F3" s="1"/>
      <c r="G3" s="1"/>
      <c r="H3" s="1"/>
      <c r="I3" s="1"/>
      <c r="J3" s="1"/>
      <c r="K3" s="1"/>
      <c r="L3" s="1"/>
      <c r="M3" s="1"/>
      <c r="N3" s="1"/>
      <c r="O3" s="1"/>
      <c r="P3" s="1"/>
      <c r="Q3" s="1"/>
      <c r="R3" s="1"/>
      <c r="S3" s="1"/>
      <c r="T3" s="1"/>
      <c r="U3" s="1"/>
    </row>
    <row r="4" spans="2:21" ht="33" customHeight="1">
      <c r="B4" s="35" t="s">
        <v>1120</v>
      </c>
      <c r="C4" s="36"/>
      <c r="D4" s="36"/>
      <c r="E4" s="36"/>
      <c r="F4" s="36"/>
      <c r="G4" s="36"/>
      <c r="H4" s="36"/>
      <c r="I4" s="36"/>
      <c r="J4" s="36"/>
      <c r="K4" s="36"/>
      <c r="L4" s="36"/>
      <c r="M4" s="36"/>
      <c r="N4" s="36"/>
      <c r="O4" s="36"/>
      <c r="P4" s="36"/>
      <c r="Q4" s="36"/>
      <c r="R4" s="36"/>
      <c r="S4" s="36"/>
      <c r="T4" s="1"/>
      <c r="U4" s="1"/>
    </row>
    <row r="5" spans="2:21" ht="6.75" customHeight="1">
      <c r="B5" s="1"/>
      <c r="C5" s="1"/>
      <c r="D5" s="1"/>
      <c r="E5" s="1"/>
      <c r="F5" s="1"/>
      <c r="G5" s="1"/>
      <c r="H5" s="1"/>
      <c r="I5" s="1"/>
      <c r="J5" s="1"/>
      <c r="K5" s="1"/>
      <c r="L5" s="1"/>
      <c r="M5" s="1"/>
      <c r="N5" s="1"/>
      <c r="O5" s="1"/>
      <c r="P5" s="1"/>
      <c r="Q5" s="1"/>
      <c r="R5" s="1"/>
      <c r="S5" s="1"/>
      <c r="T5" s="1"/>
      <c r="U5" s="1"/>
    </row>
    <row r="6" spans="2:21" ht="24" customHeight="1">
      <c r="B6" s="40" t="s">
        <v>1121</v>
      </c>
      <c r="C6" s="41"/>
      <c r="D6" s="41"/>
      <c r="E6" s="1"/>
      <c r="F6" s="42">
        <v>44135</v>
      </c>
      <c r="G6" s="43"/>
      <c r="H6" s="43"/>
      <c r="I6" s="1"/>
      <c r="J6" s="1"/>
      <c r="K6" s="1"/>
      <c r="L6" s="1"/>
      <c r="M6" s="1"/>
      <c r="N6" s="1"/>
      <c r="O6" s="1"/>
      <c r="P6" s="1"/>
      <c r="Q6" s="1"/>
      <c r="R6" s="1"/>
      <c r="S6" s="1"/>
      <c r="T6" s="1"/>
      <c r="U6" s="1"/>
    </row>
    <row r="7" spans="2:21" ht="4.5" customHeight="1">
      <c r="B7" s="1"/>
      <c r="C7" s="1"/>
      <c r="D7" s="1"/>
      <c r="E7" s="1"/>
      <c r="F7" s="1"/>
      <c r="G7" s="1"/>
      <c r="H7" s="1"/>
      <c r="I7" s="1"/>
      <c r="J7" s="1"/>
      <c r="K7" s="1"/>
      <c r="L7" s="1"/>
      <c r="M7" s="1"/>
      <c r="N7" s="1"/>
      <c r="O7" s="1"/>
      <c r="P7" s="1"/>
      <c r="Q7" s="1"/>
      <c r="R7" s="1"/>
      <c r="S7" s="1"/>
      <c r="T7" s="1"/>
      <c r="U7" s="1"/>
    </row>
    <row r="8" spans="2:21" ht="18.75" customHeight="1">
      <c r="B8" s="70" t="s">
        <v>1122</v>
      </c>
      <c r="C8" s="71"/>
      <c r="D8" s="71"/>
      <c r="E8" s="71"/>
      <c r="F8" s="71"/>
      <c r="G8" s="71"/>
      <c r="H8" s="71"/>
      <c r="I8" s="71"/>
      <c r="J8" s="71"/>
      <c r="K8" s="71"/>
      <c r="L8" s="71"/>
      <c r="M8" s="71"/>
      <c r="N8" s="71"/>
      <c r="O8" s="71"/>
      <c r="P8" s="71"/>
      <c r="Q8" s="71"/>
      <c r="R8" s="71"/>
      <c r="S8" s="72"/>
      <c r="T8" s="1"/>
      <c r="U8" s="1"/>
    </row>
    <row r="9" spans="2:21" ht="11.25" customHeight="1">
      <c r="B9" s="1"/>
      <c r="C9" s="1"/>
      <c r="D9" s="1"/>
      <c r="E9" s="1"/>
      <c r="F9" s="1"/>
      <c r="G9" s="1"/>
      <c r="H9" s="1"/>
      <c r="I9" s="1"/>
      <c r="J9" s="1"/>
      <c r="K9" s="1"/>
      <c r="L9" s="1"/>
      <c r="M9" s="1"/>
      <c r="N9" s="1"/>
      <c r="O9" s="1"/>
      <c r="P9" s="1"/>
      <c r="Q9" s="1"/>
      <c r="R9" s="1"/>
      <c r="S9" s="1"/>
      <c r="T9" s="1"/>
      <c r="U9" s="1"/>
    </row>
    <row r="10" spans="2:21" ht="18" customHeight="1">
      <c r="B10" s="1"/>
      <c r="C10" s="79" t="s">
        <v>1123</v>
      </c>
      <c r="D10" s="80"/>
      <c r="E10" s="80"/>
      <c r="F10" s="80"/>
      <c r="G10" s="80"/>
      <c r="H10" s="80"/>
      <c r="I10" s="80"/>
      <c r="J10" s="80"/>
      <c r="K10" s="80"/>
      <c r="L10" s="80"/>
      <c r="M10" s="80"/>
      <c r="N10" s="80"/>
      <c r="O10" s="80"/>
      <c r="P10" s="80"/>
      <c r="Q10" s="1"/>
      <c r="R10" s="1"/>
      <c r="S10" s="1"/>
      <c r="T10" s="1"/>
      <c r="U10" s="1"/>
    </row>
    <row r="11" spans="2:21" ht="9.75" customHeight="1">
      <c r="B11" s="1"/>
      <c r="C11" s="1"/>
      <c r="D11" s="1"/>
      <c r="E11" s="1"/>
      <c r="F11" s="1"/>
      <c r="G11" s="1"/>
      <c r="H11" s="1"/>
      <c r="I11" s="1"/>
      <c r="J11" s="1"/>
      <c r="K11" s="1"/>
      <c r="L11" s="1"/>
      <c r="M11" s="1"/>
      <c r="N11" s="1"/>
      <c r="O11" s="1"/>
      <c r="P11" s="1"/>
      <c r="Q11" s="1"/>
      <c r="R11" s="1"/>
      <c r="S11" s="1"/>
      <c r="T11" s="1"/>
      <c r="U11" s="1"/>
    </row>
    <row r="12" spans="2:21" ht="15" customHeight="1">
      <c r="B12" s="1"/>
      <c r="C12" s="119" t="s">
        <v>1129</v>
      </c>
      <c r="D12" s="120"/>
      <c r="E12" s="120"/>
      <c r="F12" s="120"/>
      <c r="G12" s="120"/>
      <c r="H12" s="120"/>
      <c r="I12" s="120"/>
      <c r="J12" s="120"/>
      <c r="K12" s="120"/>
      <c r="L12" s="120"/>
      <c r="M12" s="120"/>
      <c r="N12" s="120"/>
      <c r="O12" s="120"/>
      <c r="P12" s="120"/>
      <c r="Q12" s="121">
        <v>13710461870.619825</v>
      </c>
      <c r="R12" s="120"/>
      <c r="S12" s="120"/>
      <c r="T12" s="1"/>
      <c r="U12" s="1"/>
    </row>
    <row r="13" spans="2:21" ht="26.25" customHeight="1">
      <c r="B13" s="1"/>
      <c r="C13" s="122" t="s">
        <v>1130</v>
      </c>
      <c r="D13" s="43"/>
      <c r="E13" s="43"/>
      <c r="F13" s="43"/>
      <c r="G13" s="43"/>
      <c r="H13" s="43"/>
      <c r="I13" s="43"/>
      <c r="J13" s="43"/>
      <c r="K13" s="43"/>
      <c r="L13" s="43"/>
      <c r="M13" s="43"/>
      <c r="N13" s="43"/>
      <c r="O13" s="43"/>
      <c r="P13" s="43"/>
      <c r="Q13" s="123">
        <v>13710461870.619825</v>
      </c>
      <c r="R13" s="43"/>
      <c r="S13" s="43"/>
      <c r="T13" s="1"/>
      <c r="U13" s="1"/>
    </row>
    <row r="14" spans="2:21" ht="26.25" customHeight="1">
      <c r="B14" s="1"/>
      <c r="C14" s="47" t="s">
        <v>1131</v>
      </c>
      <c r="D14" s="43"/>
      <c r="E14" s="43"/>
      <c r="F14" s="43"/>
      <c r="G14" s="43"/>
      <c r="H14" s="43"/>
      <c r="I14" s="43"/>
      <c r="J14" s="43"/>
      <c r="K14" s="43"/>
      <c r="L14" s="43"/>
      <c r="M14" s="43"/>
      <c r="N14" s="43"/>
      <c r="O14" s="43"/>
      <c r="P14" s="43"/>
      <c r="Q14" s="43"/>
      <c r="R14" s="123">
        <v>1901298003.0300202</v>
      </c>
      <c r="S14" s="43"/>
      <c r="T14" s="1"/>
      <c r="U14" s="1"/>
    </row>
    <row r="15" spans="2:21" ht="15" customHeight="1">
      <c r="B15" s="1"/>
      <c r="C15" s="47" t="s">
        <v>477</v>
      </c>
      <c r="D15" s="43"/>
      <c r="E15" s="43"/>
      <c r="F15" s="43"/>
      <c r="G15" s="43"/>
      <c r="H15" s="43"/>
      <c r="I15" s="43"/>
      <c r="J15" s="43"/>
      <c r="K15" s="43"/>
      <c r="L15" s="43"/>
      <c r="M15" s="43"/>
      <c r="N15" s="43"/>
      <c r="O15" s="43"/>
      <c r="P15" s="43"/>
      <c r="Q15" s="43"/>
      <c r="R15" s="123">
        <v>108048</v>
      </c>
      <c r="S15" s="43"/>
      <c r="T15" s="1"/>
      <c r="U15" s="1"/>
    </row>
    <row r="16" spans="2:21" ht="15" customHeight="1">
      <c r="B16" s="1"/>
      <c r="C16" s="47" t="s">
        <v>1132</v>
      </c>
      <c r="D16" s="43"/>
      <c r="E16" s="43"/>
      <c r="F16" s="43"/>
      <c r="G16" s="43"/>
      <c r="H16" s="43"/>
      <c r="I16" s="43"/>
      <c r="J16" s="43"/>
      <c r="K16" s="43"/>
      <c r="L16" s="43"/>
      <c r="M16" s="43"/>
      <c r="N16" s="43"/>
      <c r="O16" s="43"/>
      <c r="P16" s="43"/>
      <c r="Q16" s="43"/>
      <c r="R16" s="123">
        <v>207356</v>
      </c>
      <c r="S16" s="43"/>
      <c r="T16" s="1"/>
      <c r="U16" s="1"/>
    </row>
    <row r="17" spans="2:21" ht="17.25" customHeight="1">
      <c r="B17" s="1"/>
      <c r="C17" s="50" t="s">
        <v>1133</v>
      </c>
      <c r="D17" s="43"/>
      <c r="E17" s="43"/>
      <c r="F17" s="43"/>
      <c r="G17" s="43"/>
      <c r="H17" s="43"/>
      <c r="I17" s="43"/>
      <c r="J17" s="43"/>
      <c r="K17" s="43"/>
      <c r="L17" s="43"/>
      <c r="M17" s="43"/>
      <c r="N17" s="43"/>
      <c r="O17" s="108">
        <v>126892.32443562226</v>
      </c>
      <c r="P17" s="43"/>
      <c r="Q17" s="43"/>
      <c r="R17" s="43"/>
      <c r="S17" s="43"/>
      <c r="T17" s="1"/>
      <c r="U17" s="1"/>
    </row>
    <row r="18" spans="2:21" ht="17.25" customHeight="1">
      <c r="B18" s="1"/>
      <c r="C18" s="50" t="s">
        <v>1134</v>
      </c>
      <c r="D18" s="43"/>
      <c r="E18" s="43"/>
      <c r="F18" s="43"/>
      <c r="G18" s="43"/>
      <c r="H18" s="43"/>
      <c r="I18" s="43"/>
      <c r="J18" s="43"/>
      <c r="K18" s="43"/>
      <c r="L18" s="43"/>
      <c r="M18" s="43"/>
      <c r="N18" s="43"/>
      <c r="O18" s="108">
        <v>66120.40100416634</v>
      </c>
      <c r="P18" s="43"/>
      <c r="Q18" s="43"/>
      <c r="R18" s="43"/>
      <c r="S18" s="43"/>
      <c r="T18" s="1"/>
      <c r="U18" s="1"/>
    </row>
    <row r="19" spans="2:21" ht="17.25" customHeight="1">
      <c r="B19" s="1"/>
      <c r="C19" s="50" t="s">
        <v>1135</v>
      </c>
      <c r="D19" s="43"/>
      <c r="E19" s="43"/>
      <c r="F19" s="43"/>
      <c r="G19" s="43"/>
      <c r="H19" s="43"/>
      <c r="I19" s="43"/>
      <c r="J19" s="43"/>
      <c r="K19" s="110">
        <v>0.48966498478967835</v>
      </c>
      <c r="L19" s="43"/>
      <c r="M19" s="43"/>
      <c r="N19" s="43"/>
      <c r="O19" s="43"/>
      <c r="P19" s="43"/>
      <c r="Q19" s="43"/>
      <c r="R19" s="43"/>
      <c r="S19" s="43"/>
      <c r="T19" s="1"/>
      <c r="U19" s="1"/>
    </row>
    <row r="20" spans="2:21" ht="17.25" customHeight="1">
      <c r="B20" s="1"/>
      <c r="C20" s="50" t="s">
        <v>1136</v>
      </c>
      <c r="D20" s="43"/>
      <c r="E20" s="43"/>
      <c r="F20" s="43"/>
      <c r="G20" s="43"/>
      <c r="H20" s="43"/>
      <c r="I20" s="43"/>
      <c r="J20" s="124">
        <v>3.3497061239498707</v>
      </c>
      <c r="K20" s="43"/>
      <c r="L20" s="43"/>
      <c r="M20" s="43"/>
      <c r="N20" s="43"/>
      <c r="O20" s="43"/>
      <c r="P20" s="43"/>
      <c r="Q20" s="43"/>
      <c r="R20" s="43"/>
      <c r="S20" s="43"/>
      <c r="T20" s="1"/>
      <c r="U20" s="1"/>
    </row>
    <row r="21" spans="2:21" ht="17.25" customHeight="1">
      <c r="B21" s="1"/>
      <c r="C21" s="50" t="s">
        <v>1137</v>
      </c>
      <c r="D21" s="43"/>
      <c r="E21" s="43"/>
      <c r="F21" s="43"/>
      <c r="G21" s="43"/>
      <c r="H21" s="43"/>
      <c r="I21" s="43"/>
      <c r="J21" s="43"/>
      <c r="K21" s="43"/>
      <c r="L21" s="125">
        <v>14.662645968839817</v>
      </c>
      <c r="M21" s="43"/>
      <c r="N21" s="43"/>
      <c r="O21" s="43"/>
      <c r="P21" s="43"/>
      <c r="Q21" s="43"/>
      <c r="R21" s="43"/>
      <c r="S21" s="43"/>
      <c r="T21" s="1"/>
      <c r="U21" s="1"/>
    </row>
    <row r="22" spans="2:21" ht="17.25" customHeight="1">
      <c r="B22" s="1"/>
      <c r="C22" s="50" t="s">
        <v>1138</v>
      </c>
      <c r="D22" s="43"/>
      <c r="E22" s="43"/>
      <c r="F22" s="43"/>
      <c r="G22" s="43"/>
      <c r="H22" s="43"/>
      <c r="I22" s="43"/>
      <c r="J22" s="43"/>
      <c r="K22" s="125">
        <v>18.01233001542055</v>
      </c>
      <c r="L22" s="43"/>
      <c r="M22" s="43"/>
      <c r="N22" s="43"/>
      <c r="O22" s="43"/>
      <c r="P22" s="43"/>
      <c r="Q22" s="43"/>
      <c r="R22" s="43"/>
      <c r="S22" s="43"/>
      <c r="T22" s="1"/>
      <c r="U22" s="1"/>
    </row>
    <row r="23" spans="2:21" ht="15.75" customHeight="1">
      <c r="B23" s="1"/>
      <c r="C23" s="50" t="s">
        <v>1139</v>
      </c>
      <c r="D23" s="43"/>
      <c r="E23" s="43"/>
      <c r="F23" s="43"/>
      <c r="G23" s="43"/>
      <c r="H23" s="43"/>
      <c r="I23" s="43"/>
      <c r="J23" s="43"/>
      <c r="K23" s="43"/>
      <c r="L23" s="43"/>
      <c r="M23" s="43"/>
      <c r="N23" s="43"/>
      <c r="O23" s="110">
        <v>0.7914548311864622</v>
      </c>
      <c r="P23" s="43"/>
      <c r="Q23" s="43"/>
      <c r="R23" s="43"/>
      <c r="S23" s="43"/>
      <c r="T23" s="1"/>
      <c r="U23" s="1"/>
    </row>
    <row r="24" spans="2:21" ht="4.5" customHeight="1">
      <c r="B24" s="1"/>
      <c r="C24" s="126"/>
      <c r="D24" s="61"/>
      <c r="E24" s="61"/>
      <c r="F24" s="61"/>
      <c r="G24" s="61"/>
      <c r="H24" s="61"/>
      <c r="I24" s="61"/>
      <c r="J24" s="61"/>
      <c r="K24" s="61"/>
      <c r="L24" s="61"/>
      <c r="M24" s="61"/>
      <c r="N24" s="61"/>
      <c r="O24" s="109"/>
      <c r="P24" s="43"/>
      <c r="Q24" s="43"/>
      <c r="R24" s="43"/>
      <c r="S24" s="43"/>
      <c r="T24" s="1"/>
      <c r="U24" s="1"/>
    </row>
    <row r="25" spans="2:21" ht="12.75" customHeight="1">
      <c r="B25" s="1"/>
      <c r="C25" s="50" t="s">
        <v>1140</v>
      </c>
      <c r="D25" s="43"/>
      <c r="E25" s="43"/>
      <c r="F25" s="43"/>
      <c r="G25" s="43"/>
      <c r="H25" s="43"/>
      <c r="I25" s="43"/>
      <c r="J25" s="43"/>
      <c r="K25" s="43"/>
      <c r="L25" s="43"/>
      <c r="M25" s="43"/>
      <c r="N25" s="43"/>
      <c r="O25" s="110">
        <v>0.20854516881353782</v>
      </c>
      <c r="P25" s="43"/>
      <c r="Q25" s="43"/>
      <c r="R25" s="43"/>
      <c r="S25" s="43"/>
      <c r="T25" s="1"/>
      <c r="U25" s="1"/>
    </row>
    <row r="26" spans="2:21" ht="4.5" customHeight="1">
      <c r="B26" s="1"/>
      <c r="C26" s="126"/>
      <c r="D26" s="61"/>
      <c r="E26" s="61"/>
      <c r="F26" s="61"/>
      <c r="G26" s="61"/>
      <c r="H26" s="61"/>
      <c r="I26" s="61"/>
      <c r="J26" s="61"/>
      <c r="K26" s="61"/>
      <c r="L26" s="61"/>
      <c r="M26" s="61"/>
      <c r="N26" s="61"/>
      <c r="O26" s="109"/>
      <c r="P26" s="43"/>
      <c r="Q26" s="43"/>
      <c r="R26" s="43"/>
      <c r="S26" s="43"/>
      <c r="T26" s="1"/>
      <c r="U26" s="1"/>
    </row>
    <row r="27" spans="2:21" ht="15" customHeight="1">
      <c r="B27" s="1"/>
      <c r="C27" s="50" t="s">
        <v>1141</v>
      </c>
      <c r="D27" s="43"/>
      <c r="E27" s="43"/>
      <c r="F27" s="43"/>
      <c r="G27" s="43"/>
      <c r="H27" s="43"/>
      <c r="I27" s="43"/>
      <c r="J27" s="43"/>
      <c r="K27" s="43"/>
      <c r="L27" s="43"/>
      <c r="M27" s="43"/>
      <c r="N27" s="43"/>
      <c r="O27" s="110">
        <v>0.017239926213722796</v>
      </c>
      <c r="P27" s="43"/>
      <c r="Q27" s="43"/>
      <c r="R27" s="43"/>
      <c r="S27" s="43"/>
      <c r="T27" s="1"/>
      <c r="U27" s="1"/>
    </row>
    <row r="28" spans="2:21" ht="17.25" customHeight="1">
      <c r="B28" s="1"/>
      <c r="C28" s="50" t="s">
        <v>1142</v>
      </c>
      <c r="D28" s="43"/>
      <c r="E28" s="43"/>
      <c r="F28" s="43"/>
      <c r="G28" s="43"/>
      <c r="H28" s="43"/>
      <c r="I28" s="43"/>
      <c r="J28" s="43"/>
      <c r="K28" s="43"/>
      <c r="L28" s="43"/>
      <c r="M28" s="43"/>
      <c r="N28" s="110">
        <v>0.01783860478243512</v>
      </c>
      <c r="O28" s="43"/>
      <c r="P28" s="43"/>
      <c r="Q28" s="43"/>
      <c r="R28" s="43"/>
      <c r="S28" s="43"/>
      <c r="T28" s="1"/>
      <c r="U28" s="1"/>
    </row>
    <row r="29" spans="2:21" ht="17.25" customHeight="1">
      <c r="B29" s="1"/>
      <c r="C29" s="50" t="s">
        <v>1143</v>
      </c>
      <c r="D29" s="43"/>
      <c r="E29" s="43"/>
      <c r="F29" s="43"/>
      <c r="G29" s="43"/>
      <c r="H29" s="43"/>
      <c r="I29" s="43"/>
      <c r="J29" s="43"/>
      <c r="K29" s="43"/>
      <c r="L29" s="43"/>
      <c r="M29" s="43"/>
      <c r="N29" s="110">
        <v>0.01496786664873263</v>
      </c>
      <c r="O29" s="43"/>
      <c r="P29" s="43"/>
      <c r="Q29" s="43"/>
      <c r="R29" s="43"/>
      <c r="S29" s="43"/>
      <c r="T29" s="1"/>
      <c r="U29" s="1"/>
    </row>
    <row r="30" spans="2:21" ht="17.25" customHeight="1">
      <c r="B30" s="1"/>
      <c r="C30" s="50" t="s">
        <v>1144</v>
      </c>
      <c r="D30" s="43"/>
      <c r="E30" s="43"/>
      <c r="F30" s="43"/>
      <c r="G30" s="43"/>
      <c r="H30" s="43"/>
      <c r="I30" s="43"/>
      <c r="J30" s="43"/>
      <c r="K30" s="43"/>
      <c r="L30" s="43"/>
      <c r="M30" s="43"/>
      <c r="N30" s="43"/>
      <c r="O30" s="124">
        <v>7.642140481850125</v>
      </c>
      <c r="P30" s="43"/>
      <c r="Q30" s="43"/>
      <c r="R30" s="43"/>
      <c r="S30" s="43"/>
      <c r="T30" s="1"/>
      <c r="U30" s="1"/>
    </row>
    <row r="31" spans="2:21" ht="17.25" customHeight="1">
      <c r="B31" s="1"/>
      <c r="C31" s="127" t="s">
        <v>1145</v>
      </c>
      <c r="D31" s="128"/>
      <c r="E31" s="128"/>
      <c r="F31" s="128"/>
      <c r="G31" s="128"/>
      <c r="H31" s="128"/>
      <c r="I31" s="128"/>
      <c r="J31" s="128"/>
      <c r="K31" s="128"/>
      <c r="L31" s="128"/>
      <c r="M31" s="128"/>
      <c r="N31" s="128"/>
      <c r="O31" s="129">
        <v>6.268640924939792</v>
      </c>
      <c r="P31" s="128"/>
      <c r="Q31" s="128"/>
      <c r="R31" s="128"/>
      <c r="S31" s="128"/>
      <c r="T31" s="1"/>
      <c r="U31" s="1"/>
    </row>
    <row r="32" spans="2:21" ht="18.75" customHeight="1">
      <c r="B32" s="70" t="s">
        <v>1124</v>
      </c>
      <c r="C32" s="71"/>
      <c r="D32" s="71"/>
      <c r="E32" s="71"/>
      <c r="F32" s="71"/>
      <c r="G32" s="71"/>
      <c r="H32" s="71"/>
      <c r="I32" s="71"/>
      <c r="J32" s="71"/>
      <c r="K32" s="71"/>
      <c r="L32" s="71"/>
      <c r="M32" s="71"/>
      <c r="N32" s="71"/>
      <c r="O32" s="71"/>
      <c r="P32" s="71"/>
      <c r="Q32" s="71"/>
      <c r="R32" s="71"/>
      <c r="S32" s="72"/>
      <c r="T32" s="1"/>
      <c r="U32" s="1"/>
    </row>
    <row r="33" spans="2:21" ht="15" customHeight="1">
      <c r="B33" s="1"/>
      <c r="C33" s="52" t="s">
        <v>1125</v>
      </c>
      <c r="D33" s="53"/>
      <c r="E33" s="53"/>
      <c r="F33" s="53"/>
      <c r="G33" s="53"/>
      <c r="H33" s="53"/>
      <c r="I33" s="53"/>
      <c r="J33" s="53"/>
      <c r="K33" s="53"/>
      <c r="L33" s="53"/>
      <c r="M33" s="53"/>
      <c r="N33" s="53"/>
      <c r="O33" s="53"/>
      <c r="P33" s="53"/>
      <c r="Q33" s="54">
        <v>614366543.62</v>
      </c>
      <c r="R33" s="53"/>
      <c r="S33" s="53"/>
      <c r="T33" s="1"/>
      <c r="U33" s="1"/>
    </row>
    <row r="34" spans="2:21" ht="7.5" customHeight="1">
      <c r="B34" s="1"/>
      <c r="C34" s="1"/>
      <c r="D34" s="1"/>
      <c r="E34" s="1"/>
      <c r="F34" s="1"/>
      <c r="G34" s="1"/>
      <c r="H34" s="1"/>
      <c r="I34" s="1"/>
      <c r="J34" s="1"/>
      <c r="K34" s="1"/>
      <c r="L34" s="1"/>
      <c r="M34" s="1"/>
      <c r="N34" s="1"/>
      <c r="O34" s="1"/>
      <c r="P34" s="1"/>
      <c r="Q34" s="1"/>
      <c r="R34" s="1"/>
      <c r="S34" s="1"/>
      <c r="T34" s="1"/>
      <c r="U34" s="1"/>
    </row>
    <row r="35" spans="2:21" ht="18.75" customHeight="1">
      <c r="B35" s="70" t="s">
        <v>1126</v>
      </c>
      <c r="C35" s="71"/>
      <c r="D35" s="71"/>
      <c r="E35" s="71"/>
      <c r="F35" s="71"/>
      <c r="G35" s="71"/>
      <c r="H35" s="71"/>
      <c r="I35" s="71"/>
      <c r="J35" s="71"/>
      <c r="K35" s="71"/>
      <c r="L35" s="71"/>
      <c r="M35" s="71"/>
      <c r="N35" s="71"/>
      <c r="O35" s="71"/>
      <c r="P35" s="71"/>
      <c r="Q35" s="71"/>
      <c r="R35" s="71"/>
      <c r="S35" s="72"/>
      <c r="T35" s="1"/>
      <c r="U35" s="1"/>
    </row>
    <row r="36" spans="2:21" ht="11.25" customHeight="1">
      <c r="B36" s="1"/>
      <c r="C36" s="1"/>
      <c r="D36" s="1"/>
      <c r="E36" s="1"/>
      <c r="F36" s="1"/>
      <c r="G36" s="1"/>
      <c r="H36" s="1"/>
      <c r="I36" s="1"/>
      <c r="J36" s="1"/>
      <c r="K36" s="1"/>
      <c r="L36" s="1"/>
      <c r="M36" s="1"/>
      <c r="N36" s="1"/>
      <c r="O36" s="1"/>
      <c r="P36" s="1"/>
      <c r="Q36" s="1"/>
      <c r="R36" s="1"/>
      <c r="S36" s="1"/>
      <c r="T36" s="1"/>
      <c r="U36" s="1"/>
    </row>
    <row r="37" spans="2:21" ht="12.75" customHeight="1">
      <c r="B37" s="130"/>
      <c r="C37" s="131"/>
      <c r="D37" s="132" t="s">
        <v>1146</v>
      </c>
      <c r="E37" s="133"/>
      <c r="F37" s="133"/>
      <c r="G37" s="132" t="s">
        <v>1146</v>
      </c>
      <c r="H37" s="133"/>
      <c r="I37" s="133"/>
      <c r="J37" s="132" t="s">
        <v>1146</v>
      </c>
      <c r="K37" s="133"/>
      <c r="L37" s="133"/>
      <c r="M37" s="132" t="s">
        <v>1146</v>
      </c>
      <c r="N37" s="133"/>
      <c r="O37" s="133"/>
      <c r="P37" s="133"/>
      <c r="Q37" s="133"/>
      <c r="R37" s="133"/>
      <c r="S37" s="132" t="s">
        <v>1146</v>
      </c>
      <c r="T37" s="133"/>
      <c r="U37" s="21" t="s">
        <v>1146</v>
      </c>
    </row>
    <row r="38" spans="2:21" ht="9.75" customHeight="1">
      <c r="B38" s="134" t="s">
        <v>1017</v>
      </c>
      <c r="C38" s="135"/>
      <c r="D38" s="136" t="s">
        <v>1147</v>
      </c>
      <c r="E38" s="137"/>
      <c r="F38" s="137"/>
      <c r="G38" s="136" t="s">
        <v>1147</v>
      </c>
      <c r="H38" s="137"/>
      <c r="I38" s="137"/>
      <c r="J38" s="136" t="s">
        <v>1147</v>
      </c>
      <c r="K38" s="137"/>
      <c r="L38" s="137"/>
      <c r="M38" s="136" t="s">
        <v>1147</v>
      </c>
      <c r="N38" s="137"/>
      <c r="O38" s="137"/>
      <c r="P38" s="137"/>
      <c r="Q38" s="137"/>
      <c r="R38" s="137"/>
      <c r="S38" s="136" t="s">
        <v>1148</v>
      </c>
      <c r="T38" s="137"/>
      <c r="U38" s="22" t="s">
        <v>1148</v>
      </c>
    </row>
    <row r="39" spans="2:21" ht="13.5" customHeight="1">
      <c r="B39" s="130" t="s">
        <v>1149</v>
      </c>
      <c r="C39" s="131"/>
      <c r="D39" s="63" t="s">
        <v>1150</v>
      </c>
      <c r="E39" s="61"/>
      <c r="F39" s="61"/>
      <c r="G39" s="63" t="s">
        <v>1150</v>
      </c>
      <c r="H39" s="61"/>
      <c r="I39" s="61"/>
      <c r="J39" s="63" t="s">
        <v>1150</v>
      </c>
      <c r="K39" s="61"/>
      <c r="L39" s="61"/>
      <c r="M39" s="63" t="s">
        <v>1150</v>
      </c>
      <c r="N39" s="61"/>
      <c r="O39" s="61"/>
      <c r="P39" s="61"/>
      <c r="Q39" s="61"/>
      <c r="R39" s="61"/>
      <c r="S39" s="63" t="s">
        <v>1150</v>
      </c>
      <c r="T39" s="61"/>
      <c r="U39" s="9" t="s">
        <v>1150</v>
      </c>
    </row>
    <row r="40" spans="2:21" ht="12" customHeight="1">
      <c r="B40" s="138" t="s">
        <v>1151</v>
      </c>
      <c r="C40" s="131"/>
      <c r="D40" s="139" t="s">
        <v>1152</v>
      </c>
      <c r="E40" s="140"/>
      <c r="F40" s="140"/>
      <c r="G40" s="139" t="s">
        <v>1152</v>
      </c>
      <c r="H40" s="140"/>
      <c r="I40" s="140"/>
      <c r="J40" s="139" t="s">
        <v>1152</v>
      </c>
      <c r="K40" s="140"/>
      <c r="L40" s="140"/>
      <c r="M40" s="139" t="s">
        <v>1152</v>
      </c>
      <c r="N40" s="140"/>
      <c r="O40" s="140"/>
      <c r="P40" s="140"/>
      <c r="Q40" s="140"/>
      <c r="R40" s="140"/>
      <c r="S40" s="139" t="s">
        <v>1153</v>
      </c>
      <c r="T40" s="140"/>
      <c r="U40" s="23" t="s">
        <v>1153</v>
      </c>
    </row>
    <row r="41" spans="2:21" ht="12" customHeight="1">
      <c r="B41" s="130" t="s">
        <v>1021</v>
      </c>
      <c r="C41" s="131"/>
      <c r="D41" s="63" t="s">
        <v>1</v>
      </c>
      <c r="E41" s="61"/>
      <c r="F41" s="61"/>
      <c r="G41" s="63" t="s">
        <v>1</v>
      </c>
      <c r="H41" s="61"/>
      <c r="I41" s="61"/>
      <c r="J41" s="63" t="s">
        <v>1</v>
      </c>
      <c r="K41" s="61"/>
      <c r="L41" s="61"/>
      <c r="M41" s="63" t="s">
        <v>1</v>
      </c>
      <c r="N41" s="61"/>
      <c r="O41" s="61"/>
      <c r="P41" s="61"/>
      <c r="Q41" s="61"/>
      <c r="R41" s="61"/>
      <c r="S41" s="63" t="s">
        <v>1</v>
      </c>
      <c r="T41" s="61"/>
      <c r="U41" s="9" t="s">
        <v>1</v>
      </c>
    </row>
    <row r="42" spans="2:21" ht="11.25" customHeight="1">
      <c r="B42" s="138" t="s">
        <v>1154</v>
      </c>
      <c r="C42" s="131"/>
      <c r="D42" s="60">
        <v>5000000</v>
      </c>
      <c r="E42" s="61"/>
      <c r="F42" s="61"/>
      <c r="G42" s="60">
        <v>5000000</v>
      </c>
      <c r="H42" s="61"/>
      <c r="I42" s="61"/>
      <c r="J42" s="60">
        <v>10000000</v>
      </c>
      <c r="K42" s="61"/>
      <c r="L42" s="61"/>
      <c r="M42" s="60">
        <v>25000000</v>
      </c>
      <c r="N42" s="61"/>
      <c r="O42" s="61"/>
      <c r="P42" s="61"/>
      <c r="Q42" s="61"/>
      <c r="R42" s="61"/>
      <c r="S42" s="60">
        <v>11500000</v>
      </c>
      <c r="T42" s="61"/>
      <c r="U42" s="10">
        <v>35000000</v>
      </c>
    </row>
    <row r="43" spans="2:21" ht="12" customHeight="1">
      <c r="B43" s="138" t="s">
        <v>1019</v>
      </c>
      <c r="C43" s="131"/>
      <c r="D43" s="62">
        <v>43483</v>
      </c>
      <c r="E43" s="61"/>
      <c r="F43" s="61"/>
      <c r="G43" s="62">
        <v>43497</v>
      </c>
      <c r="H43" s="61"/>
      <c r="I43" s="61"/>
      <c r="J43" s="62">
        <v>43489</v>
      </c>
      <c r="K43" s="61"/>
      <c r="L43" s="61"/>
      <c r="M43" s="62">
        <v>43490</v>
      </c>
      <c r="N43" s="61"/>
      <c r="O43" s="61"/>
      <c r="P43" s="61"/>
      <c r="Q43" s="61"/>
      <c r="R43" s="61"/>
      <c r="S43" s="62">
        <v>43928</v>
      </c>
      <c r="T43" s="61"/>
      <c r="U43" s="11">
        <v>43955</v>
      </c>
    </row>
    <row r="44" spans="2:21" ht="11.25" customHeight="1">
      <c r="B44" s="138" t="s">
        <v>1020</v>
      </c>
      <c r="C44" s="131"/>
      <c r="D44" s="62">
        <v>46560</v>
      </c>
      <c r="E44" s="61"/>
      <c r="F44" s="61"/>
      <c r="G44" s="62">
        <v>46560</v>
      </c>
      <c r="H44" s="61"/>
      <c r="I44" s="61"/>
      <c r="J44" s="62">
        <v>46560</v>
      </c>
      <c r="K44" s="61"/>
      <c r="L44" s="61"/>
      <c r="M44" s="62">
        <v>46560</v>
      </c>
      <c r="N44" s="61"/>
      <c r="O44" s="61"/>
      <c r="P44" s="61"/>
      <c r="Q44" s="61"/>
      <c r="R44" s="61"/>
      <c r="S44" s="62">
        <v>46682</v>
      </c>
      <c r="T44" s="61"/>
      <c r="U44" s="11">
        <v>46682</v>
      </c>
    </row>
    <row r="45" spans="2:21" ht="10.5" customHeight="1">
      <c r="B45" s="138" t="s">
        <v>1022</v>
      </c>
      <c r="C45" s="131"/>
      <c r="D45" s="63" t="s">
        <v>1155</v>
      </c>
      <c r="E45" s="61"/>
      <c r="F45" s="61"/>
      <c r="G45" s="63" t="s">
        <v>1155</v>
      </c>
      <c r="H45" s="61"/>
      <c r="I45" s="61"/>
      <c r="J45" s="63" t="s">
        <v>1155</v>
      </c>
      <c r="K45" s="61"/>
      <c r="L45" s="61"/>
      <c r="M45" s="63" t="s">
        <v>1155</v>
      </c>
      <c r="N45" s="61"/>
      <c r="O45" s="61"/>
      <c r="P45" s="61"/>
      <c r="Q45" s="61"/>
      <c r="R45" s="61"/>
      <c r="S45" s="63" t="s">
        <v>1155</v>
      </c>
      <c r="T45" s="61"/>
      <c r="U45" s="9" t="s">
        <v>1155</v>
      </c>
    </row>
    <row r="46" spans="2:21" ht="12" customHeight="1">
      <c r="B46" s="130" t="s">
        <v>1023</v>
      </c>
      <c r="C46" s="131"/>
      <c r="D46" s="141">
        <v>0.008</v>
      </c>
      <c r="E46" s="61"/>
      <c r="F46" s="61"/>
      <c r="G46" s="141">
        <v>0.008</v>
      </c>
      <c r="H46" s="61"/>
      <c r="I46" s="61"/>
      <c r="J46" s="141">
        <v>0.008</v>
      </c>
      <c r="K46" s="61"/>
      <c r="L46" s="61"/>
      <c r="M46" s="141">
        <v>0.008</v>
      </c>
      <c r="N46" s="61"/>
      <c r="O46" s="61"/>
      <c r="P46" s="61"/>
      <c r="Q46" s="61"/>
      <c r="R46" s="61"/>
      <c r="S46" s="141">
        <v>0</v>
      </c>
      <c r="T46" s="61"/>
      <c r="U46" s="12">
        <v>0</v>
      </c>
    </row>
    <row r="47" spans="2:21" ht="12" customHeight="1">
      <c r="B47" s="130" t="s">
        <v>1156</v>
      </c>
      <c r="C47" s="131"/>
      <c r="D47" s="63" t="s">
        <v>1157</v>
      </c>
      <c r="E47" s="61"/>
      <c r="F47" s="61"/>
      <c r="G47" s="63" t="s">
        <v>1157</v>
      </c>
      <c r="H47" s="61"/>
      <c r="I47" s="61"/>
      <c r="J47" s="63" t="s">
        <v>1157</v>
      </c>
      <c r="K47" s="61"/>
      <c r="L47" s="61"/>
      <c r="M47" s="63" t="s">
        <v>1157</v>
      </c>
      <c r="N47" s="61"/>
      <c r="O47" s="61"/>
      <c r="P47" s="61"/>
      <c r="Q47" s="61"/>
      <c r="R47" s="61"/>
      <c r="S47" s="63" t="s">
        <v>1157</v>
      </c>
      <c r="T47" s="61"/>
      <c r="U47" s="9" t="s">
        <v>1157</v>
      </c>
    </row>
    <row r="48" spans="2:21" ht="10.5" customHeight="1">
      <c r="B48" s="130" t="s">
        <v>1158</v>
      </c>
      <c r="C48" s="131"/>
      <c r="D48" s="63" t="s">
        <v>1159</v>
      </c>
      <c r="E48" s="61"/>
      <c r="F48" s="61"/>
      <c r="G48" s="63" t="s">
        <v>1159</v>
      </c>
      <c r="H48" s="61"/>
      <c r="I48" s="61"/>
      <c r="J48" s="63" t="s">
        <v>1159</v>
      </c>
      <c r="K48" s="61"/>
      <c r="L48" s="61"/>
      <c r="M48" s="63" t="s">
        <v>1159</v>
      </c>
      <c r="N48" s="61"/>
      <c r="O48" s="61"/>
      <c r="P48" s="61"/>
      <c r="Q48" s="61"/>
      <c r="R48" s="61"/>
      <c r="S48" s="63" t="s">
        <v>1159</v>
      </c>
      <c r="T48" s="61"/>
      <c r="U48" s="9" t="s">
        <v>1159</v>
      </c>
    </row>
    <row r="49" spans="2:21" ht="14.25" customHeight="1">
      <c r="B49" s="130" t="s">
        <v>1160</v>
      </c>
      <c r="C49" s="131"/>
      <c r="D49" s="63" t="s">
        <v>1161</v>
      </c>
      <c r="E49" s="61"/>
      <c r="F49" s="61"/>
      <c r="G49" s="63" t="s">
        <v>1161</v>
      </c>
      <c r="H49" s="61"/>
      <c r="I49" s="61"/>
      <c r="J49" s="63" t="s">
        <v>1161</v>
      </c>
      <c r="K49" s="61"/>
      <c r="L49" s="61"/>
      <c r="M49" s="63" t="s">
        <v>1161</v>
      </c>
      <c r="N49" s="61"/>
      <c r="O49" s="61"/>
      <c r="P49" s="61"/>
      <c r="Q49" s="61"/>
      <c r="R49" s="61"/>
      <c r="S49" s="63" t="s">
        <v>1161</v>
      </c>
      <c r="T49" s="61"/>
      <c r="U49" s="9" t="s">
        <v>1161</v>
      </c>
    </row>
    <row r="50" spans="2:21" ht="18" customHeight="1">
      <c r="B50" s="1"/>
      <c r="C50" s="1"/>
      <c r="D50" s="1"/>
      <c r="E50" s="1"/>
      <c r="F50" s="1"/>
      <c r="G50" s="1"/>
      <c r="H50" s="1"/>
      <c r="I50" s="1"/>
      <c r="J50" s="1"/>
      <c r="K50" s="1"/>
      <c r="L50" s="1"/>
      <c r="M50" s="1"/>
      <c r="N50" s="1"/>
      <c r="O50" s="1"/>
      <c r="P50" s="1"/>
      <c r="Q50" s="1"/>
      <c r="R50" s="1"/>
      <c r="S50" s="1"/>
      <c r="T50" s="1"/>
      <c r="U50" s="1"/>
    </row>
    <row r="51" spans="2:21" ht="18.75" customHeight="1">
      <c r="B51" s="70" t="s">
        <v>1127</v>
      </c>
      <c r="C51" s="71"/>
      <c r="D51" s="71"/>
      <c r="E51" s="71"/>
      <c r="F51" s="71"/>
      <c r="G51" s="71"/>
      <c r="H51" s="71"/>
      <c r="I51" s="71"/>
      <c r="J51" s="71"/>
      <c r="K51" s="71"/>
      <c r="L51" s="71"/>
      <c r="M51" s="71"/>
      <c r="N51" s="71"/>
      <c r="O51" s="71"/>
      <c r="P51" s="71"/>
      <c r="Q51" s="71"/>
      <c r="R51" s="71"/>
      <c r="S51" s="72"/>
      <c r="T51" s="1"/>
      <c r="U51" s="1"/>
    </row>
    <row r="52" spans="2:21" ht="5.25" customHeight="1">
      <c r="B52" s="1"/>
      <c r="C52" s="1"/>
      <c r="D52" s="1"/>
      <c r="E52" s="1"/>
      <c r="F52" s="1"/>
      <c r="G52" s="1"/>
      <c r="H52" s="1"/>
      <c r="I52" s="1"/>
      <c r="J52" s="1"/>
      <c r="K52" s="1"/>
      <c r="L52" s="1"/>
      <c r="M52" s="1"/>
      <c r="N52" s="1"/>
      <c r="O52" s="1"/>
      <c r="P52" s="1"/>
      <c r="Q52" s="1"/>
      <c r="R52" s="1"/>
      <c r="S52" s="1"/>
      <c r="T52" s="1"/>
      <c r="U52" s="1"/>
    </row>
    <row r="53" spans="2:3" ht="18.75" customHeight="1">
      <c r="B53" s="52" t="s">
        <v>1128</v>
      </c>
      <c r="C53" s="53"/>
    </row>
  </sheetData>
  <sheetProtection/>
  <mergeCells count="130">
    <mergeCell ref="B49:C49"/>
    <mergeCell ref="D49:F49"/>
    <mergeCell ref="G49:I49"/>
    <mergeCell ref="J49:L49"/>
    <mergeCell ref="M49:R49"/>
    <mergeCell ref="S49:T49"/>
    <mergeCell ref="B48:C48"/>
    <mergeCell ref="D48:F48"/>
    <mergeCell ref="G48:I48"/>
    <mergeCell ref="J48:L48"/>
    <mergeCell ref="M48:R48"/>
    <mergeCell ref="S48:T48"/>
    <mergeCell ref="B47:C47"/>
    <mergeCell ref="D47:F47"/>
    <mergeCell ref="G47:I47"/>
    <mergeCell ref="J47:L47"/>
    <mergeCell ref="M47:R47"/>
    <mergeCell ref="S47:T47"/>
    <mergeCell ref="B46:C46"/>
    <mergeCell ref="D46:F46"/>
    <mergeCell ref="G46:I46"/>
    <mergeCell ref="J46:L46"/>
    <mergeCell ref="M46:R46"/>
    <mergeCell ref="S46:T46"/>
    <mergeCell ref="B45:C45"/>
    <mergeCell ref="D45:F45"/>
    <mergeCell ref="G45:I45"/>
    <mergeCell ref="J45:L45"/>
    <mergeCell ref="M45:R45"/>
    <mergeCell ref="S45:T45"/>
    <mergeCell ref="B44:C44"/>
    <mergeCell ref="D44:F44"/>
    <mergeCell ref="G44:I44"/>
    <mergeCell ref="J44:L44"/>
    <mergeCell ref="M44:R44"/>
    <mergeCell ref="S44:T44"/>
    <mergeCell ref="B43:C43"/>
    <mergeCell ref="D43:F43"/>
    <mergeCell ref="G43:I43"/>
    <mergeCell ref="J43:L43"/>
    <mergeCell ref="M43:R43"/>
    <mergeCell ref="S43:T43"/>
    <mergeCell ref="B42:C42"/>
    <mergeCell ref="D42:F42"/>
    <mergeCell ref="G42:I42"/>
    <mergeCell ref="J42:L42"/>
    <mergeCell ref="M42:R42"/>
    <mergeCell ref="S42:T42"/>
    <mergeCell ref="B41:C41"/>
    <mergeCell ref="D41:F41"/>
    <mergeCell ref="G41:I41"/>
    <mergeCell ref="J41:L41"/>
    <mergeCell ref="M41:R41"/>
    <mergeCell ref="S41:T41"/>
    <mergeCell ref="B40:C40"/>
    <mergeCell ref="D40:F40"/>
    <mergeCell ref="G40:I40"/>
    <mergeCell ref="J40:L40"/>
    <mergeCell ref="M40:R40"/>
    <mergeCell ref="S40:T40"/>
    <mergeCell ref="B39:C39"/>
    <mergeCell ref="D39:F39"/>
    <mergeCell ref="G39:I39"/>
    <mergeCell ref="J39:L39"/>
    <mergeCell ref="M39:R39"/>
    <mergeCell ref="S39:T39"/>
    <mergeCell ref="B38:C38"/>
    <mergeCell ref="D38:F38"/>
    <mergeCell ref="G38:I38"/>
    <mergeCell ref="J38:L38"/>
    <mergeCell ref="M38:R38"/>
    <mergeCell ref="S38:T38"/>
    <mergeCell ref="C31:N31"/>
    <mergeCell ref="O31:S31"/>
    <mergeCell ref="B37:C37"/>
    <mergeCell ref="D37:F37"/>
    <mergeCell ref="G37:I37"/>
    <mergeCell ref="J37:L37"/>
    <mergeCell ref="M37:R37"/>
    <mergeCell ref="S37:T37"/>
    <mergeCell ref="C28:M28"/>
    <mergeCell ref="N28:S28"/>
    <mergeCell ref="C29:M29"/>
    <mergeCell ref="N29:S29"/>
    <mergeCell ref="C30:N30"/>
    <mergeCell ref="O30:S30"/>
    <mergeCell ref="C25:N25"/>
    <mergeCell ref="O25:S25"/>
    <mergeCell ref="C26:N26"/>
    <mergeCell ref="O26:S26"/>
    <mergeCell ref="C27:N27"/>
    <mergeCell ref="O27:S27"/>
    <mergeCell ref="C22:J22"/>
    <mergeCell ref="K22:S22"/>
    <mergeCell ref="C23:N23"/>
    <mergeCell ref="O23:S23"/>
    <mergeCell ref="C24:N24"/>
    <mergeCell ref="O24:S24"/>
    <mergeCell ref="C19:J19"/>
    <mergeCell ref="K19:S19"/>
    <mergeCell ref="C20:I20"/>
    <mergeCell ref="J20:S20"/>
    <mergeCell ref="C21:K21"/>
    <mergeCell ref="L21:S21"/>
    <mergeCell ref="C16:Q16"/>
    <mergeCell ref="R16:S16"/>
    <mergeCell ref="C17:N17"/>
    <mergeCell ref="O17:S17"/>
    <mergeCell ref="C18:N18"/>
    <mergeCell ref="O18:S18"/>
    <mergeCell ref="Q33:S33"/>
    <mergeCell ref="C33:P33"/>
    <mergeCell ref="B35:S35"/>
    <mergeCell ref="B51:S51"/>
    <mergeCell ref="B53:C53"/>
    <mergeCell ref="F6:H6"/>
    <mergeCell ref="C12:P12"/>
    <mergeCell ref="Q12:S12"/>
    <mergeCell ref="C13:P13"/>
    <mergeCell ref="Q13:S13"/>
    <mergeCell ref="H2:O2"/>
    <mergeCell ref="B4:S4"/>
    <mergeCell ref="B6:D6"/>
    <mergeCell ref="B8:S8"/>
    <mergeCell ref="C10:P10"/>
    <mergeCell ref="B32:S32"/>
    <mergeCell ref="C14:Q14"/>
    <mergeCell ref="R14:S14"/>
    <mergeCell ref="C15:Q15"/>
    <mergeCell ref="R15:S15"/>
  </mergeCells>
  <printOptions/>
  <pageMargins left="0.44352941176470595" right="0.2905882352941177" top="0.44352941176470595" bottom="0.44352941176470595" header="0.5098039215686275" footer="0.5098039215686275"/>
  <pageSetup horizontalDpi="600" verticalDpi="600" orientation="portrait" paperSize="9" scale="82" r:id="rId1"/>
</worksheet>
</file>

<file path=xl/worksheets/sheet11.xml><?xml version="1.0" encoding="utf-8"?>
<worksheet xmlns="http://schemas.openxmlformats.org/spreadsheetml/2006/main" xmlns:r="http://schemas.openxmlformats.org/officeDocument/2006/relationships">
  <dimension ref="B2:AI325"/>
  <sheetViews>
    <sheetView showGridLines="0" view="pageBreakPreview" zoomScale="60" zoomScalePageLayoutView="0" workbookViewId="0" topLeftCell="B291">
      <selection activeCell="A1" sqref="A1"/>
    </sheetView>
  </sheetViews>
  <sheetFormatPr defaultColWidth="9.140625" defaultRowHeight="12.75"/>
  <cols>
    <col min="1" max="1" width="0" style="0" hidden="1" customWidth="1"/>
    <col min="2" max="2" width="14.00390625" style="0" customWidth="1"/>
    <col min="3" max="9" width="0.9921875" style="0" customWidth="1"/>
    <col min="10" max="10" width="3.00390625" style="0" customWidth="1"/>
    <col min="11" max="11" width="4.00390625" style="0" customWidth="1"/>
    <col min="12" max="12" width="7.00390625" style="0" customWidth="1"/>
    <col min="13" max="13" width="2.00390625" style="0" customWidth="1"/>
    <col min="14" max="18" width="0.9921875" style="0" customWidth="1"/>
    <col min="19" max="19" width="2.00390625" style="0" customWidth="1"/>
    <col min="20" max="20" width="9.00390625" style="0" customWidth="1"/>
    <col min="21" max="25" width="0.9921875" style="0" customWidth="1"/>
    <col min="26" max="26" width="2.00390625" style="0" customWidth="1"/>
    <col min="27" max="27" width="15.00390625" style="0" customWidth="1"/>
    <col min="28" max="31" width="0.9921875" style="0" customWidth="1"/>
    <col min="32" max="33" width="2.00390625" style="0" customWidth="1"/>
    <col min="34" max="34" width="11.00390625" style="0" customWidth="1"/>
    <col min="35" max="35" width="0.9921875" style="0" customWidth="1"/>
  </cols>
  <sheetData>
    <row r="1" ht="0.75" customHeight="1"/>
    <row r="2" spans="2:35" ht="8.25" customHeight="1">
      <c r="B2" s="1"/>
      <c r="C2" s="1"/>
      <c r="D2" s="1"/>
      <c r="E2" s="1"/>
      <c r="F2" s="1"/>
      <c r="G2" s="1"/>
      <c r="H2" s="1"/>
      <c r="I2" s="1"/>
      <c r="J2" s="1"/>
      <c r="K2" s="1"/>
      <c r="L2" s="1"/>
      <c r="M2" s="1"/>
      <c r="N2" s="1"/>
      <c r="O2" s="1"/>
      <c r="P2" s="1"/>
      <c r="Q2" s="1"/>
      <c r="R2" s="1"/>
      <c r="S2" s="1"/>
      <c r="T2" s="1"/>
      <c r="U2" s="1"/>
      <c r="V2" s="1"/>
      <c r="W2" s="1"/>
      <c r="X2" s="1"/>
      <c r="Y2" s="1"/>
      <c r="Z2" s="1"/>
      <c r="AA2" s="1"/>
      <c r="AB2" s="1"/>
      <c r="AC2" s="1"/>
      <c r="AD2" s="1"/>
      <c r="AE2" s="1"/>
      <c r="AF2" s="1"/>
      <c r="AG2" s="1"/>
      <c r="AH2" s="1"/>
      <c r="AI2" s="1"/>
    </row>
    <row r="3" spans="2:35" ht="22.5" customHeight="1">
      <c r="B3" s="1"/>
      <c r="C3" s="1"/>
      <c r="D3" s="1"/>
      <c r="E3" s="1"/>
      <c r="F3" s="1"/>
      <c r="G3" s="1"/>
      <c r="H3" s="1"/>
      <c r="I3" s="1"/>
      <c r="J3" s="1"/>
      <c r="K3" s="1"/>
      <c r="L3" s="1"/>
      <c r="M3" s="1"/>
      <c r="N3" s="1"/>
      <c r="O3" s="1"/>
      <c r="P3" s="1"/>
      <c r="Q3" s="33" t="s">
        <v>987</v>
      </c>
      <c r="R3" s="34"/>
      <c r="S3" s="34"/>
      <c r="T3" s="34"/>
      <c r="U3" s="34"/>
      <c r="V3" s="34"/>
      <c r="W3" s="34"/>
      <c r="X3" s="34"/>
      <c r="Y3" s="34"/>
      <c r="Z3" s="34"/>
      <c r="AA3" s="34"/>
      <c r="AB3" s="1"/>
      <c r="AC3" s="1"/>
      <c r="AD3" s="1"/>
      <c r="AE3" s="1"/>
      <c r="AF3" s="1"/>
      <c r="AG3" s="1"/>
      <c r="AH3" s="1"/>
      <c r="AI3" s="1"/>
    </row>
    <row r="4" spans="2:35" ht="6.75" customHeight="1">
      <c r="B4" s="1"/>
      <c r="C4" s="1"/>
      <c r="D4" s="1"/>
      <c r="E4" s="1"/>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row>
    <row r="5" spans="2:35" ht="34.5" customHeight="1">
      <c r="B5" s="35" t="s">
        <v>1162</v>
      </c>
      <c r="C5" s="36"/>
      <c r="D5" s="36"/>
      <c r="E5" s="36"/>
      <c r="F5" s="36"/>
      <c r="G5" s="36"/>
      <c r="H5" s="36"/>
      <c r="I5" s="36"/>
      <c r="J5" s="36"/>
      <c r="K5" s="36"/>
      <c r="L5" s="36"/>
      <c r="M5" s="36"/>
      <c r="N5" s="36"/>
      <c r="O5" s="36"/>
      <c r="P5" s="36"/>
      <c r="Q5" s="36"/>
      <c r="R5" s="36"/>
      <c r="S5" s="36"/>
      <c r="T5" s="36"/>
      <c r="U5" s="36"/>
      <c r="V5" s="36"/>
      <c r="W5" s="36"/>
      <c r="X5" s="36"/>
      <c r="Y5" s="36"/>
      <c r="Z5" s="36"/>
      <c r="AA5" s="36"/>
      <c r="AB5" s="36"/>
      <c r="AC5" s="36"/>
      <c r="AD5" s="36"/>
      <c r="AE5" s="36"/>
      <c r="AF5" s="36"/>
      <c r="AG5" s="36"/>
      <c r="AH5" s="36"/>
      <c r="AI5" s="36"/>
    </row>
    <row r="6" spans="2:35" ht="6.75" customHeight="1">
      <c r="B6" s="1"/>
      <c r="C6" s="1"/>
      <c r="D6" s="1"/>
      <c r="E6" s="1"/>
      <c r="F6" s="1"/>
      <c r="G6" s="1"/>
      <c r="H6" s="1"/>
      <c r="I6" s="1"/>
      <c r="J6" s="1"/>
      <c r="K6" s="1"/>
      <c r="L6" s="1"/>
      <c r="M6" s="1"/>
      <c r="N6" s="1"/>
      <c r="O6" s="1"/>
      <c r="P6" s="1"/>
      <c r="Q6" s="1"/>
      <c r="R6" s="1"/>
      <c r="S6" s="1"/>
      <c r="T6" s="1"/>
      <c r="U6" s="1"/>
      <c r="V6" s="1"/>
      <c r="W6" s="1"/>
      <c r="X6" s="1"/>
      <c r="Y6" s="1"/>
      <c r="Z6" s="1"/>
      <c r="AA6" s="1"/>
      <c r="AB6" s="1"/>
      <c r="AC6" s="1"/>
      <c r="AD6" s="1"/>
      <c r="AE6" s="1"/>
      <c r="AF6" s="1"/>
      <c r="AG6" s="1"/>
      <c r="AH6" s="1"/>
      <c r="AI6" s="1"/>
    </row>
    <row r="7" spans="2:35" ht="24" customHeight="1">
      <c r="B7" s="40" t="s">
        <v>1121</v>
      </c>
      <c r="C7" s="41"/>
      <c r="D7" s="41"/>
      <c r="E7" s="41"/>
      <c r="F7" s="41"/>
      <c r="G7" s="41"/>
      <c r="H7" s="41"/>
      <c r="I7" s="41"/>
      <c r="J7" s="41"/>
      <c r="K7" s="1"/>
      <c r="L7" s="42">
        <v>44135</v>
      </c>
      <c r="M7" s="43"/>
      <c r="N7" s="43"/>
      <c r="O7" s="43"/>
      <c r="P7" s="43"/>
      <c r="Q7" s="43"/>
      <c r="R7" s="43"/>
      <c r="S7" s="43"/>
      <c r="T7" s="1"/>
      <c r="U7" s="1"/>
      <c r="V7" s="1"/>
      <c r="W7" s="1"/>
      <c r="X7" s="1"/>
      <c r="Y7" s="1"/>
      <c r="Z7" s="1"/>
      <c r="AA7" s="1"/>
      <c r="AB7" s="1"/>
      <c r="AC7" s="1"/>
      <c r="AD7" s="1"/>
      <c r="AE7" s="1"/>
      <c r="AF7" s="1"/>
      <c r="AG7" s="1"/>
      <c r="AH7" s="1"/>
      <c r="AI7" s="1"/>
    </row>
    <row r="8" spans="2:35" ht="5.25" customHeight="1">
      <c r="B8" s="41"/>
      <c r="C8" s="41"/>
      <c r="D8" s="41"/>
      <c r="E8" s="41"/>
      <c r="F8" s="41"/>
      <c r="G8" s="41"/>
      <c r="H8" s="41"/>
      <c r="I8" s="41"/>
      <c r="J8" s="41"/>
      <c r="K8" s="1"/>
      <c r="L8" s="1"/>
      <c r="M8" s="1"/>
      <c r="N8" s="1"/>
      <c r="O8" s="1"/>
      <c r="P8" s="1"/>
      <c r="Q8" s="1"/>
      <c r="R8" s="1"/>
      <c r="S8" s="1"/>
      <c r="T8" s="1"/>
      <c r="U8" s="1"/>
      <c r="V8" s="1"/>
      <c r="W8" s="1"/>
      <c r="X8" s="1"/>
      <c r="Y8" s="1"/>
      <c r="Z8" s="1"/>
      <c r="AA8" s="1"/>
      <c r="AB8" s="1"/>
      <c r="AC8" s="1"/>
      <c r="AD8" s="1"/>
      <c r="AE8" s="1"/>
      <c r="AF8" s="1"/>
      <c r="AG8" s="1"/>
      <c r="AH8" s="1"/>
      <c r="AI8" s="1"/>
    </row>
    <row r="9" spans="2:35" ht="21" customHeight="1">
      <c r="B9" s="70" t="s">
        <v>1163</v>
      </c>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2"/>
    </row>
    <row r="10" spans="2:35" ht="5.25" customHeight="1">
      <c r="B10" s="1"/>
      <c r="C10" s="1"/>
      <c r="D10" s="1"/>
      <c r="E10" s="1"/>
      <c r="F10" s="1"/>
      <c r="G10" s="1"/>
      <c r="H10" s="1"/>
      <c r="I10" s="1"/>
      <c r="J10" s="1"/>
      <c r="K10" s="1"/>
      <c r="L10" s="1"/>
      <c r="M10" s="1"/>
      <c r="N10" s="1"/>
      <c r="O10" s="1"/>
      <c r="P10" s="1"/>
      <c r="Q10" s="1"/>
      <c r="R10" s="1"/>
      <c r="S10" s="1"/>
      <c r="T10" s="1"/>
      <c r="U10" s="1"/>
      <c r="V10" s="1"/>
      <c r="W10" s="1"/>
      <c r="X10" s="1"/>
      <c r="Y10" s="1"/>
      <c r="Z10" s="1"/>
      <c r="AA10" s="1"/>
      <c r="AB10" s="1"/>
      <c r="AC10" s="1"/>
      <c r="AD10" s="1"/>
      <c r="AE10" s="1"/>
      <c r="AF10" s="1"/>
      <c r="AG10" s="1"/>
      <c r="AH10" s="1"/>
      <c r="AI10" s="1"/>
    </row>
    <row r="11" spans="2:35" ht="15" customHeight="1">
      <c r="B11" s="142"/>
      <c r="C11" s="58"/>
      <c r="D11" s="58"/>
      <c r="E11" s="58"/>
      <c r="F11" s="58"/>
      <c r="G11" s="58"/>
      <c r="H11" s="58"/>
      <c r="I11" s="57" t="s">
        <v>1178</v>
      </c>
      <c r="J11" s="58"/>
      <c r="K11" s="58"/>
      <c r="L11" s="58"/>
      <c r="M11" s="58"/>
      <c r="N11" s="58"/>
      <c r="O11" s="58"/>
      <c r="P11" s="58"/>
      <c r="Q11" s="58"/>
      <c r="R11" s="58"/>
      <c r="S11" s="58"/>
      <c r="T11" s="57" t="s">
        <v>1179</v>
      </c>
      <c r="U11" s="58"/>
      <c r="V11" s="58"/>
      <c r="W11" s="58"/>
      <c r="X11" s="58"/>
      <c r="Y11" s="58"/>
      <c r="Z11" s="58"/>
      <c r="AA11" s="57" t="s">
        <v>1180</v>
      </c>
      <c r="AB11" s="58"/>
      <c r="AC11" s="58"/>
      <c r="AD11" s="58"/>
      <c r="AE11" s="58"/>
      <c r="AF11" s="58"/>
      <c r="AG11" s="58"/>
      <c r="AH11" s="57" t="s">
        <v>1179</v>
      </c>
      <c r="AI11" s="58"/>
    </row>
    <row r="12" spans="2:35" ht="12" customHeight="1">
      <c r="B12" s="126" t="s">
        <v>586</v>
      </c>
      <c r="C12" s="61"/>
      <c r="D12" s="61"/>
      <c r="E12" s="61"/>
      <c r="F12" s="61"/>
      <c r="G12" s="61"/>
      <c r="H12" s="61"/>
      <c r="I12" s="143">
        <v>2173279938.910005</v>
      </c>
      <c r="J12" s="61"/>
      <c r="K12" s="61"/>
      <c r="L12" s="61"/>
      <c r="M12" s="61"/>
      <c r="N12" s="61"/>
      <c r="O12" s="61"/>
      <c r="P12" s="61"/>
      <c r="Q12" s="61"/>
      <c r="R12" s="61"/>
      <c r="S12" s="61"/>
      <c r="T12" s="141">
        <v>0.15851252564781215</v>
      </c>
      <c r="U12" s="61"/>
      <c r="V12" s="61"/>
      <c r="W12" s="61"/>
      <c r="X12" s="61"/>
      <c r="Y12" s="61"/>
      <c r="Z12" s="61"/>
      <c r="AA12" s="60">
        <v>34168</v>
      </c>
      <c r="AB12" s="61"/>
      <c r="AC12" s="61"/>
      <c r="AD12" s="61"/>
      <c r="AE12" s="61"/>
      <c r="AF12" s="61"/>
      <c r="AG12" s="61"/>
      <c r="AH12" s="141">
        <v>0.16477941318312467</v>
      </c>
      <c r="AI12" s="61"/>
    </row>
    <row r="13" spans="2:35" ht="12" customHeight="1">
      <c r="B13" s="126" t="s">
        <v>582</v>
      </c>
      <c r="C13" s="61"/>
      <c r="D13" s="61"/>
      <c r="E13" s="61"/>
      <c r="F13" s="61"/>
      <c r="G13" s="61"/>
      <c r="H13" s="61"/>
      <c r="I13" s="143">
        <v>2153121654.48</v>
      </c>
      <c r="J13" s="61"/>
      <c r="K13" s="61"/>
      <c r="L13" s="61"/>
      <c r="M13" s="61"/>
      <c r="N13" s="61"/>
      <c r="O13" s="61"/>
      <c r="P13" s="61"/>
      <c r="Q13" s="61"/>
      <c r="R13" s="61"/>
      <c r="S13" s="61"/>
      <c r="T13" s="141">
        <v>0.15704224079379117</v>
      </c>
      <c r="U13" s="61"/>
      <c r="V13" s="61"/>
      <c r="W13" s="61"/>
      <c r="X13" s="61"/>
      <c r="Y13" s="61"/>
      <c r="Z13" s="61"/>
      <c r="AA13" s="60">
        <v>32025</v>
      </c>
      <c r="AB13" s="61"/>
      <c r="AC13" s="61"/>
      <c r="AD13" s="61"/>
      <c r="AE13" s="61"/>
      <c r="AF13" s="61"/>
      <c r="AG13" s="61"/>
      <c r="AH13" s="141">
        <v>0.15444453017998033</v>
      </c>
      <c r="AI13" s="61"/>
    </row>
    <row r="14" spans="2:35" ht="12" customHeight="1">
      <c r="B14" s="126" t="s">
        <v>584</v>
      </c>
      <c r="C14" s="61"/>
      <c r="D14" s="61"/>
      <c r="E14" s="61"/>
      <c r="F14" s="61"/>
      <c r="G14" s="61"/>
      <c r="H14" s="61"/>
      <c r="I14" s="143">
        <v>1970060011.9500058</v>
      </c>
      <c r="J14" s="61"/>
      <c r="K14" s="61"/>
      <c r="L14" s="61"/>
      <c r="M14" s="61"/>
      <c r="N14" s="61"/>
      <c r="O14" s="61"/>
      <c r="P14" s="61"/>
      <c r="Q14" s="61"/>
      <c r="R14" s="61"/>
      <c r="S14" s="61"/>
      <c r="T14" s="141">
        <v>0.14369027320455371</v>
      </c>
      <c r="U14" s="61"/>
      <c r="V14" s="61"/>
      <c r="W14" s="61"/>
      <c r="X14" s="61"/>
      <c r="Y14" s="61"/>
      <c r="Z14" s="61"/>
      <c r="AA14" s="60">
        <v>28507</v>
      </c>
      <c r="AB14" s="61"/>
      <c r="AC14" s="61"/>
      <c r="AD14" s="61"/>
      <c r="AE14" s="61"/>
      <c r="AF14" s="61"/>
      <c r="AG14" s="61"/>
      <c r="AH14" s="141">
        <v>0.13747853932367524</v>
      </c>
      <c r="AI14" s="61"/>
    </row>
    <row r="15" spans="2:35" ht="12" customHeight="1">
      <c r="B15" s="126" t="s">
        <v>590</v>
      </c>
      <c r="C15" s="61"/>
      <c r="D15" s="61"/>
      <c r="E15" s="61"/>
      <c r="F15" s="61"/>
      <c r="G15" s="61"/>
      <c r="H15" s="61"/>
      <c r="I15" s="143">
        <v>1543510393.6900003</v>
      </c>
      <c r="J15" s="61"/>
      <c r="K15" s="61"/>
      <c r="L15" s="61"/>
      <c r="M15" s="61"/>
      <c r="N15" s="61"/>
      <c r="O15" s="61"/>
      <c r="P15" s="61"/>
      <c r="Q15" s="61"/>
      <c r="R15" s="61"/>
      <c r="S15" s="61"/>
      <c r="T15" s="141">
        <v>0.11257902237397055</v>
      </c>
      <c r="U15" s="61"/>
      <c r="V15" s="61"/>
      <c r="W15" s="61"/>
      <c r="X15" s="61"/>
      <c r="Y15" s="61"/>
      <c r="Z15" s="61"/>
      <c r="AA15" s="60">
        <v>25942</v>
      </c>
      <c r="AB15" s="61"/>
      <c r="AC15" s="61"/>
      <c r="AD15" s="61"/>
      <c r="AE15" s="61"/>
      <c r="AF15" s="61"/>
      <c r="AG15" s="61"/>
      <c r="AH15" s="141">
        <v>0.12510850903759718</v>
      </c>
      <c r="AI15" s="61"/>
    </row>
    <row r="16" spans="2:35" ht="12" customHeight="1">
      <c r="B16" s="126" t="s">
        <v>588</v>
      </c>
      <c r="C16" s="61"/>
      <c r="D16" s="61"/>
      <c r="E16" s="61"/>
      <c r="F16" s="61"/>
      <c r="G16" s="61"/>
      <c r="H16" s="61"/>
      <c r="I16" s="143">
        <v>1152363461.6699991</v>
      </c>
      <c r="J16" s="61"/>
      <c r="K16" s="61"/>
      <c r="L16" s="61"/>
      <c r="M16" s="61"/>
      <c r="N16" s="61"/>
      <c r="O16" s="61"/>
      <c r="P16" s="61"/>
      <c r="Q16" s="61"/>
      <c r="R16" s="61"/>
      <c r="S16" s="61"/>
      <c r="T16" s="141">
        <v>0.08404993737952661</v>
      </c>
      <c r="U16" s="61"/>
      <c r="V16" s="61"/>
      <c r="W16" s="61"/>
      <c r="X16" s="61"/>
      <c r="Y16" s="61"/>
      <c r="Z16" s="61"/>
      <c r="AA16" s="60">
        <v>11406</v>
      </c>
      <c r="AB16" s="61"/>
      <c r="AC16" s="61"/>
      <c r="AD16" s="61"/>
      <c r="AE16" s="61"/>
      <c r="AF16" s="61"/>
      <c r="AG16" s="61"/>
      <c r="AH16" s="141">
        <v>0.055006848125928355</v>
      </c>
      <c r="AI16" s="61"/>
    </row>
    <row r="17" spans="2:35" ht="12" customHeight="1">
      <c r="B17" s="126" t="s">
        <v>592</v>
      </c>
      <c r="C17" s="61"/>
      <c r="D17" s="61"/>
      <c r="E17" s="61"/>
      <c r="F17" s="61"/>
      <c r="G17" s="61"/>
      <c r="H17" s="61"/>
      <c r="I17" s="143">
        <v>1101862754.870002</v>
      </c>
      <c r="J17" s="61"/>
      <c r="K17" s="61"/>
      <c r="L17" s="61"/>
      <c r="M17" s="61"/>
      <c r="N17" s="61"/>
      <c r="O17" s="61"/>
      <c r="P17" s="61"/>
      <c r="Q17" s="61"/>
      <c r="R17" s="61"/>
      <c r="S17" s="61"/>
      <c r="T17" s="141">
        <v>0.08036656717095512</v>
      </c>
      <c r="U17" s="61"/>
      <c r="V17" s="61"/>
      <c r="W17" s="61"/>
      <c r="X17" s="61"/>
      <c r="Y17" s="61"/>
      <c r="Z17" s="61"/>
      <c r="AA17" s="60">
        <v>19747</v>
      </c>
      <c r="AB17" s="61"/>
      <c r="AC17" s="61"/>
      <c r="AD17" s="61"/>
      <c r="AE17" s="61"/>
      <c r="AF17" s="61"/>
      <c r="AG17" s="61"/>
      <c r="AH17" s="141">
        <v>0.09523235401917475</v>
      </c>
      <c r="AI17" s="61"/>
    </row>
    <row r="18" spans="2:35" ht="12" customHeight="1">
      <c r="B18" s="126" t="s">
        <v>594</v>
      </c>
      <c r="C18" s="61"/>
      <c r="D18" s="61"/>
      <c r="E18" s="61"/>
      <c r="F18" s="61"/>
      <c r="G18" s="61"/>
      <c r="H18" s="61"/>
      <c r="I18" s="143">
        <v>1001737524.7599992</v>
      </c>
      <c r="J18" s="61"/>
      <c r="K18" s="61"/>
      <c r="L18" s="61"/>
      <c r="M18" s="61"/>
      <c r="N18" s="61"/>
      <c r="O18" s="61"/>
      <c r="P18" s="61"/>
      <c r="Q18" s="61"/>
      <c r="R18" s="61"/>
      <c r="S18" s="61"/>
      <c r="T18" s="141">
        <v>0.07306373295174037</v>
      </c>
      <c r="U18" s="61"/>
      <c r="V18" s="61"/>
      <c r="W18" s="61"/>
      <c r="X18" s="61"/>
      <c r="Y18" s="61"/>
      <c r="Z18" s="61"/>
      <c r="AA18" s="60">
        <v>15916</v>
      </c>
      <c r="AB18" s="61"/>
      <c r="AC18" s="61"/>
      <c r="AD18" s="61"/>
      <c r="AE18" s="61"/>
      <c r="AF18" s="61"/>
      <c r="AG18" s="61"/>
      <c r="AH18" s="141">
        <v>0.07675688188429561</v>
      </c>
      <c r="AI18" s="61"/>
    </row>
    <row r="19" spans="2:35" ht="12" customHeight="1">
      <c r="B19" s="126" t="s">
        <v>596</v>
      </c>
      <c r="C19" s="61"/>
      <c r="D19" s="61"/>
      <c r="E19" s="61"/>
      <c r="F19" s="61"/>
      <c r="G19" s="61"/>
      <c r="H19" s="61"/>
      <c r="I19" s="143">
        <v>919805140.1800001</v>
      </c>
      <c r="J19" s="61"/>
      <c r="K19" s="61"/>
      <c r="L19" s="61"/>
      <c r="M19" s="61"/>
      <c r="N19" s="61"/>
      <c r="O19" s="61"/>
      <c r="P19" s="61"/>
      <c r="Q19" s="61"/>
      <c r="R19" s="61"/>
      <c r="S19" s="61"/>
      <c r="T19" s="141">
        <v>0.06708783036339862</v>
      </c>
      <c r="U19" s="61"/>
      <c r="V19" s="61"/>
      <c r="W19" s="61"/>
      <c r="X19" s="61"/>
      <c r="Y19" s="61"/>
      <c r="Z19" s="61"/>
      <c r="AA19" s="60">
        <v>15347</v>
      </c>
      <c r="AB19" s="61"/>
      <c r="AC19" s="61"/>
      <c r="AD19" s="61"/>
      <c r="AE19" s="61"/>
      <c r="AF19" s="61"/>
      <c r="AG19" s="61"/>
      <c r="AH19" s="141">
        <v>0.07401280888906037</v>
      </c>
      <c r="AI19" s="61"/>
    </row>
    <row r="20" spans="2:35" ht="12" customHeight="1">
      <c r="B20" s="126" t="s">
        <v>598</v>
      </c>
      <c r="C20" s="61"/>
      <c r="D20" s="61"/>
      <c r="E20" s="61"/>
      <c r="F20" s="61"/>
      <c r="G20" s="61"/>
      <c r="H20" s="61"/>
      <c r="I20" s="143">
        <v>693674480.1899991</v>
      </c>
      <c r="J20" s="61"/>
      <c r="K20" s="61"/>
      <c r="L20" s="61"/>
      <c r="M20" s="61"/>
      <c r="N20" s="61"/>
      <c r="O20" s="61"/>
      <c r="P20" s="61"/>
      <c r="Q20" s="61"/>
      <c r="R20" s="61"/>
      <c r="S20" s="61"/>
      <c r="T20" s="141">
        <v>0.05059453771404055</v>
      </c>
      <c r="U20" s="61"/>
      <c r="V20" s="61"/>
      <c r="W20" s="61"/>
      <c r="X20" s="61"/>
      <c r="Y20" s="61"/>
      <c r="Z20" s="61"/>
      <c r="AA20" s="60">
        <v>8542</v>
      </c>
      <c r="AB20" s="61"/>
      <c r="AC20" s="61"/>
      <c r="AD20" s="61"/>
      <c r="AE20" s="61"/>
      <c r="AF20" s="61"/>
      <c r="AG20" s="61"/>
      <c r="AH20" s="141">
        <v>0.04119485329578117</v>
      </c>
      <c r="AI20" s="61"/>
    </row>
    <row r="21" spans="2:35" ht="12" customHeight="1">
      <c r="B21" s="126" t="s">
        <v>600</v>
      </c>
      <c r="C21" s="61"/>
      <c r="D21" s="61"/>
      <c r="E21" s="61"/>
      <c r="F21" s="61"/>
      <c r="G21" s="61"/>
      <c r="H21" s="61"/>
      <c r="I21" s="143">
        <v>594314628.1399993</v>
      </c>
      <c r="J21" s="61"/>
      <c r="K21" s="61"/>
      <c r="L21" s="61"/>
      <c r="M21" s="61"/>
      <c r="N21" s="61"/>
      <c r="O21" s="61"/>
      <c r="P21" s="61"/>
      <c r="Q21" s="61"/>
      <c r="R21" s="61"/>
      <c r="S21" s="61"/>
      <c r="T21" s="141">
        <v>0.04334752787676316</v>
      </c>
      <c r="U21" s="61"/>
      <c r="V21" s="61"/>
      <c r="W21" s="61"/>
      <c r="X21" s="61"/>
      <c r="Y21" s="61"/>
      <c r="Z21" s="61"/>
      <c r="AA21" s="60">
        <v>9547</v>
      </c>
      <c r="AB21" s="61"/>
      <c r="AC21" s="61"/>
      <c r="AD21" s="61"/>
      <c r="AE21" s="61"/>
      <c r="AF21" s="61"/>
      <c r="AG21" s="61"/>
      <c r="AH21" s="141">
        <v>0.046041590308455026</v>
      </c>
      <c r="AI21" s="61"/>
    </row>
    <row r="22" spans="2:35" ht="12" customHeight="1">
      <c r="B22" s="126" t="s">
        <v>534</v>
      </c>
      <c r="C22" s="61"/>
      <c r="D22" s="61"/>
      <c r="E22" s="61"/>
      <c r="F22" s="61"/>
      <c r="G22" s="61"/>
      <c r="H22" s="61"/>
      <c r="I22" s="143">
        <v>358836894.9899994</v>
      </c>
      <c r="J22" s="61"/>
      <c r="K22" s="61"/>
      <c r="L22" s="61"/>
      <c r="M22" s="61"/>
      <c r="N22" s="61"/>
      <c r="O22" s="61"/>
      <c r="P22" s="61"/>
      <c r="Q22" s="61"/>
      <c r="R22" s="61"/>
      <c r="S22" s="61"/>
      <c r="T22" s="141">
        <v>0.02617248772333096</v>
      </c>
      <c r="U22" s="61"/>
      <c r="V22" s="61"/>
      <c r="W22" s="61"/>
      <c r="X22" s="61"/>
      <c r="Y22" s="61"/>
      <c r="Z22" s="61"/>
      <c r="AA22" s="60">
        <v>5368</v>
      </c>
      <c r="AB22" s="61"/>
      <c r="AC22" s="61"/>
      <c r="AD22" s="61"/>
      <c r="AE22" s="61"/>
      <c r="AF22" s="61"/>
      <c r="AG22" s="61"/>
      <c r="AH22" s="141">
        <v>0.025887845058739558</v>
      </c>
      <c r="AI22" s="61"/>
    </row>
    <row r="23" spans="2:35" ht="12" customHeight="1">
      <c r="B23" s="126" t="s">
        <v>62</v>
      </c>
      <c r="C23" s="61"/>
      <c r="D23" s="61"/>
      <c r="E23" s="61"/>
      <c r="F23" s="61"/>
      <c r="G23" s="61"/>
      <c r="H23" s="61"/>
      <c r="I23" s="143">
        <v>47894986.78999994</v>
      </c>
      <c r="J23" s="61"/>
      <c r="K23" s="61"/>
      <c r="L23" s="61"/>
      <c r="M23" s="61"/>
      <c r="N23" s="61"/>
      <c r="O23" s="61"/>
      <c r="P23" s="61"/>
      <c r="Q23" s="61"/>
      <c r="R23" s="61"/>
      <c r="S23" s="61"/>
      <c r="T23" s="141">
        <v>0.0034933168001169642</v>
      </c>
      <c r="U23" s="61"/>
      <c r="V23" s="61"/>
      <c r="W23" s="61"/>
      <c r="X23" s="61"/>
      <c r="Y23" s="61"/>
      <c r="Z23" s="61"/>
      <c r="AA23" s="60">
        <v>841</v>
      </c>
      <c r="AB23" s="61"/>
      <c r="AC23" s="61"/>
      <c r="AD23" s="61"/>
      <c r="AE23" s="61"/>
      <c r="AF23" s="61"/>
      <c r="AG23" s="61"/>
      <c r="AH23" s="141">
        <v>0.0040558266941877735</v>
      </c>
      <c r="AI23" s="61"/>
    </row>
    <row r="24" spans="2:35" ht="13.5" customHeight="1">
      <c r="B24" s="144"/>
      <c r="C24" s="145"/>
      <c r="D24" s="145"/>
      <c r="E24" s="145"/>
      <c r="F24" s="145"/>
      <c r="G24" s="145"/>
      <c r="H24" s="145"/>
      <c r="I24" s="146">
        <v>13710461870.62001</v>
      </c>
      <c r="J24" s="145"/>
      <c r="K24" s="145"/>
      <c r="L24" s="145"/>
      <c r="M24" s="145"/>
      <c r="N24" s="145"/>
      <c r="O24" s="145"/>
      <c r="P24" s="145"/>
      <c r="Q24" s="145"/>
      <c r="R24" s="145"/>
      <c r="S24" s="145"/>
      <c r="T24" s="147">
        <v>0.9999999999999865</v>
      </c>
      <c r="U24" s="145"/>
      <c r="V24" s="145"/>
      <c r="W24" s="145"/>
      <c r="X24" s="145"/>
      <c r="Y24" s="145"/>
      <c r="Z24" s="145"/>
      <c r="AA24" s="148">
        <v>207356</v>
      </c>
      <c r="AB24" s="145"/>
      <c r="AC24" s="145"/>
      <c r="AD24" s="145"/>
      <c r="AE24" s="145"/>
      <c r="AF24" s="145"/>
      <c r="AG24" s="145"/>
      <c r="AH24" s="147">
        <v>1</v>
      </c>
      <c r="AI24" s="145"/>
    </row>
    <row r="25" spans="2:35" ht="9"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row>
    <row r="26" spans="2:35" ht="18.75" customHeight="1">
      <c r="B26" s="70" t="s">
        <v>1164</v>
      </c>
      <c r="C26" s="71"/>
      <c r="D26" s="71"/>
      <c r="E26" s="71"/>
      <c r="F26" s="71"/>
      <c r="G26" s="71"/>
      <c r="H26" s="71"/>
      <c r="I26" s="71"/>
      <c r="J26" s="71"/>
      <c r="K26" s="71"/>
      <c r="L26" s="71"/>
      <c r="M26" s="71"/>
      <c r="N26" s="71"/>
      <c r="O26" s="71"/>
      <c r="P26" s="71"/>
      <c r="Q26" s="71"/>
      <c r="R26" s="71"/>
      <c r="S26" s="71"/>
      <c r="T26" s="71"/>
      <c r="U26" s="71"/>
      <c r="V26" s="71"/>
      <c r="W26" s="71"/>
      <c r="X26" s="71"/>
      <c r="Y26" s="71"/>
      <c r="Z26" s="71"/>
      <c r="AA26" s="71"/>
      <c r="AB26" s="71"/>
      <c r="AC26" s="71"/>
      <c r="AD26" s="71"/>
      <c r="AE26" s="71"/>
      <c r="AF26" s="71"/>
      <c r="AG26" s="71"/>
      <c r="AH26" s="71"/>
      <c r="AI26" s="72"/>
    </row>
    <row r="27" spans="2:35" ht="8.2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row>
    <row r="28" spans="2:35" ht="13.5" customHeight="1">
      <c r="B28" s="57" t="s">
        <v>1181</v>
      </c>
      <c r="C28" s="58"/>
      <c r="D28" s="58"/>
      <c r="E28" s="58"/>
      <c r="F28" s="58"/>
      <c r="G28" s="58"/>
      <c r="H28" s="58"/>
      <c r="I28" s="58"/>
      <c r="J28" s="57" t="s">
        <v>1178</v>
      </c>
      <c r="K28" s="58"/>
      <c r="L28" s="58"/>
      <c r="M28" s="58"/>
      <c r="N28" s="58"/>
      <c r="O28" s="58"/>
      <c r="P28" s="58"/>
      <c r="Q28" s="58"/>
      <c r="R28" s="58"/>
      <c r="S28" s="58"/>
      <c r="T28" s="57" t="s">
        <v>1179</v>
      </c>
      <c r="U28" s="58"/>
      <c r="V28" s="58"/>
      <c r="W28" s="58"/>
      <c r="X28" s="58"/>
      <c r="Y28" s="58"/>
      <c r="Z28" s="58"/>
      <c r="AA28" s="57" t="s">
        <v>1180</v>
      </c>
      <c r="AB28" s="58"/>
      <c r="AC28" s="58"/>
      <c r="AD28" s="58"/>
      <c r="AE28" s="58"/>
      <c r="AF28" s="58"/>
      <c r="AG28" s="57" t="s">
        <v>1179</v>
      </c>
      <c r="AH28" s="58"/>
      <c r="AI28" s="58"/>
    </row>
    <row r="29" spans="2:35" ht="12.75" customHeight="1">
      <c r="B29" s="63" t="s">
        <v>1182</v>
      </c>
      <c r="C29" s="61"/>
      <c r="D29" s="61"/>
      <c r="E29" s="61"/>
      <c r="F29" s="61"/>
      <c r="G29" s="61"/>
      <c r="H29" s="61"/>
      <c r="I29" s="61"/>
      <c r="J29" s="143">
        <v>2080005256.8000002</v>
      </c>
      <c r="K29" s="61"/>
      <c r="L29" s="61"/>
      <c r="M29" s="61"/>
      <c r="N29" s="61"/>
      <c r="O29" s="61"/>
      <c r="P29" s="61"/>
      <c r="Q29" s="61"/>
      <c r="R29" s="61"/>
      <c r="S29" s="61"/>
      <c r="T29" s="141">
        <v>0.15170934986932996</v>
      </c>
      <c r="U29" s="61"/>
      <c r="V29" s="61"/>
      <c r="W29" s="61"/>
      <c r="X29" s="61"/>
      <c r="Y29" s="61"/>
      <c r="Z29" s="61"/>
      <c r="AA29" s="60">
        <v>22707</v>
      </c>
      <c r="AB29" s="61"/>
      <c r="AC29" s="61"/>
      <c r="AD29" s="61"/>
      <c r="AE29" s="61"/>
      <c r="AF29" s="61"/>
      <c r="AG29" s="141">
        <v>0.10950732074306989</v>
      </c>
      <c r="AH29" s="61"/>
      <c r="AI29" s="61"/>
    </row>
    <row r="30" spans="2:35" ht="12.75" customHeight="1">
      <c r="B30" s="63" t="s">
        <v>1183</v>
      </c>
      <c r="C30" s="61"/>
      <c r="D30" s="61"/>
      <c r="E30" s="61"/>
      <c r="F30" s="61"/>
      <c r="G30" s="61"/>
      <c r="H30" s="61"/>
      <c r="I30" s="61"/>
      <c r="J30" s="143">
        <v>3173043669.2400045</v>
      </c>
      <c r="K30" s="61"/>
      <c r="L30" s="61"/>
      <c r="M30" s="61"/>
      <c r="N30" s="61"/>
      <c r="O30" s="61"/>
      <c r="P30" s="61"/>
      <c r="Q30" s="61"/>
      <c r="R30" s="61"/>
      <c r="S30" s="61"/>
      <c r="T30" s="141">
        <v>0.231432295949087</v>
      </c>
      <c r="U30" s="61"/>
      <c r="V30" s="61"/>
      <c r="W30" s="61"/>
      <c r="X30" s="61"/>
      <c r="Y30" s="61"/>
      <c r="Z30" s="61"/>
      <c r="AA30" s="60">
        <v>40384</v>
      </c>
      <c r="AB30" s="61"/>
      <c r="AC30" s="61"/>
      <c r="AD30" s="61"/>
      <c r="AE30" s="61"/>
      <c r="AF30" s="61"/>
      <c r="AG30" s="141">
        <v>0.19475684330330445</v>
      </c>
      <c r="AH30" s="61"/>
      <c r="AI30" s="61"/>
    </row>
    <row r="31" spans="2:35" ht="12.75" customHeight="1">
      <c r="B31" s="63" t="s">
        <v>1184</v>
      </c>
      <c r="C31" s="61"/>
      <c r="D31" s="61"/>
      <c r="E31" s="61"/>
      <c r="F31" s="61"/>
      <c r="G31" s="61"/>
      <c r="H31" s="61"/>
      <c r="I31" s="61"/>
      <c r="J31" s="143">
        <v>2312942997.1899962</v>
      </c>
      <c r="K31" s="61"/>
      <c r="L31" s="61"/>
      <c r="M31" s="61"/>
      <c r="N31" s="61"/>
      <c r="O31" s="61"/>
      <c r="P31" s="61"/>
      <c r="Q31" s="61"/>
      <c r="R31" s="61"/>
      <c r="S31" s="61"/>
      <c r="T31" s="141">
        <v>0.16869913056294433</v>
      </c>
      <c r="U31" s="61"/>
      <c r="V31" s="61"/>
      <c r="W31" s="61"/>
      <c r="X31" s="61"/>
      <c r="Y31" s="61"/>
      <c r="Z31" s="61"/>
      <c r="AA31" s="60">
        <v>29836</v>
      </c>
      <c r="AB31" s="61"/>
      <c r="AC31" s="61"/>
      <c r="AD31" s="61"/>
      <c r="AE31" s="61"/>
      <c r="AF31" s="61"/>
      <c r="AG31" s="141">
        <v>0.1438878064777484</v>
      </c>
      <c r="AH31" s="61"/>
      <c r="AI31" s="61"/>
    </row>
    <row r="32" spans="2:35" ht="12.75" customHeight="1">
      <c r="B32" s="63" t="s">
        <v>1185</v>
      </c>
      <c r="C32" s="61"/>
      <c r="D32" s="61"/>
      <c r="E32" s="61"/>
      <c r="F32" s="61"/>
      <c r="G32" s="61"/>
      <c r="H32" s="61"/>
      <c r="I32" s="61"/>
      <c r="J32" s="143">
        <v>1885778918.8700092</v>
      </c>
      <c r="K32" s="61"/>
      <c r="L32" s="61"/>
      <c r="M32" s="61"/>
      <c r="N32" s="61"/>
      <c r="O32" s="61"/>
      <c r="P32" s="61"/>
      <c r="Q32" s="61"/>
      <c r="R32" s="61"/>
      <c r="S32" s="61"/>
      <c r="T32" s="141">
        <v>0.1375430628570597</v>
      </c>
      <c r="U32" s="61"/>
      <c r="V32" s="61"/>
      <c r="W32" s="61"/>
      <c r="X32" s="61"/>
      <c r="Y32" s="61"/>
      <c r="Z32" s="61"/>
      <c r="AA32" s="60">
        <v>25611</v>
      </c>
      <c r="AB32" s="61"/>
      <c r="AC32" s="61"/>
      <c r="AD32" s="61"/>
      <c r="AE32" s="61"/>
      <c r="AF32" s="61"/>
      <c r="AG32" s="141">
        <v>0.1235122205289454</v>
      </c>
      <c r="AH32" s="61"/>
      <c r="AI32" s="61"/>
    </row>
    <row r="33" spans="2:35" ht="12.75" customHeight="1">
      <c r="B33" s="63" t="s">
        <v>1186</v>
      </c>
      <c r="C33" s="61"/>
      <c r="D33" s="61"/>
      <c r="E33" s="61"/>
      <c r="F33" s="61"/>
      <c r="G33" s="61"/>
      <c r="H33" s="61"/>
      <c r="I33" s="61"/>
      <c r="J33" s="143">
        <v>1932063461.4500036</v>
      </c>
      <c r="K33" s="61"/>
      <c r="L33" s="61"/>
      <c r="M33" s="61"/>
      <c r="N33" s="61"/>
      <c r="O33" s="61"/>
      <c r="P33" s="61"/>
      <c r="Q33" s="61"/>
      <c r="R33" s="61"/>
      <c r="S33" s="61"/>
      <c r="T33" s="141">
        <v>0.1409189186828344</v>
      </c>
      <c r="U33" s="61"/>
      <c r="V33" s="61"/>
      <c r="W33" s="61"/>
      <c r="X33" s="61"/>
      <c r="Y33" s="61"/>
      <c r="Z33" s="61"/>
      <c r="AA33" s="60">
        <v>32405</v>
      </c>
      <c r="AB33" s="61"/>
      <c r="AC33" s="61"/>
      <c r="AD33" s="61"/>
      <c r="AE33" s="61"/>
      <c r="AF33" s="61"/>
      <c r="AG33" s="141">
        <v>0.1562771272593993</v>
      </c>
      <c r="AH33" s="61"/>
      <c r="AI33" s="61"/>
    </row>
    <row r="34" spans="2:35" ht="12.75" customHeight="1">
      <c r="B34" s="63" t="s">
        <v>1187</v>
      </c>
      <c r="C34" s="61"/>
      <c r="D34" s="61"/>
      <c r="E34" s="61"/>
      <c r="F34" s="61"/>
      <c r="G34" s="61"/>
      <c r="H34" s="61"/>
      <c r="I34" s="61"/>
      <c r="J34" s="143">
        <v>1065297566.7899996</v>
      </c>
      <c r="K34" s="61"/>
      <c r="L34" s="61"/>
      <c r="M34" s="61"/>
      <c r="N34" s="61"/>
      <c r="O34" s="61"/>
      <c r="P34" s="61"/>
      <c r="Q34" s="61"/>
      <c r="R34" s="61"/>
      <c r="S34" s="61"/>
      <c r="T34" s="141">
        <v>0.07769961193450477</v>
      </c>
      <c r="U34" s="61"/>
      <c r="V34" s="61"/>
      <c r="W34" s="61"/>
      <c r="X34" s="61"/>
      <c r="Y34" s="61"/>
      <c r="Z34" s="61"/>
      <c r="AA34" s="60">
        <v>19330</v>
      </c>
      <c r="AB34" s="61"/>
      <c r="AC34" s="61"/>
      <c r="AD34" s="61"/>
      <c r="AE34" s="61"/>
      <c r="AF34" s="61"/>
      <c r="AG34" s="141">
        <v>0.0932213198557071</v>
      </c>
      <c r="AH34" s="61"/>
      <c r="AI34" s="61"/>
    </row>
    <row r="35" spans="2:35" ht="12.75" customHeight="1">
      <c r="B35" s="63" t="s">
        <v>1188</v>
      </c>
      <c r="C35" s="61"/>
      <c r="D35" s="61"/>
      <c r="E35" s="61"/>
      <c r="F35" s="61"/>
      <c r="G35" s="61"/>
      <c r="H35" s="61"/>
      <c r="I35" s="61"/>
      <c r="J35" s="143">
        <v>129438668.39999981</v>
      </c>
      <c r="K35" s="61"/>
      <c r="L35" s="61"/>
      <c r="M35" s="61"/>
      <c r="N35" s="61"/>
      <c r="O35" s="61"/>
      <c r="P35" s="61"/>
      <c r="Q35" s="61"/>
      <c r="R35" s="61"/>
      <c r="S35" s="61"/>
      <c r="T35" s="141">
        <v>0.009440868558729767</v>
      </c>
      <c r="U35" s="61"/>
      <c r="V35" s="61"/>
      <c r="W35" s="61"/>
      <c r="X35" s="61"/>
      <c r="Y35" s="61"/>
      <c r="Z35" s="61"/>
      <c r="AA35" s="60">
        <v>2423</v>
      </c>
      <c r="AB35" s="61"/>
      <c r="AC35" s="61"/>
      <c r="AD35" s="61"/>
      <c r="AE35" s="61"/>
      <c r="AF35" s="61"/>
      <c r="AG35" s="141">
        <v>0.01168521769324254</v>
      </c>
      <c r="AH35" s="61"/>
      <c r="AI35" s="61"/>
    </row>
    <row r="36" spans="2:35" ht="12.75" customHeight="1">
      <c r="B36" s="63" t="s">
        <v>1189</v>
      </c>
      <c r="C36" s="61"/>
      <c r="D36" s="61"/>
      <c r="E36" s="61"/>
      <c r="F36" s="61"/>
      <c r="G36" s="61"/>
      <c r="H36" s="61"/>
      <c r="I36" s="61"/>
      <c r="J36" s="143">
        <v>109317335.06999998</v>
      </c>
      <c r="K36" s="61"/>
      <c r="L36" s="61"/>
      <c r="M36" s="61"/>
      <c r="N36" s="61"/>
      <c r="O36" s="61"/>
      <c r="P36" s="61"/>
      <c r="Q36" s="61"/>
      <c r="R36" s="61"/>
      <c r="S36" s="61"/>
      <c r="T36" s="141">
        <v>0.007973278807204503</v>
      </c>
      <c r="U36" s="61"/>
      <c r="V36" s="61"/>
      <c r="W36" s="61"/>
      <c r="X36" s="61"/>
      <c r="Y36" s="61"/>
      <c r="Z36" s="61"/>
      <c r="AA36" s="60">
        <v>2137</v>
      </c>
      <c r="AB36" s="61"/>
      <c r="AC36" s="61"/>
      <c r="AD36" s="61"/>
      <c r="AE36" s="61"/>
      <c r="AF36" s="61"/>
      <c r="AG36" s="141">
        <v>0.010305947259785104</v>
      </c>
      <c r="AH36" s="61"/>
      <c r="AI36" s="61"/>
    </row>
    <row r="37" spans="2:35" ht="12.75" customHeight="1">
      <c r="B37" s="63" t="s">
        <v>1190</v>
      </c>
      <c r="C37" s="61"/>
      <c r="D37" s="61"/>
      <c r="E37" s="61"/>
      <c r="F37" s="61"/>
      <c r="G37" s="61"/>
      <c r="H37" s="61"/>
      <c r="I37" s="61"/>
      <c r="J37" s="143">
        <v>71640171.0199999</v>
      </c>
      <c r="K37" s="61"/>
      <c r="L37" s="61"/>
      <c r="M37" s="61"/>
      <c r="N37" s="61"/>
      <c r="O37" s="61"/>
      <c r="P37" s="61"/>
      <c r="Q37" s="61"/>
      <c r="R37" s="61"/>
      <c r="S37" s="61"/>
      <c r="T37" s="141">
        <v>0.005225219375980088</v>
      </c>
      <c r="U37" s="61"/>
      <c r="V37" s="61"/>
      <c r="W37" s="61"/>
      <c r="X37" s="61"/>
      <c r="Y37" s="61"/>
      <c r="Z37" s="61"/>
      <c r="AA37" s="60">
        <v>4068</v>
      </c>
      <c r="AB37" s="61"/>
      <c r="AC37" s="61"/>
      <c r="AD37" s="61"/>
      <c r="AE37" s="61"/>
      <c r="AF37" s="61"/>
      <c r="AG37" s="141">
        <v>0.019618433997569396</v>
      </c>
      <c r="AH37" s="61"/>
      <c r="AI37" s="61"/>
    </row>
    <row r="38" spans="2:35" ht="12.75" customHeight="1">
      <c r="B38" s="63" t="s">
        <v>1191</v>
      </c>
      <c r="C38" s="61"/>
      <c r="D38" s="61"/>
      <c r="E38" s="61"/>
      <c r="F38" s="61"/>
      <c r="G38" s="61"/>
      <c r="H38" s="61"/>
      <c r="I38" s="61"/>
      <c r="J38" s="143">
        <v>237944997.49000102</v>
      </c>
      <c r="K38" s="61"/>
      <c r="L38" s="61"/>
      <c r="M38" s="61"/>
      <c r="N38" s="61"/>
      <c r="O38" s="61"/>
      <c r="P38" s="61"/>
      <c r="Q38" s="61"/>
      <c r="R38" s="61"/>
      <c r="S38" s="61"/>
      <c r="T38" s="141">
        <v>0.017354995020254605</v>
      </c>
      <c r="U38" s="61"/>
      <c r="V38" s="61"/>
      <c r="W38" s="61"/>
      <c r="X38" s="61"/>
      <c r="Y38" s="61"/>
      <c r="Z38" s="61"/>
      <c r="AA38" s="60">
        <v>9479</v>
      </c>
      <c r="AB38" s="61"/>
      <c r="AC38" s="61"/>
      <c r="AD38" s="61"/>
      <c r="AE38" s="61"/>
      <c r="AF38" s="61"/>
      <c r="AG38" s="141">
        <v>0.04571365188371689</v>
      </c>
      <c r="AH38" s="61"/>
      <c r="AI38" s="61"/>
    </row>
    <row r="39" spans="2:35" ht="12.75" customHeight="1">
      <c r="B39" s="63" t="s">
        <v>1192</v>
      </c>
      <c r="C39" s="61"/>
      <c r="D39" s="61"/>
      <c r="E39" s="61"/>
      <c r="F39" s="61"/>
      <c r="G39" s="61"/>
      <c r="H39" s="61"/>
      <c r="I39" s="61"/>
      <c r="J39" s="143">
        <v>347785557.23000115</v>
      </c>
      <c r="K39" s="61"/>
      <c r="L39" s="61"/>
      <c r="M39" s="61"/>
      <c r="N39" s="61"/>
      <c r="O39" s="61"/>
      <c r="P39" s="61"/>
      <c r="Q39" s="61"/>
      <c r="R39" s="61"/>
      <c r="S39" s="61"/>
      <c r="T39" s="141">
        <v>0.02536643626683844</v>
      </c>
      <c r="U39" s="61"/>
      <c r="V39" s="61"/>
      <c r="W39" s="61"/>
      <c r="X39" s="61"/>
      <c r="Y39" s="61"/>
      <c r="Z39" s="61"/>
      <c r="AA39" s="60">
        <v>7396</v>
      </c>
      <c r="AB39" s="61"/>
      <c r="AC39" s="61"/>
      <c r="AD39" s="61"/>
      <c r="AE39" s="61"/>
      <c r="AF39" s="61"/>
      <c r="AG39" s="141">
        <v>0.03566812631416501</v>
      </c>
      <c r="AH39" s="61"/>
      <c r="AI39" s="61"/>
    </row>
    <row r="40" spans="2:35" ht="12.75" customHeight="1">
      <c r="B40" s="63" t="s">
        <v>1193</v>
      </c>
      <c r="C40" s="61"/>
      <c r="D40" s="61"/>
      <c r="E40" s="61"/>
      <c r="F40" s="61"/>
      <c r="G40" s="61"/>
      <c r="H40" s="61"/>
      <c r="I40" s="61"/>
      <c r="J40" s="143">
        <v>142003921.1899997</v>
      </c>
      <c r="K40" s="61"/>
      <c r="L40" s="61"/>
      <c r="M40" s="61"/>
      <c r="N40" s="61"/>
      <c r="O40" s="61"/>
      <c r="P40" s="61"/>
      <c r="Q40" s="61"/>
      <c r="R40" s="61"/>
      <c r="S40" s="61"/>
      <c r="T40" s="141">
        <v>0.010357340440463074</v>
      </c>
      <c r="U40" s="61"/>
      <c r="V40" s="61"/>
      <c r="W40" s="61"/>
      <c r="X40" s="61"/>
      <c r="Y40" s="61"/>
      <c r="Z40" s="61"/>
      <c r="AA40" s="60">
        <v>3333</v>
      </c>
      <c r="AB40" s="61"/>
      <c r="AC40" s="61"/>
      <c r="AD40" s="61"/>
      <c r="AE40" s="61"/>
      <c r="AF40" s="61"/>
      <c r="AG40" s="141">
        <v>0.016073805436061652</v>
      </c>
      <c r="AH40" s="61"/>
      <c r="AI40" s="61"/>
    </row>
    <row r="41" spans="2:35" ht="12.75" customHeight="1">
      <c r="B41" s="63" t="s">
        <v>1194</v>
      </c>
      <c r="C41" s="61"/>
      <c r="D41" s="61"/>
      <c r="E41" s="61"/>
      <c r="F41" s="61"/>
      <c r="G41" s="61"/>
      <c r="H41" s="61"/>
      <c r="I41" s="61"/>
      <c r="J41" s="143">
        <v>17664526.809999995</v>
      </c>
      <c r="K41" s="61"/>
      <c r="L41" s="61"/>
      <c r="M41" s="61"/>
      <c r="N41" s="61"/>
      <c r="O41" s="61"/>
      <c r="P41" s="61"/>
      <c r="Q41" s="61"/>
      <c r="R41" s="61"/>
      <c r="S41" s="61"/>
      <c r="T41" s="141">
        <v>0.0012883976467527398</v>
      </c>
      <c r="U41" s="61"/>
      <c r="V41" s="61"/>
      <c r="W41" s="61"/>
      <c r="X41" s="61"/>
      <c r="Y41" s="61"/>
      <c r="Z41" s="61"/>
      <c r="AA41" s="60">
        <v>437</v>
      </c>
      <c r="AB41" s="61"/>
      <c r="AC41" s="61"/>
      <c r="AD41" s="61"/>
      <c r="AE41" s="61"/>
      <c r="AF41" s="61"/>
      <c r="AG41" s="141">
        <v>0.0021074866413318158</v>
      </c>
      <c r="AH41" s="61"/>
      <c r="AI41" s="61"/>
    </row>
    <row r="42" spans="2:35" ht="12.75" customHeight="1">
      <c r="B42" s="63" t="s">
        <v>1195</v>
      </c>
      <c r="C42" s="61"/>
      <c r="D42" s="61"/>
      <c r="E42" s="61"/>
      <c r="F42" s="61"/>
      <c r="G42" s="61"/>
      <c r="H42" s="61"/>
      <c r="I42" s="61"/>
      <c r="J42" s="143">
        <v>13826099.540000007</v>
      </c>
      <c r="K42" s="61"/>
      <c r="L42" s="61"/>
      <c r="M42" s="61"/>
      <c r="N42" s="61"/>
      <c r="O42" s="61"/>
      <c r="P42" s="61"/>
      <c r="Q42" s="61"/>
      <c r="R42" s="61"/>
      <c r="S42" s="61"/>
      <c r="T42" s="141">
        <v>0.0010084342650503839</v>
      </c>
      <c r="U42" s="61"/>
      <c r="V42" s="61"/>
      <c r="W42" s="61"/>
      <c r="X42" s="61"/>
      <c r="Y42" s="61"/>
      <c r="Z42" s="61"/>
      <c r="AA42" s="60">
        <v>333</v>
      </c>
      <c r="AB42" s="61"/>
      <c r="AC42" s="61"/>
      <c r="AD42" s="61"/>
      <c r="AE42" s="61"/>
      <c r="AF42" s="61"/>
      <c r="AG42" s="141">
        <v>0.0016059337564382028</v>
      </c>
      <c r="AH42" s="61"/>
      <c r="AI42" s="61"/>
    </row>
    <row r="43" spans="2:35" ht="12.75" customHeight="1">
      <c r="B43" s="63" t="s">
        <v>1196</v>
      </c>
      <c r="C43" s="61"/>
      <c r="D43" s="61"/>
      <c r="E43" s="61"/>
      <c r="F43" s="61"/>
      <c r="G43" s="61"/>
      <c r="H43" s="61"/>
      <c r="I43" s="61"/>
      <c r="J43" s="143">
        <v>38479903.25000007</v>
      </c>
      <c r="K43" s="61"/>
      <c r="L43" s="61"/>
      <c r="M43" s="61"/>
      <c r="N43" s="61"/>
      <c r="O43" s="61"/>
      <c r="P43" s="61"/>
      <c r="Q43" s="61"/>
      <c r="R43" s="61"/>
      <c r="S43" s="61"/>
      <c r="T43" s="141">
        <v>0.0028066088227456576</v>
      </c>
      <c r="U43" s="61"/>
      <c r="V43" s="61"/>
      <c r="W43" s="61"/>
      <c r="X43" s="61"/>
      <c r="Y43" s="61"/>
      <c r="Z43" s="61"/>
      <c r="AA43" s="60">
        <v>1067</v>
      </c>
      <c r="AB43" s="61"/>
      <c r="AC43" s="61"/>
      <c r="AD43" s="61"/>
      <c r="AE43" s="61"/>
      <c r="AF43" s="61"/>
      <c r="AG43" s="141">
        <v>0.0051457396940527405</v>
      </c>
      <c r="AH43" s="61"/>
      <c r="AI43" s="61"/>
    </row>
    <row r="44" spans="2:35" ht="12.75" customHeight="1">
      <c r="B44" s="63" t="s">
        <v>1197</v>
      </c>
      <c r="C44" s="61"/>
      <c r="D44" s="61"/>
      <c r="E44" s="61"/>
      <c r="F44" s="61"/>
      <c r="G44" s="61"/>
      <c r="H44" s="61"/>
      <c r="I44" s="61"/>
      <c r="J44" s="143">
        <v>88364793.88000025</v>
      </c>
      <c r="K44" s="61"/>
      <c r="L44" s="61"/>
      <c r="M44" s="61"/>
      <c r="N44" s="61"/>
      <c r="O44" s="61"/>
      <c r="P44" s="61"/>
      <c r="Q44" s="61"/>
      <c r="R44" s="61"/>
      <c r="S44" s="61"/>
      <c r="T44" s="141">
        <v>0.006445063245415248</v>
      </c>
      <c r="U44" s="61"/>
      <c r="V44" s="61"/>
      <c r="W44" s="61"/>
      <c r="X44" s="61"/>
      <c r="Y44" s="61"/>
      <c r="Z44" s="61"/>
      <c r="AA44" s="60">
        <v>2721</v>
      </c>
      <c r="AB44" s="61"/>
      <c r="AC44" s="61"/>
      <c r="AD44" s="61"/>
      <c r="AE44" s="61"/>
      <c r="AF44" s="61"/>
      <c r="AG44" s="141">
        <v>0.013122359613418469</v>
      </c>
      <c r="AH44" s="61"/>
      <c r="AI44" s="61"/>
    </row>
    <row r="45" spans="2:35" ht="12.75" customHeight="1">
      <c r="B45" s="63" t="s">
        <v>1198</v>
      </c>
      <c r="C45" s="61"/>
      <c r="D45" s="61"/>
      <c r="E45" s="61"/>
      <c r="F45" s="61"/>
      <c r="G45" s="61"/>
      <c r="H45" s="61"/>
      <c r="I45" s="61"/>
      <c r="J45" s="143">
        <v>40521596.36999999</v>
      </c>
      <c r="K45" s="61"/>
      <c r="L45" s="61"/>
      <c r="M45" s="61"/>
      <c r="N45" s="61"/>
      <c r="O45" s="61"/>
      <c r="P45" s="61"/>
      <c r="Q45" s="61"/>
      <c r="R45" s="61"/>
      <c r="S45" s="61"/>
      <c r="T45" s="141">
        <v>0.0029555238001743203</v>
      </c>
      <c r="U45" s="61"/>
      <c r="V45" s="61"/>
      <c r="W45" s="61"/>
      <c r="X45" s="61"/>
      <c r="Y45" s="61"/>
      <c r="Z45" s="61"/>
      <c r="AA45" s="60">
        <v>1868</v>
      </c>
      <c r="AB45" s="61"/>
      <c r="AC45" s="61"/>
      <c r="AD45" s="61"/>
      <c r="AE45" s="61"/>
      <c r="AF45" s="61"/>
      <c r="AG45" s="141">
        <v>0.0090086614325122</v>
      </c>
      <c r="AH45" s="61"/>
      <c r="AI45" s="61"/>
    </row>
    <row r="46" spans="2:35" ht="12.75" customHeight="1">
      <c r="B46" s="63" t="s">
        <v>1199</v>
      </c>
      <c r="C46" s="61"/>
      <c r="D46" s="61"/>
      <c r="E46" s="61"/>
      <c r="F46" s="61"/>
      <c r="G46" s="61"/>
      <c r="H46" s="61"/>
      <c r="I46" s="61"/>
      <c r="J46" s="143">
        <v>16199020.789999994</v>
      </c>
      <c r="K46" s="61"/>
      <c r="L46" s="61"/>
      <c r="M46" s="61"/>
      <c r="N46" s="61"/>
      <c r="O46" s="61"/>
      <c r="P46" s="61"/>
      <c r="Q46" s="61"/>
      <c r="R46" s="61"/>
      <c r="S46" s="61"/>
      <c r="T46" s="141">
        <v>0.0011815080296246386</v>
      </c>
      <c r="U46" s="61"/>
      <c r="V46" s="61"/>
      <c r="W46" s="61"/>
      <c r="X46" s="61"/>
      <c r="Y46" s="61"/>
      <c r="Z46" s="61"/>
      <c r="AA46" s="60">
        <v>1272</v>
      </c>
      <c r="AB46" s="61"/>
      <c r="AC46" s="61"/>
      <c r="AD46" s="61"/>
      <c r="AE46" s="61"/>
      <c r="AF46" s="61"/>
      <c r="AG46" s="141">
        <v>0.006134377592160342</v>
      </c>
      <c r="AH46" s="61"/>
      <c r="AI46" s="61"/>
    </row>
    <row r="47" spans="2:35" ht="12.75" customHeight="1">
      <c r="B47" s="63" t="s">
        <v>1200</v>
      </c>
      <c r="C47" s="61"/>
      <c r="D47" s="61"/>
      <c r="E47" s="61"/>
      <c r="F47" s="61"/>
      <c r="G47" s="61"/>
      <c r="H47" s="61"/>
      <c r="I47" s="61"/>
      <c r="J47" s="143">
        <v>3270508.2100000004</v>
      </c>
      <c r="K47" s="61"/>
      <c r="L47" s="61"/>
      <c r="M47" s="61"/>
      <c r="N47" s="61"/>
      <c r="O47" s="61"/>
      <c r="P47" s="61"/>
      <c r="Q47" s="61"/>
      <c r="R47" s="61"/>
      <c r="S47" s="61"/>
      <c r="T47" s="141">
        <v>0.00023854106746092437</v>
      </c>
      <c r="U47" s="61"/>
      <c r="V47" s="61"/>
      <c r="W47" s="61"/>
      <c r="X47" s="61"/>
      <c r="Y47" s="61"/>
      <c r="Z47" s="61"/>
      <c r="AA47" s="60">
        <v>150</v>
      </c>
      <c r="AB47" s="61"/>
      <c r="AC47" s="61"/>
      <c r="AD47" s="61"/>
      <c r="AE47" s="61"/>
      <c r="AF47" s="61"/>
      <c r="AG47" s="141">
        <v>0.0007233935839811725</v>
      </c>
      <c r="AH47" s="61"/>
      <c r="AI47" s="61"/>
    </row>
    <row r="48" spans="2:35" ht="12.75" customHeight="1">
      <c r="B48" s="63" t="s">
        <v>1201</v>
      </c>
      <c r="C48" s="61"/>
      <c r="D48" s="61"/>
      <c r="E48" s="61"/>
      <c r="F48" s="61"/>
      <c r="G48" s="61"/>
      <c r="H48" s="61"/>
      <c r="I48" s="61"/>
      <c r="J48" s="143">
        <v>1261748.5699999996</v>
      </c>
      <c r="K48" s="61"/>
      <c r="L48" s="61"/>
      <c r="M48" s="61"/>
      <c r="N48" s="61"/>
      <c r="O48" s="61"/>
      <c r="P48" s="61"/>
      <c r="Q48" s="61"/>
      <c r="R48" s="61"/>
      <c r="S48" s="61"/>
      <c r="T48" s="141">
        <v>9.202815936520603E-05</v>
      </c>
      <c r="U48" s="61"/>
      <c r="V48" s="61"/>
      <c r="W48" s="61"/>
      <c r="X48" s="61"/>
      <c r="Y48" s="61"/>
      <c r="Z48" s="61"/>
      <c r="AA48" s="60">
        <v>144</v>
      </c>
      <c r="AB48" s="61"/>
      <c r="AC48" s="61"/>
      <c r="AD48" s="61"/>
      <c r="AE48" s="61"/>
      <c r="AF48" s="61"/>
      <c r="AG48" s="141">
        <v>0.0006944578406219256</v>
      </c>
      <c r="AH48" s="61"/>
      <c r="AI48" s="61"/>
    </row>
    <row r="49" spans="2:35" ht="12.75" customHeight="1">
      <c r="B49" s="63" t="s">
        <v>1202</v>
      </c>
      <c r="C49" s="61"/>
      <c r="D49" s="61"/>
      <c r="E49" s="61"/>
      <c r="F49" s="61"/>
      <c r="G49" s="61"/>
      <c r="H49" s="61"/>
      <c r="I49" s="61"/>
      <c r="J49" s="143">
        <v>939612.7199999999</v>
      </c>
      <c r="K49" s="61"/>
      <c r="L49" s="61"/>
      <c r="M49" s="61"/>
      <c r="N49" s="61"/>
      <c r="O49" s="61"/>
      <c r="P49" s="61"/>
      <c r="Q49" s="61"/>
      <c r="R49" s="61"/>
      <c r="S49" s="61"/>
      <c r="T49" s="141">
        <v>6.853253587419142E-05</v>
      </c>
      <c r="U49" s="61"/>
      <c r="V49" s="61"/>
      <c r="W49" s="61"/>
      <c r="X49" s="61"/>
      <c r="Y49" s="61"/>
      <c r="Z49" s="61"/>
      <c r="AA49" s="60">
        <v>62</v>
      </c>
      <c r="AB49" s="61"/>
      <c r="AC49" s="61"/>
      <c r="AD49" s="61"/>
      <c r="AE49" s="61"/>
      <c r="AF49" s="61"/>
      <c r="AG49" s="141">
        <v>0.0002990026813788846</v>
      </c>
      <c r="AH49" s="61"/>
      <c r="AI49" s="61"/>
    </row>
    <row r="50" spans="2:35" ht="12.75" customHeight="1">
      <c r="B50" s="63" t="s">
        <v>1203</v>
      </c>
      <c r="C50" s="61"/>
      <c r="D50" s="61"/>
      <c r="E50" s="61"/>
      <c r="F50" s="61"/>
      <c r="G50" s="61"/>
      <c r="H50" s="61"/>
      <c r="I50" s="61"/>
      <c r="J50" s="143">
        <v>1686570.32</v>
      </c>
      <c r="K50" s="61"/>
      <c r="L50" s="61"/>
      <c r="M50" s="61"/>
      <c r="N50" s="61"/>
      <c r="O50" s="61"/>
      <c r="P50" s="61"/>
      <c r="Q50" s="61"/>
      <c r="R50" s="61"/>
      <c r="S50" s="61"/>
      <c r="T50" s="141">
        <v>0.00012301338466314774</v>
      </c>
      <c r="U50" s="61"/>
      <c r="V50" s="61"/>
      <c r="W50" s="61"/>
      <c r="X50" s="61"/>
      <c r="Y50" s="61"/>
      <c r="Z50" s="61"/>
      <c r="AA50" s="60">
        <v>105</v>
      </c>
      <c r="AB50" s="61"/>
      <c r="AC50" s="61"/>
      <c r="AD50" s="61"/>
      <c r="AE50" s="61"/>
      <c r="AF50" s="61"/>
      <c r="AG50" s="141">
        <v>0.0005063755087868207</v>
      </c>
      <c r="AH50" s="61"/>
      <c r="AI50" s="61"/>
    </row>
    <row r="51" spans="2:35" ht="12.75" customHeight="1">
      <c r="B51" s="63" t="s">
        <v>1204</v>
      </c>
      <c r="C51" s="61"/>
      <c r="D51" s="61"/>
      <c r="E51" s="61"/>
      <c r="F51" s="61"/>
      <c r="G51" s="61"/>
      <c r="H51" s="61"/>
      <c r="I51" s="61"/>
      <c r="J51" s="143">
        <v>248941.32</v>
      </c>
      <c r="K51" s="61"/>
      <c r="L51" s="61"/>
      <c r="M51" s="61"/>
      <c r="N51" s="61"/>
      <c r="O51" s="61"/>
      <c r="P51" s="61"/>
      <c r="Q51" s="61"/>
      <c r="R51" s="61"/>
      <c r="S51" s="61"/>
      <c r="T51" s="141">
        <v>1.8157033829287207E-05</v>
      </c>
      <c r="U51" s="61"/>
      <c r="V51" s="61"/>
      <c r="W51" s="61"/>
      <c r="X51" s="61"/>
      <c r="Y51" s="61"/>
      <c r="Z51" s="61"/>
      <c r="AA51" s="60">
        <v>22</v>
      </c>
      <c r="AB51" s="61"/>
      <c r="AC51" s="61"/>
      <c r="AD51" s="61"/>
      <c r="AE51" s="61"/>
      <c r="AF51" s="61"/>
      <c r="AG51" s="141">
        <v>0.00010609772565057196</v>
      </c>
      <c r="AH51" s="61"/>
      <c r="AI51" s="61"/>
    </row>
    <row r="52" spans="2:35" ht="12.75" customHeight="1">
      <c r="B52" s="63" t="s">
        <v>1205</v>
      </c>
      <c r="C52" s="61"/>
      <c r="D52" s="61"/>
      <c r="E52" s="61"/>
      <c r="F52" s="61"/>
      <c r="G52" s="61"/>
      <c r="H52" s="61"/>
      <c r="I52" s="61"/>
      <c r="J52" s="143">
        <v>327170.08999999997</v>
      </c>
      <c r="K52" s="61"/>
      <c r="L52" s="61"/>
      <c r="M52" s="61"/>
      <c r="N52" s="61"/>
      <c r="O52" s="61"/>
      <c r="P52" s="61"/>
      <c r="Q52" s="61"/>
      <c r="R52" s="61"/>
      <c r="S52" s="61"/>
      <c r="T52" s="141">
        <v>2.3862805869515514E-05</v>
      </c>
      <c r="U52" s="61"/>
      <c r="V52" s="61"/>
      <c r="W52" s="61"/>
      <c r="X52" s="61"/>
      <c r="Y52" s="61"/>
      <c r="Z52" s="61"/>
      <c r="AA52" s="60">
        <v>20</v>
      </c>
      <c r="AB52" s="61"/>
      <c r="AC52" s="61"/>
      <c r="AD52" s="61"/>
      <c r="AE52" s="61"/>
      <c r="AF52" s="61"/>
      <c r="AG52" s="141">
        <v>9.645247786415633E-05</v>
      </c>
      <c r="AH52" s="61"/>
      <c r="AI52" s="61"/>
    </row>
    <row r="53" spans="2:35" ht="12.75" customHeight="1">
      <c r="B53" s="63" t="s">
        <v>1206</v>
      </c>
      <c r="C53" s="61"/>
      <c r="D53" s="61"/>
      <c r="E53" s="61"/>
      <c r="F53" s="61"/>
      <c r="G53" s="61"/>
      <c r="H53" s="61"/>
      <c r="I53" s="61"/>
      <c r="J53" s="143">
        <v>186739.81000000003</v>
      </c>
      <c r="K53" s="61"/>
      <c r="L53" s="61"/>
      <c r="M53" s="61"/>
      <c r="N53" s="61"/>
      <c r="O53" s="61"/>
      <c r="P53" s="61"/>
      <c r="Q53" s="61"/>
      <c r="R53" s="61"/>
      <c r="S53" s="61"/>
      <c r="T53" s="141">
        <v>1.3620242101410349E-05</v>
      </c>
      <c r="U53" s="61"/>
      <c r="V53" s="61"/>
      <c r="W53" s="61"/>
      <c r="X53" s="61"/>
      <c r="Y53" s="61"/>
      <c r="Z53" s="61"/>
      <c r="AA53" s="60">
        <v>31</v>
      </c>
      <c r="AB53" s="61"/>
      <c r="AC53" s="61"/>
      <c r="AD53" s="61"/>
      <c r="AE53" s="61"/>
      <c r="AF53" s="61"/>
      <c r="AG53" s="141">
        <v>0.0001495013406894423</v>
      </c>
      <c r="AH53" s="61"/>
      <c r="AI53" s="61"/>
    </row>
    <row r="54" spans="2:35" ht="12.75" customHeight="1">
      <c r="B54" s="63" t="s">
        <v>1207</v>
      </c>
      <c r="C54" s="61"/>
      <c r="D54" s="61"/>
      <c r="E54" s="61"/>
      <c r="F54" s="61"/>
      <c r="G54" s="61"/>
      <c r="H54" s="61"/>
      <c r="I54" s="61"/>
      <c r="J54" s="143">
        <v>40406.649999999994</v>
      </c>
      <c r="K54" s="61"/>
      <c r="L54" s="61"/>
      <c r="M54" s="61"/>
      <c r="N54" s="61"/>
      <c r="O54" s="61"/>
      <c r="P54" s="61"/>
      <c r="Q54" s="61"/>
      <c r="R54" s="61"/>
      <c r="S54" s="61"/>
      <c r="T54" s="141">
        <v>2.94713995642896E-06</v>
      </c>
      <c r="U54" s="61"/>
      <c r="V54" s="61"/>
      <c r="W54" s="61"/>
      <c r="X54" s="61"/>
      <c r="Y54" s="61"/>
      <c r="Z54" s="61"/>
      <c r="AA54" s="60">
        <v>2</v>
      </c>
      <c r="AB54" s="61"/>
      <c r="AC54" s="61"/>
      <c r="AD54" s="61"/>
      <c r="AE54" s="61"/>
      <c r="AF54" s="61"/>
      <c r="AG54" s="141">
        <v>9.645247786415633E-06</v>
      </c>
      <c r="AH54" s="61"/>
      <c r="AI54" s="61"/>
    </row>
    <row r="55" spans="2:35" ht="12.75" customHeight="1">
      <c r="B55" s="63" t="s">
        <v>1208</v>
      </c>
      <c r="C55" s="61"/>
      <c r="D55" s="61"/>
      <c r="E55" s="61"/>
      <c r="F55" s="61"/>
      <c r="G55" s="61"/>
      <c r="H55" s="61"/>
      <c r="I55" s="61"/>
      <c r="J55" s="143">
        <v>51305.08</v>
      </c>
      <c r="K55" s="61"/>
      <c r="L55" s="61"/>
      <c r="M55" s="61"/>
      <c r="N55" s="61"/>
      <c r="O55" s="61"/>
      <c r="P55" s="61"/>
      <c r="Q55" s="61"/>
      <c r="R55" s="61"/>
      <c r="S55" s="61"/>
      <c r="T55" s="141">
        <v>3.742038779156014E-06</v>
      </c>
      <c r="U55" s="61"/>
      <c r="V55" s="61"/>
      <c r="W55" s="61"/>
      <c r="X55" s="61"/>
      <c r="Y55" s="61"/>
      <c r="Z55" s="61"/>
      <c r="AA55" s="60">
        <v>5</v>
      </c>
      <c r="AB55" s="61"/>
      <c r="AC55" s="61"/>
      <c r="AD55" s="61"/>
      <c r="AE55" s="61"/>
      <c r="AF55" s="61"/>
      <c r="AG55" s="141">
        <v>2.4113119466039083E-05</v>
      </c>
      <c r="AH55" s="61"/>
      <c r="AI55" s="61"/>
    </row>
    <row r="56" spans="2:35" ht="12.75" customHeight="1">
      <c r="B56" s="63" t="s">
        <v>1209</v>
      </c>
      <c r="C56" s="61"/>
      <c r="D56" s="61"/>
      <c r="E56" s="61"/>
      <c r="F56" s="61"/>
      <c r="G56" s="61"/>
      <c r="H56" s="61"/>
      <c r="I56" s="61"/>
      <c r="J56" s="143">
        <v>125235.80999999998</v>
      </c>
      <c r="K56" s="61"/>
      <c r="L56" s="61"/>
      <c r="M56" s="61"/>
      <c r="N56" s="61"/>
      <c r="O56" s="61"/>
      <c r="P56" s="61"/>
      <c r="Q56" s="61"/>
      <c r="R56" s="61"/>
      <c r="S56" s="61"/>
      <c r="T56" s="141">
        <v>9.134324662567808E-06</v>
      </c>
      <c r="U56" s="61"/>
      <c r="V56" s="61"/>
      <c r="W56" s="61"/>
      <c r="X56" s="61"/>
      <c r="Y56" s="61"/>
      <c r="Z56" s="61"/>
      <c r="AA56" s="60">
        <v>7</v>
      </c>
      <c r="AB56" s="61"/>
      <c r="AC56" s="61"/>
      <c r="AD56" s="61"/>
      <c r="AE56" s="61"/>
      <c r="AF56" s="61"/>
      <c r="AG56" s="141">
        <v>3.3758367252454716E-05</v>
      </c>
      <c r="AH56" s="61"/>
      <c r="AI56" s="61"/>
    </row>
    <row r="57" spans="2:35" ht="12.75" customHeight="1">
      <c r="B57" s="63" t="s">
        <v>1210</v>
      </c>
      <c r="C57" s="61"/>
      <c r="D57" s="61"/>
      <c r="E57" s="61"/>
      <c r="F57" s="61"/>
      <c r="G57" s="61"/>
      <c r="H57" s="61"/>
      <c r="I57" s="61"/>
      <c r="J57" s="143">
        <v>5170.66</v>
      </c>
      <c r="K57" s="61"/>
      <c r="L57" s="61"/>
      <c r="M57" s="61"/>
      <c r="N57" s="61"/>
      <c r="O57" s="61"/>
      <c r="P57" s="61"/>
      <c r="Q57" s="61"/>
      <c r="R57" s="61"/>
      <c r="S57" s="61"/>
      <c r="T57" s="141">
        <v>3.7713244446419016E-07</v>
      </c>
      <c r="U57" s="61"/>
      <c r="V57" s="61"/>
      <c r="W57" s="61"/>
      <c r="X57" s="61"/>
      <c r="Y57" s="61"/>
      <c r="Z57" s="61"/>
      <c r="AA57" s="60">
        <v>1</v>
      </c>
      <c r="AB57" s="61"/>
      <c r="AC57" s="61"/>
      <c r="AD57" s="61"/>
      <c r="AE57" s="61"/>
      <c r="AF57" s="61"/>
      <c r="AG57" s="141">
        <v>4.8226238932078165E-06</v>
      </c>
      <c r="AH57" s="61"/>
      <c r="AI57" s="61"/>
    </row>
    <row r="58" spans="2:35" ht="12.75" customHeight="1">
      <c r="B58" s="149"/>
      <c r="C58" s="145"/>
      <c r="D58" s="145"/>
      <c r="E58" s="145"/>
      <c r="F58" s="145"/>
      <c r="G58" s="145"/>
      <c r="H58" s="145"/>
      <c r="I58" s="145"/>
      <c r="J58" s="146">
        <v>13710461870.620016</v>
      </c>
      <c r="K58" s="145"/>
      <c r="L58" s="145"/>
      <c r="M58" s="145"/>
      <c r="N58" s="145"/>
      <c r="O58" s="145"/>
      <c r="P58" s="145"/>
      <c r="Q58" s="145"/>
      <c r="R58" s="145"/>
      <c r="S58" s="145"/>
      <c r="T58" s="147">
        <v>0.9999999999999861</v>
      </c>
      <c r="U58" s="145"/>
      <c r="V58" s="145"/>
      <c r="W58" s="145"/>
      <c r="X58" s="145"/>
      <c r="Y58" s="145"/>
      <c r="Z58" s="145"/>
      <c r="AA58" s="148">
        <v>207356</v>
      </c>
      <c r="AB58" s="145"/>
      <c r="AC58" s="145"/>
      <c r="AD58" s="145"/>
      <c r="AE58" s="145"/>
      <c r="AF58" s="145"/>
      <c r="AG58" s="147">
        <v>1</v>
      </c>
      <c r="AH58" s="145"/>
      <c r="AI58" s="145"/>
    </row>
    <row r="59" spans="2:35" ht="8.2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row>
    <row r="60" spans="2:35" ht="18.75" customHeight="1">
      <c r="B60" s="70" t="s">
        <v>1165</v>
      </c>
      <c r="C60" s="71"/>
      <c r="D60" s="71"/>
      <c r="E60" s="71"/>
      <c r="F60" s="71"/>
      <c r="G60" s="71"/>
      <c r="H60" s="71"/>
      <c r="I60" s="71"/>
      <c r="J60" s="71"/>
      <c r="K60" s="71"/>
      <c r="L60" s="71"/>
      <c r="M60" s="71"/>
      <c r="N60" s="71"/>
      <c r="O60" s="71"/>
      <c r="P60" s="71"/>
      <c r="Q60" s="71"/>
      <c r="R60" s="71"/>
      <c r="S60" s="71"/>
      <c r="T60" s="71"/>
      <c r="U60" s="71"/>
      <c r="V60" s="71"/>
      <c r="W60" s="71"/>
      <c r="X60" s="71"/>
      <c r="Y60" s="71"/>
      <c r="Z60" s="71"/>
      <c r="AA60" s="71"/>
      <c r="AB60" s="71"/>
      <c r="AC60" s="71"/>
      <c r="AD60" s="71"/>
      <c r="AE60" s="71"/>
      <c r="AF60" s="71"/>
      <c r="AG60" s="71"/>
      <c r="AH60" s="71"/>
      <c r="AI60" s="72"/>
    </row>
    <row r="61" spans="2:35" ht="9" customHeight="1">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row>
    <row r="62" spans="2:35" ht="13.5" customHeight="1">
      <c r="B62" s="57" t="s">
        <v>1181</v>
      </c>
      <c r="C62" s="58"/>
      <c r="D62" s="58"/>
      <c r="E62" s="58"/>
      <c r="F62" s="58"/>
      <c r="G62" s="58"/>
      <c r="H62" s="58"/>
      <c r="I62" s="58"/>
      <c r="J62" s="57" t="s">
        <v>1178</v>
      </c>
      <c r="K62" s="58"/>
      <c r="L62" s="58"/>
      <c r="M62" s="58"/>
      <c r="N62" s="58"/>
      <c r="O62" s="58"/>
      <c r="P62" s="58"/>
      <c r="Q62" s="58"/>
      <c r="R62" s="58"/>
      <c r="S62" s="58"/>
      <c r="T62" s="57" t="s">
        <v>1179</v>
      </c>
      <c r="U62" s="58"/>
      <c r="V62" s="58"/>
      <c r="W62" s="58"/>
      <c r="X62" s="58"/>
      <c r="Y62" s="58"/>
      <c r="Z62" s="58"/>
      <c r="AA62" s="57" t="s">
        <v>1180</v>
      </c>
      <c r="AB62" s="58"/>
      <c r="AC62" s="58"/>
      <c r="AD62" s="58"/>
      <c r="AE62" s="58"/>
      <c r="AF62" s="57" t="s">
        <v>1179</v>
      </c>
      <c r="AG62" s="58"/>
      <c r="AH62" s="58"/>
      <c r="AI62" s="58"/>
    </row>
    <row r="63" spans="2:35" ht="10.5" customHeight="1">
      <c r="B63" s="63" t="s">
        <v>1211</v>
      </c>
      <c r="C63" s="61"/>
      <c r="D63" s="61"/>
      <c r="E63" s="61"/>
      <c r="F63" s="61"/>
      <c r="G63" s="61"/>
      <c r="H63" s="61"/>
      <c r="I63" s="61"/>
      <c r="J63" s="143">
        <v>1456737.17</v>
      </c>
      <c r="K63" s="61"/>
      <c r="L63" s="61"/>
      <c r="M63" s="61"/>
      <c r="N63" s="61"/>
      <c r="O63" s="61"/>
      <c r="P63" s="61"/>
      <c r="Q63" s="61"/>
      <c r="R63" s="61"/>
      <c r="S63" s="61"/>
      <c r="T63" s="141">
        <v>0.0001062500434884419</v>
      </c>
      <c r="U63" s="61"/>
      <c r="V63" s="61"/>
      <c r="W63" s="61"/>
      <c r="X63" s="61"/>
      <c r="Y63" s="61"/>
      <c r="Z63" s="61"/>
      <c r="AA63" s="60">
        <v>1619</v>
      </c>
      <c r="AB63" s="61"/>
      <c r="AC63" s="61"/>
      <c r="AD63" s="61"/>
      <c r="AE63" s="61"/>
      <c r="AF63" s="141">
        <v>0.007807828083103455</v>
      </c>
      <c r="AG63" s="61"/>
      <c r="AH63" s="61"/>
      <c r="AI63" s="61"/>
    </row>
    <row r="64" spans="2:35" ht="10.5" customHeight="1">
      <c r="B64" s="63" t="s">
        <v>1182</v>
      </c>
      <c r="C64" s="61"/>
      <c r="D64" s="61"/>
      <c r="E64" s="61"/>
      <c r="F64" s="61"/>
      <c r="G64" s="61"/>
      <c r="H64" s="61"/>
      <c r="I64" s="61"/>
      <c r="J64" s="143">
        <v>112853402.2400001</v>
      </c>
      <c r="K64" s="61"/>
      <c r="L64" s="61"/>
      <c r="M64" s="61"/>
      <c r="N64" s="61"/>
      <c r="O64" s="61"/>
      <c r="P64" s="61"/>
      <c r="Q64" s="61"/>
      <c r="R64" s="61"/>
      <c r="S64" s="61"/>
      <c r="T64" s="141">
        <v>0.008231188949354973</v>
      </c>
      <c r="U64" s="61"/>
      <c r="V64" s="61"/>
      <c r="W64" s="61"/>
      <c r="X64" s="61"/>
      <c r="Y64" s="61"/>
      <c r="Z64" s="61"/>
      <c r="AA64" s="60">
        <v>5609</v>
      </c>
      <c r="AB64" s="61"/>
      <c r="AC64" s="61"/>
      <c r="AD64" s="61"/>
      <c r="AE64" s="61"/>
      <c r="AF64" s="141">
        <v>0.027050097417002643</v>
      </c>
      <c r="AG64" s="61"/>
      <c r="AH64" s="61"/>
      <c r="AI64" s="61"/>
    </row>
    <row r="65" spans="2:35" ht="10.5" customHeight="1">
      <c r="B65" s="63" t="s">
        <v>1183</v>
      </c>
      <c r="C65" s="61"/>
      <c r="D65" s="61"/>
      <c r="E65" s="61"/>
      <c r="F65" s="61"/>
      <c r="G65" s="61"/>
      <c r="H65" s="61"/>
      <c r="I65" s="61"/>
      <c r="J65" s="143">
        <v>120609804.2100001</v>
      </c>
      <c r="K65" s="61"/>
      <c r="L65" s="61"/>
      <c r="M65" s="61"/>
      <c r="N65" s="61"/>
      <c r="O65" s="61"/>
      <c r="P65" s="61"/>
      <c r="Q65" s="61"/>
      <c r="R65" s="61"/>
      <c r="S65" s="61"/>
      <c r="T65" s="141">
        <v>0.008796917663908428</v>
      </c>
      <c r="U65" s="61"/>
      <c r="V65" s="61"/>
      <c r="W65" s="61"/>
      <c r="X65" s="61"/>
      <c r="Y65" s="61"/>
      <c r="Z65" s="61"/>
      <c r="AA65" s="60">
        <v>4823</v>
      </c>
      <c r="AB65" s="61"/>
      <c r="AC65" s="61"/>
      <c r="AD65" s="61"/>
      <c r="AE65" s="61"/>
      <c r="AF65" s="141">
        <v>0.0232595150369413</v>
      </c>
      <c r="AG65" s="61"/>
      <c r="AH65" s="61"/>
      <c r="AI65" s="61"/>
    </row>
    <row r="66" spans="2:35" ht="10.5" customHeight="1">
      <c r="B66" s="63" t="s">
        <v>1184</v>
      </c>
      <c r="C66" s="61"/>
      <c r="D66" s="61"/>
      <c r="E66" s="61"/>
      <c r="F66" s="61"/>
      <c r="G66" s="61"/>
      <c r="H66" s="61"/>
      <c r="I66" s="61"/>
      <c r="J66" s="143">
        <v>147766751.03999987</v>
      </c>
      <c r="K66" s="61"/>
      <c r="L66" s="61"/>
      <c r="M66" s="61"/>
      <c r="N66" s="61"/>
      <c r="O66" s="61"/>
      <c r="P66" s="61"/>
      <c r="Q66" s="61"/>
      <c r="R66" s="61"/>
      <c r="S66" s="61"/>
      <c r="T66" s="141">
        <v>0.010777663979114198</v>
      </c>
      <c r="U66" s="61"/>
      <c r="V66" s="61"/>
      <c r="W66" s="61"/>
      <c r="X66" s="61"/>
      <c r="Y66" s="61"/>
      <c r="Z66" s="61"/>
      <c r="AA66" s="60">
        <v>4585</v>
      </c>
      <c r="AB66" s="61"/>
      <c r="AC66" s="61"/>
      <c r="AD66" s="61"/>
      <c r="AE66" s="61"/>
      <c r="AF66" s="141">
        <v>0.02211173055035784</v>
      </c>
      <c r="AG66" s="61"/>
      <c r="AH66" s="61"/>
      <c r="AI66" s="61"/>
    </row>
    <row r="67" spans="2:35" ht="10.5" customHeight="1">
      <c r="B67" s="63" t="s">
        <v>1185</v>
      </c>
      <c r="C67" s="61"/>
      <c r="D67" s="61"/>
      <c r="E67" s="61"/>
      <c r="F67" s="61"/>
      <c r="G67" s="61"/>
      <c r="H67" s="61"/>
      <c r="I67" s="61"/>
      <c r="J67" s="143">
        <v>193042542.04</v>
      </c>
      <c r="K67" s="61"/>
      <c r="L67" s="61"/>
      <c r="M67" s="61"/>
      <c r="N67" s="61"/>
      <c r="O67" s="61"/>
      <c r="P67" s="61"/>
      <c r="Q67" s="61"/>
      <c r="R67" s="61"/>
      <c r="S67" s="61"/>
      <c r="T67" s="141">
        <v>0.014079944487768767</v>
      </c>
      <c r="U67" s="61"/>
      <c r="V67" s="61"/>
      <c r="W67" s="61"/>
      <c r="X67" s="61"/>
      <c r="Y67" s="61"/>
      <c r="Z67" s="61"/>
      <c r="AA67" s="60">
        <v>4786</v>
      </c>
      <c r="AB67" s="61"/>
      <c r="AC67" s="61"/>
      <c r="AD67" s="61"/>
      <c r="AE67" s="61"/>
      <c r="AF67" s="141">
        <v>0.02308107795289261</v>
      </c>
      <c r="AG67" s="61"/>
      <c r="AH67" s="61"/>
      <c r="AI67" s="61"/>
    </row>
    <row r="68" spans="2:35" ht="10.5" customHeight="1">
      <c r="B68" s="63" t="s">
        <v>1186</v>
      </c>
      <c r="C68" s="61"/>
      <c r="D68" s="61"/>
      <c r="E68" s="61"/>
      <c r="F68" s="61"/>
      <c r="G68" s="61"/>
      <c r="H68" s="61"/>
      <c r="I68" s="61"/>
      <c r="J68" s="143">
        <v>318553853.6100005</v>
      </c>
      <c r="K68" s="61"/>
      <c r="L68" s="61"/>
      <c r="M68" s="61"/>
      <c r="N68" s="61"/>
      <c r="O68" s="61"/>
      <c r="P68" s="61"/>
      <c r="Q68" s="61"/>
      <c r="R68" s="61"/>
      <c r="S68" s="61"/>
      <c r="T68" s="141">
        <v>0.023234363409202572</v>
      </c>
      <c r="U68" s="61"/>
      <c r="V68" s="61"/>
      <c r="W68" s="61"/>
      <c r="X68" s="61"/>
      <c r="Y68" s="61"/>
      <c r="Z68" s="61"/>
      <c r="AA68" s="60">
        <v>9171</v>
      </c>
      <c r="AB68" s="61"/>
      <c r="AC68" s="61"/>
      <c r="AD68" s="61"/>
      <c r="AE68" s="61"/>
      <c r="AF68" s="141">
        <v>0.04422828372460889</v>
      </c>
      <c r="AG68" s="61"/>
      <c r="AH68" s="61"/>
      <c r="AI68" s="61"/>
    </row>
    <row r="69" spans="2:35" ht="10.5" customHeight="1">
      <c r="B69" s="63" t="s">
        <v>1187</v>
      </c>
      <c r="C69" s="61"/>
      <c r="D69" s="61"/>
      <c r="E69" s="61"/>
      <c r="F69" s="61"/>
      <c r="G69" s="61"/>
      <c r="H69" s="61"/>
      <c r="I69" s="61"/>
      <c r="J69" s="143">
        <v>373715056.76999795</v>
      </c>
      <c r="K69" s="61"/>
      <c r="L69" s="61"/>
      <c r="M69" s="61"/>
      <c r="N69" s="61"/>
      <c r="O69" s="61"/>
      <c r="P69" s="61"/>
      <c r="Q69" s="61"/>
      <c r="R69" s="61"/>
      <c r="S69" s="61"/>
      <c r="T69" s="141">
        <v>0.0272576562552446</v>
      </c>
      <c r="U69" s="61"/>
      <c r="V69" s="61"/>
      <c r="W69" s="61"/>
      <c r="X69" s="61"/>
      <c r="Y69" s="61"/>
      <c r="Z69" s="61"/>
      <c r="AA69" s="60">
        <v>10693</v>
      </c>
      <c r="AB69" s="61"/>
      <c r="AC69" s="61"/>
      <c r="AD69" s="61"/>
      <c r="AE69" s="61"/>
      <c r="AF69" s="141">
        <v>0.051568317290071185</v>
      </c>
      <c r="AG69" s="61"/>
      <c r="AH69" s="61"/>
      <c r="AI69" s="61"/>
    </row>
    <row r="70" spans="2:35" ht="10.5" customHeight="1">
      <c r="B70" s="63" t="s">
        <v>1188</v>
      </c>
      <c r="C70" s="61"/>
      <c r="D70" s="61"/>
      <c r="E70" s="61"/>
      <c r="F70" s="61"/>
      <c r="G70" s="61"/>
      <c r="H70" s="61"/>
      <c r="I70" s="61"/>
      <c r="J70" s="143">
        <v>352379461.74999964</v>
      </c>
      <c r="K70" s="61"/>
      <c r="L70" s="61"/>
      <c r="M70" s="61"/>
      <c r="N70" s="61"/>
      <c r="O70" s="61"/>
      <c r="P70" s="61"/>
      <c r="Q70" s="61"/>
      <c r="R70" s="61"/>
      <c r="S70" s="61"/>
      <c r="T70" s="141">
        <v>0.02570150189506815</v>
      </c>
      <c r="U70" s="61"/>
      <c r="V70" s="61"/>
      <c r="W70" s="61"/>
      <c r="X70" s="61"/>
      <c r="Y70" s="61"/>
      <c r="Z70" s="61"/>
      <c r="AA70" s="60">
        <v>8466</v>
      </c>
      <c r="AB70" s="61"/>
      <c r="AC70" s="61"/>
      <c r="AD70" s="61"/>
      <c r="AE70" s="61"/>
      <c r="AF70" s="141">
        <v>0.04082833387989737</v>
      </c>
      <c r="AG70" s="61"/>
      <c r="AH70" s="61"/>
      <c r="AI70" s="61"/>
    </row>
    <row r="71" spans="2:35" ht="10.5" customHeight="1">
      <c r="B71" s="63" t="s">
        <v>1189</v>
      </c>
      <c r="C71" s="61"/>
      <c r="D71" s="61"/>
      <c r="E71" s="61"/>
      <c r="F71" s="61"/>
      <c r="G71" s="61"/>
      <c r="H71" s="61"/>
      <c r="I71" s="61"/>
      <c r="J71" s="143">
        <v>518968072.5000005</v>
      </c>
      <c r="K71" s="61"/>
      <c r="L71" s="61"/>
      <c r="M71" s="61"/>
      <c r="N71" s="61"/>
      <c r="O71" s="61"/>
      <c r="P71" s="61"/>
      <c r="Q71" s="61"/>
      <c r="R71" s="61"/>
      <c r="S71" s="61"/>
      <c r="T71" s="141">
        <v>0.03785197591425358</v>
      </c>
      <c r="U71" s="61"/>
      <c r="V71" s="61"/>
      <c r="W71" s="61"/>
      <c r="X71" s="61"/>
      <c r="Y71" s="61"/>
      <c r="Z71" s="61"/>
      <c r="AA71" s="60">
        <v>11270</v>
      </c>
      <c r="AB71" s="61"/>
      <c r="AC71" s="61"/>
      <c r="AD71" s="61"/>
      <c r="AE71" s="61"/>
      <c r="AF71" s="141">
        <v>0.054350971276452095</v>
      </c>
      <c r="AG71" s="61"/>
      <c r="AH71" s="61"/>
      <c r="AI71" s="61"/>
    </row>
    <row r="72" spans="2:35" ht="10.5" customHeight="1">
      <c r="B72" s="63" t="s">
        <v>1190</v>
      </c>
      <c r="C72" s="61"/>
      <c r="D72" s="61"/>
      <c r="E72" s="61"/>
      <c r="F72" s="61"/>
      <c r="G72" s="61"/>
      <c r="H72" s="61"/>
      <c r="I72" s="61"/>
      <c r="J72" s="143">
        <v>688496729.4500012</v>
      </c>
      <c r="K72" s="61"/>
      <c r="L72" s="61"/>
      <c r="M72" s="61"/>
      <c r="N72" s="61"/>
      <c r="O72" s="61"/>
      <c r="P72" s="61"/>
      <c r="Q72" s="61"/>
      <c r="R72" s="61"/>
      <c r="S72" s="61"/>
      <c r="T72" s="141">
        <v>0.05021688809225116</v>
      </c>
      <c r="U72" s="61"/>
      <c r="V72" s="61"/>
      <c r="W72" s="61"/>
      <c r="X72" s="61"/>
      <c r="Y72" s="61"/>
      <c r="Z72" s="61"/>
      <c r="AA72" s="60">
        <v>13887</v>
      </c>
      <c r="AB72" s="61"/>
      <c r="AC72" s="61"/>
      <c r="AD72" s="61"/>
      <c r="AE72" s="61"/>
      <c r="AF72" s="141">
        <v>0.06697177800497695</v>
      </c>
      <c r="AG72" s="61"/>
      <c r="AH72" s="61"/>
      <c r="AI72" s="61"/>
    </row>
    <row r="73" spans="2:35" ht="10.5" customHeight="1">
      <c r="B73" s="63" t="s">
        <v>1191</v>
      </c>
      <c r="C73" s="61"/>
      <c r="D73" s="61"/>
      <c r="E73" s="61"/>
      <c r="F73" s="61"/>
      <c r="G73" s="61"/>
      <c r="H73" s="61"/>
      <c r="I73" s="61"/>
      <c r="J73" s="143">
        <v>554397304.4299998</v>
      </c>
      <c r="K73" s="61"/>
      <c r="L73" s="61"/>
      <c r="M73" s="61"/>
      <c r="N73" s="61"/>
      <c r="O73" s="61"/>
      <c r="P73" s="61"/>
      <c r="Q73" s="61"/>
      <c r="R73" s="61"/>
      <c r="S73" s="61"/>
      <c r="T73" s="141">
        <v>0.04043607791346633</v>
      </c>
      <c r="U73" s="61"/>
      <c r="V73" s="61"/>
      <c r="W73" s="61"/>
      <c r="X73" s="61"/>
      <c r="Y73" s="61"/>
      <c r="Z73" s="61"/>
      <c r="AA73" s="60">
        <v>10333</v>
      </c>
      <c r="AB73" s="61"/>
      <c r="AC73" s="61"/>
      <c r="AD73" s="61"/>
      <c r="AE73" s="61"/>
      <c r="AF73" s="141">
        <v>0.04983217268851637</v>
      </c>
      <c r="AG73" s="61"/>
      <c r="AH73" s="61"/>
      <c r="AI73" s="61"/>
    </row>
    <row r="74" spans="2:35" ht="10.5" customHeight="1">
      <c r="B74" s="63" t="s">
        <v>1192</v>
      </c>
      <c r="C74" s="61"/>
      <c r="D74" s="61"/>
      <c r="E74" s="61"/>
      <c r="F74" s="61"/>
      <c r="G74" s="61"/>
      <c r="H74" s="61"/>
      <c r="I74" s="61"/>
      <c r="J74" s="143">
        <v>543913402.7700001</v>
      </c>
      <c r="K74" s="61"/>
      <c r="L74" s="61"/>
      <c r="M74" s="61"/>
      <c r="N74" s="61"/>
      <c r="O74" s="61"/>
      <c r="P74" s="61"/>
      <c r="Q74" s="61"/>
      <c r="R74" s="61"/>
      <c r="S74" s="61"/>
      <c r="T74" s="141">
        <v>0.03967141354556013</v>
      </c>
      <c r="U74" s="61"/>
      <c r="V74" s="61"/>
      <c r="W74" s="61"/>
      <c r="X74" s="61"/>
      <c r="Y74" s="61"/>
      <c r="Z74" s="61"/>
      <c r="AA74" s="60">
        <v>9585</v>
      </c>
      <c r="AB74" s="61"/>
      <c r="AC74" s="61"/>
      <c r="AD74" s="61"/>
      <c r="AE74" s="61"/>
      <c r="AF74" s="141">
        <v>0.04622485001639692</v>
      </c>
      <c r="AG74" s="61"/>
      <c r="AH74" s="61"/>
      <c r="AI74" s="61"/>
    </row>
    <row r="75" spans="2:35" ht="10.5" customHeight="1">
      <c r="B75" s="63" t="s">
        <v>1193</v>
      </c>
      <c r="C75" s="61"/>
      <c r="D75" s="61"/>
      <c r="E75" s="61"/>
      <c r="F75" s="61"/>
      <c r="G75" s="61"/>
      <c r="H75" s="61"/>
      <c r="I75" s="61"/>
      <c r="J75" s="143">
        <v>600431381.4000006</v>
      </c>
      <c r="K75" s="61"/>
      <c r="L75" s="61"/>
      <c r="M75" s="61"/>
      <c r="N75" s="61"/>
      <c r="O75" s="61"/>
      <c r="P75" s="61"/>
      <c r="Q75" s="61"/>
      <c r="R75" s="61"/>
      <c r="S75" s="61"/>
      <c r="T75" s="141">
        <v>0.043793665528267745</v>
      </c>
      <c r="U75" s="61"/>
      <c r="V75" s="61"/>
      <c r="W75" s="61"/>
      <c r="X75" s="61"/>
      <c r="Y75" s="61"/>
      <c r="Z75" s="61"/>
      <c r="AA75" s="60">
        <v>9252</v>
      </c>
      <c r="AB75" s="61"/>
      <c r="AC75" s="61"/>
      <c r="AD75" s="61"/>
      <c r="AE75" s="61"/>
      <c r="AF75" s="141">
        <v>0.044618916259958716</v>
      </c>
      <c r="AG75" s="61"/>
      <c r="AH75" s="61"/>
      <c r="AI75" s="61"/>
    </row>
    <row r="76" spans="2:35" ht="10.5" customHeight="1">
      <c r="B76" s="63" t="s">
        <v>1194</v>
      </c>
      <c r="C76" s="61"/>
      <c r="D76" s="61"/>
      <c r="E76" s="61"/>
      <c r="F76" s="61"/>
      <c r="G76" s="61"/>
      <c r="H76" s="61"/>
      <c r="I76" s="61"/>
      <c r="J76" s="143">
        <v>692125089.4400005</v>
      </c>
      <c r="K76" s="61"/>
      <c r="L76" s="61"/>
      <c r="M76" s="61"/>
      <c r="N76" s="61"/>
      <c r="O76" s="61"/>
      <c r="P76" s="61"/>
      <c r="Q76" s="61"/>
      <c r="R76" s="61"/>
      <c r="S76" s="61"/>
      <c r="T76" s="141">
        <v>0.05048152979610028</v>
      </c>
      <c r="U76" s="61"/>
      <c r="V76" s="61"/>
      <c r="W76" s="61"/>
      <c r="X76" s="61"/>
      <c r="Y76" s="61"/>
      <c r="Z76" s="61"/>
      <c r="AA76" s="60">
        <v>9646</v>
      </c>
      <c r="AB76" s="61"/>
      <c r="AC76" s="61"/>
      <c r="AD76" s="61"/>
      <c r="AE76" s="61"/>
      <c r="AF76" s="141">
        <v>0.0465190300738826</v>
      </c>
      <c r="AG76" s="61"/>
      <c r="AH76" s="61"/>
      <c r="AI76" s="61"/>
    </row>
    <row r="77" spans="2:35" ht="10.5" customHeight="1">
      <c r="B77" s="63" t="s">
        <v>1195</v>
      </c>
      <c r="C77" s="61"/>
      <c r="D77" s="61"/>
      <c r="E77" s="61"/>
      <c r="F77" s="61"/>
      <c r="G77" s="61"/>
      <c r="H77" s="61"/>
      <c r="I77" s="61"/>
      <c r="J77" s="143">
        <v>800126873.9800011</v>
      </c>
      <c r="K77" s="61"/>
      <c r="L77" s="61"/>
      <c r="M77" s="61"/>
      <c r="N77" s="61"/>
      <c r="O77" s="61"/>
      <c r="P77" s="61"/>
      <c r="Q77" s="61"/>
      <c r="R77" s="61"/>
      <c r="S77" s="61"/>
      <c r="T77" s="141">
        <v>0.058358856290216164</v>
      </c>
      <c r="U77" s="61"/>
      <c r="V77" s="61"/>
      <c r="W77" s="61"/>
      <c r="X77" s="61"/>
      <c r="Y77" s="61"/>
      <c r="Z77" s="61"/>
      <c r="AA77" s="60">
        <v>10943</v>
      </c>
      <c r="AB77" s="61"/>
      <c r="AC77" s="61"/>
      <c r="AD77" s="61"/>
      <c r="AE77" s="61"/>
      <c r="AF77" s="141">
        <v>0.05277397326337314</v>
      </c>
      <c r="AG77" s="61"/>
      <c r="AH77" s="61"/>
      <c r="AI77" s="61"/>
    </row>
    <row r="78" spans="2:35" ht="10.5" customHeight="1">
      <c r="B78" s="63" t="s">
        <v>1196</v>
      </c>
      <c r="C78" s="61"/>
      <c r="D78" s="61"/>
      <c r="E78" s="61"/>
      <c r="F78" s="61"/>
      <c r="G78" s="61"/>
      <c r="H78" s="61"/>
      <c r="I78" s="61"/>
      <c r="J78" s="143">
        <v>727395816.4799975</v>
      </c>
      <c r="K78" s="61"/>
      <c r="L78" s="61"/>
      <c r="M78" s="61"/>
      <c r="N78" s="61"/>
      <c r="O78" s="61"/>
      <c r="P78" s="61"/>
      <c r="Q78" s="61"/>
      <c r="R78" s="61"/>
      <c r="S78" s="61"/>
      <c r="T78" s="141">
        <v>0.053054070923659095</v>
      </c>
      <c r="U78" s="61"/>
      <c r="V78" s="61"/>
      <c r="W78" s="61"/>
      <c r="X78" s="61"/>
      <c r="Y78" s="61"/>
      <c r="Z78" s="61"/>
      <c r="AA78" s="60">
        <v>9542</v>
      </c>
      <c r="AB78" s="61"/>
      <c r="AC78" s="61"/>
      <c r="AD78" s="61"/>
      <c r="AE78" s="61"/>
      <c r="AF78" s="141">
        <v>0.046017477188988985</v>
      </c>
      <c r="AG78" s="61"/>
      <c r="AH78" s="61"/>
      <c r="AI78" s="61"/>
    </row>
    <row r="79" spans="2:35" ht="10.5" customHeight="1">
      <c r="B79" s="63" t="s">
        <v>1197</v>
      </c>
      <c r="C79" s="61"/>
      <c r="D79" s="61"/>
      <c r="E79" s="61"/>
      <c r="F79" s="61"/>
      <c r="G79" s="61"/>
      <c r="H79" s="61"/>
      <c r="I79" s="61"/>
      <c r="J79" s="143">
        <v>668836901.2800002</v>
      </c>
      <c r="K79" s="61"/>
      <c r="L79" s="61"/>
      <c r="M79" s="61"/>
      <c r="N79" s="61"/>
      <c r="O79" s="61"/>
      <c r="P79" s="61"/>
      <c r="Q79" s="61"/>
      <c r="R79" s="61"/>
      <c r="S79" s="61"/>
      <c r="T79" s="141">
        <v>0.04878295914401274</v>
      </c>
      <c r="U79" s="61"/>
      <c r="V79" s="61"/>
      <c r="W79" s="61"/>
      <c r="X79" s="61"/>
      <c r="Y79" s="61"/>
      <c r="Z79" s="61"/>
      <c r="AA79" s="60">
        <v>8119</v>
      </c>
      <c r="AB79" s="61"/>
      <c r="AC79" s="61"/>
      <c r="AD79" s="61"/>
      <c r="AE79" s="61"/>
      <c r="AF79" s="141">
        <v>0.03915488338895426</v>
      </c>
      <c r="AG79" s="61"/>
      <c r="AH79" s="61"/>
      <c r="AI79" s="61"/>
    </row>
    <row r="80" spans="2:35" ht="10.5" customHeight="1">
      <c r="B80" s="63" t="s">
        <v>1198</v>
      </c>
      <c r="C80" s="61"/>
      <c r="D80" s="61"/>
      <c r="E80" s="61"/>
      <c r="F80" s="61"/>
      <c r="G80" s="61"/>
      <c r="H80" s="61"/>
      <c r="I80" s="61"/>
      <c r="J80" s="143">
        <v>742965427.4400016</v>
      </c>
      <c r="K80" s="61"/>
      <c r="L80" s="61"/>
      <c r="M80" s="61"/>
      <c r="N80" s="61"/>
      <c r="O80" s="61"/>
      <c r="P80" s="61"/>
      <c r="Q80" s="61"/>
      <c r="R80" s="61"/>
      <c r="S80" s="61"/>
      <c r="T80" s="141">
        <v>0.05418967168656031</v>
      </c>
      <c r="U80" s="61"/>
      <c r="V80" s="61"/>
      <c r="W80" s="61"/>
      <c r="X80" s="61"/>
      <c r="Y80" s="61"/>
      <c r="Z80" s="61"/>
      <c r="AA80" s="60">
        <v>8500</v>
      </c>
      <c r="AB80" s="61"/>
      <c r="AC80" s="61"/>
      <c r="AD80" s="61"/>
      <c r="AE80" s="61"/>
      <c r="AF80" s="141">
        <v>0.04099230309226644</v>
      </c>
      <c r="AG80" s="61"/>
      <c r="AH80" s="61"/>
      <c r="AI80" s="61"/>
    </row>
    <row r="81" spans="2:35" ht="10.5" customHeight="1">
      <c r="B81" s="63" t="s">
        <v>1199</v>
      </c>
      <c r="C81" s="61"/>
      <c r="D81" s="61"/>
      <c r="E81" s="61"/>
      <c r="F81" s="61"/>
      <c r="G81" s="61"/>
      <c r="H81" s="61"/>
      <c r="I81" s="61"/>
      <c r="J81" s="143">
        <v>892347001.0500052</v>
      </c>
      <c r="K81" s="61"/>
      <c r="L81" s="61"/>
      <c r="M81" s="61"/>
      <c r="N81" s="61"/>
      <c r="O81" s="61"/>
      <c r="P81" s="61"/>
      <c r="Q81" s="61"/>
      <c r="R81" s="61"/>
      <c r="S81" s="61"/>
      <c r="T81" s="141">
        <v>0.06508511598447356</v>
      </c>
      <c r="U81" s="61"/>
      <c r="V81" s="61"/>
      <c r="W81" s="61"/>
      <c r="X81" s="61"/>
      <c r="Y81" s="61"/>
      <c r="Z81" s="61"/>
      <c r="AA81" s="60">
        <v>9877</v>
      </c>
      <c r="AB81" s="61"/>
      <c r="AC81" s="61"/>
      <c r="AD81" s="61"/>
      <c r="AE81" s="61"/>
      <c r="AF81" s="141">
        <v>0.047633056193213605</v>
      </c>
      <c r="AG81" s="61"/>
      <c r="AH81" s="61"/>
      <c r="AI81" s="61"/>
    </row>
    <row r="82" spans="2:35" ht="10.5" customHeight="1">
      <c r="B82" s="63" t="s">
        <v>1200</v>
      </c>
      <c r="C82" s="61"/>
      <c r="D82" s="61"/>
      <c r="E82" s="61"/>
      <c r="F82" s="61"/>
      <c r="G82" s="61"/>
      <c r="H82" s="61"/>
      <c r="I82" s="61"/>
      <c r="J82" s="143">
        <v>943724193.2799977</v>
      </c>
      <c r="K82" s="61"/>
      <c r="L82" s="61"/>
      <c r="M82" s="61"/>
      <c r="N82" s="61"/>
      <c r="O82" s="61"/>
      <c r="P82" s="61"/>
      <c r="Q82" s="61"/>
      <c r="R82" s="61"/>
      <c r="S82" s="61"/>
      <c r="T82" s="141">
        <v>0.0688324144135723</v>
      </c>
      <c r="U82" s="61"/>
      <c r="V82" s="61"/>
      <c r="W82" s="61"/>
      <c r="X82" s="61"/>
      <c r="Y82" s="61"/>
      <c r="Z82" s="61"/>
      <c r="AA82" s="60">
        <v>10417</v>
      </c>
      <c r="AB82" s="61"/>
      <c r="AC82" s="61"/>
      <c r="AD82" s="61"/>
      <c r="AE82" s="61"/>
      <c r="AF82" s="141">
        <v>0.05023727309554583</v>
      </c>
      <c r="AG82" s="61"/>
      <c r="AH82" s="61"/>
      <c r="AI82" s="61"/>
    </row>
    <row r="83" spans="2:35" ht="10.5" customHeight="1">
      <c r="B83" s="63" t="s">
        <v>1201</v>
      </c>
      <c r="C83" s="61"/>
      <c r="D83" s="61"/>
      <c r="E83" s="61"/>
      <c r="F83" s="61"/>
      <c r="G83" s="61"/>
      <c r="H83" s="61"/>
      <c r="I83" s="61"/>
      <c r="J83" s="143">
        <v>901901538.9800001</v>
      </c>
      <c r="K83" s="61"/>
      <c r="L83" s="61"/>
      <c r="M83" s="61"/>
      <c r="N83" s="61"/>
      <c r="O83" s="61"/>
      <c r="P83" s="61"/>
      <c r="Q83" s="61"/>
      <c r="R83" s="61"/>
      <c r="S83" s="61"/>
      <c r="T83" s="141">
        <v>0.06578199534712065</v>
      </c>
      <c r="U83" s="61"/>
      <c r="V83" s="61"/>
      <c r="W83" s="61"/>
      <c r="X83" s="61"/>
      <c r="Y83" s="61"/>
      <c r="Z83" s="61"/>
      <c r="AA83" s="60">
        <v>9784</v>
      </c>
      <c r="AB83" s="61"/>
      <c r="AC83" s="61"/>
      <c r="AD83" s="61"/>
      <c r="AE83" s="61"/>
      <c r="AF83" s="141">
        <v>0.047184552171145276</v>
      </c>
      <c r="AG83" s="61"/>
      <c r="AH83" s="61"/>
      <c r="AI83" s="61"/>
    </row>
    <row r="84" spans="2:35" ht="10.5" customHeight="1">
      <c r="B84" s="63" t="s">
        <v>1202</v>
      </c>
      <c r="C84" s="61"/>
      <c r="D84" s="61"/>
      <c r="E84" s="61"/>
      <c r="F84" s="61"/>
      <c r="G84" s="61"/>
      <c r="H84" s="61"/>
      <c r="I84" s="61"/>
      <c r="J84" s="143">
        <v>494034076.9500018</v>
      </c>
      <c r="K84" s="61"/>
      <c r="L84" s="61"/>
      <c r="M84" s="61"/>
      <c r="N84" s="61"/>
      <c r="O84" s="61"/>
      <c r="P84" s="61"/>
      <c r="Q84" s="61"/>
      <c r="R84" s="61"/>
      <c r="S84" s="61"/>
      <c r="T84" s="141">
        <v>0.03603336500345491</v>
      </c>
      <c r="U84" s="61"/>
      <c r="V84" s="61"/>
      <c r="W84" s="61"/>
      <c r="X84" s="61"/>
      <c r="Y84" s="61"/>
      <c r="Z84" s="61"/>
      <c r="AA84" s="60">
        <v>5284</v>
      </c>
      <c r="AB84" s="61"/>
      <c r="AC84" s="61"/>
      <c r="AD84" s="61"/>
      <c r="AE84" s="61"/>
      <c r="AF84" s="141">
        <v>0.025482744651710104</v>
      </c>
      <c r="AG84" s="61"/>
      <c r="AH84" s="61"/>
      <c r="AI84" s="61"/>
    </row>
    <row r="85" spans="2:35" ht="10.5" customHeight="1">
      <c r="B85" s="63" t="s">
        <v>1203</v>
      </c>
      <c r="C85" s="61"/>
      <c r="D85" s="61"/>
      <c r="E85" s="61"/>
      <c r="F85" s="61"/>
      <c r="G85" s="61"/>
      <c r="H85" s="61"/>
      <c r="I85" s="61"/>
      <c r="J85" s="143">
        <v>583751356.7100022</v>
      </c>
      <c r="K85" s="61"/>
      <c r="L85" s="61"/>
      <c r="M85" s="61"/>
      <c r="N85" s="61"/>
      <c r="O85" s="61"/>
      <c r="P85" s="61"/>
      <c r="Q85" s="61"/>
      <c r="R85" s="61"/>
      <c r="S85" s="61"/>
      <c r="T85" s="141">
        <v>0.0425770745156964</v>
      </c>
      <c r="U85" s="61"/>
      <c r="V85" s="61"/>
      <c r="W85" s="61"/>
      <c r="X85" s="61"/>
      <c r="Y85" s="61"/>
      <c r="Z85" s="61"/>
      <c r="AA85" s="60">
        <v>5796</v>
      </c>
      <c r="AB85" s="61"/>
      <c r="AC85" s="61"/>
      <c r="AD85" s="61"/>
      <c r="AE85" s="61"/>
      <c r="AF85" s="141">
        <v>0.027951928085032503</v>
      </c>
      <c r="AG85" s="61"/>
      <c r="AH85" s="61"/>
      <c r="AI85" s="61"/>
    </row>
    <row r="86" spans="2:35" ht="10.5" customHeight="1">
      <c r="B86" s="63" t="s">
        <v>1204</v>
      </c>
      <c r="C86" s="61"/>
      <c r="D86" s="61"/>
      <c r="E86" s="61"/>
      <c r="F86" s="61"/>
      <c r="G86" s="61"/>
      <c r="H86" s="61"/>
      <c r="I86" s="61"/>
      <c r="J86" s="143">
        <v>575117540.0200002</v>
      </c>
      <c r="K86" s="61"/>
      <c r="L86" s="61"/>
      <c r="M86" s="61"/>
      <c r="N86" s="61"/>
      <c r="O86" s="61"/>
      <c r="P86" s="61"/>
      <c r="Q86" s="61"/>
      <c r="R86" s="61"/>
      <c r="S86" s="61"/>
      <c r="T86" s="141">
        <v>0.041947349800987604</v>
      </c>
      <c r="U86" s="61"/>
      <c r="V86" s="61"/>
      <c r="W86" s="61"/>
      <c r="X86" s="61"/>
      <c r="Y86" s="61"/>
      <c r="Z86" s="61"/>
      <c r="AA86" s="60">
        <v>5455</v>
      </c>
      <c r="AB86" s="61"/>
      <c r="AC86" s="61"/>
      <c r="AD86" s="61"/>
      <c r="AE86" s="61"/>
      <c r="AF86" s="141">
        <v>0.02630741333744864</v>
      </c>
      <c r="AG86" s="61"/>
      <c r="AH86" s="61"/>
      <c r="AI86" s="61"/>
    </row>
    <row r="87" spans="2:35" ht="10.5" customHeight="1">
      <c r="B87" s="63" t="s">
        <v>1205</v>
      </c>
      <c r="C87" s="61"/>
      <c r="D87" s="61"/>
      <c r="E87" s="61"/>
      <c r="F87" s="61"/>
      <c r="G87" s="61"/>
      <c r="H87" s="61"/>
      <c r="I87" s="61"/>
      <c r="J87" s="143">
        <v>580107893.2699981</v>
      </c>
      <c r="K87" s="61"/>
      <c r="L87" s="61"/>
      <c r="M87" s="61"/>
      <c r="N87" s="61"/>
      <c r="O87" s="61"/>
      <c r="P87" s="61"/>
      <c r="Q87" s="61"/>
      <c r="R87" s="61"/>
      <c r="S87" s="61"/>
      <c r="T87" s="141">
        <v>0.042311331211467414</v>
      </c>
      <c r="U87" s="61"/>
      <c r="V87" s="61"/>
      <c r="W87" s="61"/>
      <c r="X87" s="61"/>
      <c r="Y87" s="61"/>
      <c r="Z87" s="61"/>
      <c r="AA87" s="60">
        <v>5284</v>
      </c>
      <c r="AB87" s="61"/>
      <c r="AC87" s="61"/>
      <c r="AD87" s="61"/>
      <c r="AE87" s="61"/>
      <c r="AF87" s="141">
        <v>0.025482744651710104</v>
      </c>
      <c r="AG87" s="61"/>
      <c r="AH87" s="61"/>
      <c r="AI87" s="61"/>
    </row>
    <row r="88" spans="2:35" ht="10.5" customHeight="1">
      <c r="B88" s="63" t="s">
        <v>1206</v>
      </c>
      <c r="C88" s="61"/>
      <c r="D88" s="61"/>
      <c r="E88" s="61"/>
      <c r="F88" s="61"/>
      <c r="G88" s="61"/>
      <c r="H88" s="61"/>
      <c r="I88" s="61"/>
      <c r="J88" s="143">
        <v>543595828.4199989</v>
      </c>
      <c r="K88" s="61"/>
      <c r="L88" s="61"/>
      <c r="M88" s="61"/>
      <c r="N88" s="61"/>
      <c r="O88" s="61"/>
      <c r="P88" s="61"/>
      <c r="Q88" s="61"/>
      <c r="R88" s="61"/>
      <c r="S88" s="61"/>
      <c r="T88" s="141">
        <v>0.03964825062420868</v>
      </c>
      <c r="U88" s="61"/>
      <c r="V88" s="61"/>
      <c r="W88" s="61"/>
      <c r="X88" s="61"/>
      <c r="Y88" s="61"/>
      <c r="Z88" s="61"/>
      <c r="AA88" s="60">
        <v>4279</v>
      </c>
      <c r="AB88" s="61"/>
      <c r="AC88" s="61"/>
      <c r="AD88" s="61"/>
      <c r="AE88" s="61"/>
      <c r="AF88" s="141">
        <v>0.020636007639036245</v>
      </c>
      <c r="AG88" s="61"/>
      <c r="AH88" s="61"/>
      <c r="AI88" s="61"/>
    </row>
    <row r="89" spans="2:35" ht="10.5" customHeight="1">
      <c r="B89" s="63" t="s">
        <v>1212</v>
      </c>
      <c r="C89" s="61"/>
      <c r="D89" s="61"/>
      <c r="E89" s="61"/>
      <c r="F89" s="61"/>
      <c r="G89" s="61"/>
      <c r="H89" s="61"/>
      <c r="I89" s="61"/>
      <c r="J89" s="143">
        <v>9737867.919999994</v>
      </c>
      <c r="K89" s="61"/>
      <c r="L89" s="61"/>
      <c r="M89" s="61"/>
      <c r="N89" s="61"/>
      <c r="O89" s="61"/>
      <c r="P89" s="61"/>
      <c r="Q89" s="61"/>
      <c r="R89" s="61"/>
      <c r="S89" s="61"/>
      <c r="T89" s="141">
        <v>0.0007102509026969516</v>
      </c>
      <c r="U89" s="61"/>
      <c r="V89" s="61"/>
      <c r="W89" s="61"/>
      <c r="X89" s="61"/>
      <c r="Y89" s="61"/>
      <c r="Z89" s="61"/>
      <c r="AA89" s="60">
        <v>98</v>
      </c>
      <c r="AB89" s="61"/>
      <c r="AC89" s="61"/>
      <c r="AD89" s="61"/>
      <c r="AE89" s="61"/>
      <c r="AF89" s="141">
        <v>0.00047261714153436603</v>
      </c>
      <c r="AG89" s="61"/>
      <c r="AH89" s="61"/>
      <c r="AI89" s="61"/>
    </row>
    <row r="90" spans="2:35" ht="10.5" customHeight="1">
      <c r="B90" s="63" t="s">
        <v>1213</v>
      </c>
      <c r="C90" s="61"/>
      <c r="D90" s="61"/>
      <c r="E90" s="61"/>
      <c r="F90" s="61"/>
      <c r="G90" s="61"/>
      <c r="H90" s="61"/>
      <c r="I90" s="61"/>
      <c r="J90" s="143">
        <v>11581537.890000002</v>
      </c>
      <c r="K90" s="61"/>
      <c r="L90" s="61"/>
      <c r="M90" s="61"/>
      <c r="N90" s="61"/>
      <c r="O90" s="61"/>
      <c r="P90" s="61"/>
      <c r="Q90" s="61"/>
      <c r="R90" s="61"/>
      <c r="S90" s="61"/>
      <c r="T90" s="141">
        <v>0.0008447226650196191</v>
      </c>
      <c r="U90" s="61"/>
      <c r="V90" s="61"/>
      <c r="W90" s="61"/>
      <c r="X90" s="61"/>
      <c r="Y90" s="61"/>
      <c r="Z90" s="61"/>
      <c r="AA90" s="60">
        <v>119</v>
      </c>
      <c r="AB90" s="61"/>
      <c r="AC90" s="61"/>
      <c r="AD90" s="61"/>
      <c r="AE90" s="61"/>
      <c r="AF90" s="141">
        <v>0.0005738922432917302</v>
      </c>
      <c r="AG90" s="61"/>
      <c r="AH90" s="61"/>
      <c r="AI90" s="61"/>
    </row>
    <row r="91" spans="2:35" ht="10.5" customHeight="1">
      <c r="B91" s="63" t="s">
        <v>1208</v>
      </c>
      <c r="C91" s="61"/>
      <c r="D91" s="61"/>
      <c r="E91" s="61"/>
      <c r="F91" s="61"/>
      <c r="G91" s="61"/>
      <c r="H91" s="61"/>
      <c r="I91" s="61"/>
      <c r="J91" s="143">
        <v>9472329.399999997</v>
      </c>
      <c r="K91" s="61"/>
      <c r="L91" s="61"/>
      <c r="M91" s="61"/>
      <c r="N91" s="61"/>
      <c r="O91" s="61"/>
      <c r="P91" s="61"/>
      <c r="Q91" s="61"/>
      <c r="R91" s="61"/>
      <c r="S91" s="61"/>
      <c r="T91" s="141">
        <v>0.0006908833188397647</v>
      </c>
      <c r="U91" s="61"/>
      <c r="V91" s="61"/>
      <c r="W91" s="61"/>
      <c r="X91" s="61"/>
      <c r="Y91" s="61"/>
      <c r="Z91" s="61"/>
      <c r="AA91" s="60">
        <v>75</v>
      </c>
      <c r="AB91" s="61"/>
      <c r="AC91" s="61"/>
      <c r="AD91" s="61"/>
      <c r="AE91" s="61"/>
      <c r="AF91" s="141">
        <v>0.00036169679199058623</v>
      </c>
      <c r="AG91" s="61"/>
      <c r="AH91" s="61"/>
      <c r="AI91" s="61"/>
    </row>
    <row r="92" spans="2:35" ht="10.5" customHeight="1">
      <c r="B92" s="63" t="s">
        <v>1210</v>
      </c>
      <c r="C92" s="61"/>
      <c r="D92" s="61"/>
      <c r="E92" s="61"/>
      <c r="F92" s="61"/>
      <c r="G92" s="61"/>
      <c r="H92" s="61"/>
      <c r="I92" s="61"/>
      <c r="J92" s="143">
        <v>3827635.72</v>
      </c>
      <c r="K92" s="61"/>
      <c r="L92" s="61"/>
      <c r="M92" s="61"/>
      <c r="N92" s="61"/>
      <c r="O92" s="61"/>
      <c r="P92" s="61"/>
      <c r="Q92" s="61"/>
      <c r="R92" s="61"/>
      <c r="S92" s="61"/>
      <c r="T92" s="141">
        <v>0.0002791762783865216</v>
      </c>
      <c r="U92" s="61"/>
      <c r="V92" s="61"/>
      <c r="W92" s="61"/>
      <c r="X92" s="61"/>
      <c r="Y92" s="61"/>
      <c r="Z92" s="61"/>
      <c r="AA92" s="60">
        <v>33</v>
      </c>
      <c r="AB92" s="61"/>
      <c r="AC92" s="61"/>
      <c r="AD92" s="61"/>
      <c r="AE92" s="61"/>
      <c r="AF92" s="141">
        <v>0.00015914658847585795</v>
      </c>
      <c r="AG92" s="61"/>
      <c r="AH92" s="61"/>
      <c r="AI92" s="61"/>
    </row>
    <row r="93" spans="2:35" ht="10.5" customHeight="1">
      <c r="B93" s="63" t="s">
        <v>1207</v>
      </c>
      <c r="C93" s="61"/>
      <c r="D93" s="61"/>
      <c r="E93" s="61"/>
      <c r="F93" s="61"/>
      <c r="G93" s="61"/>
      <c r="H93" s="61"/>
      <c r="I93" s="61"/>
      <c r="J93" s="143">
        <v>3074893.18</v>
      </c>
      <c r="K93" s="61"/>
      <c r="L93" s="61"/>
      <c r="M93" s="61"/>
      <c r="N93" s="61"/>
      <c r="O93" s="61"/>
      <c r="P93" s="61"/>
      <c r="Q93" s="61"/>
      <c r="R93" s="61"/>
      <c r="S93" s="61"/>
      <c r="T93" s="141">
        <v>0.00022427349341083502</v>
      </c>
      <c r="U93" s="61"/>
      <c r="V93" s="61"/>
      <c r="W93" s="61"/>
      <c r="X93" s="61"/>
      <c r="Y93" s="61"/>
      <c r="Z93" s="61"/>
      <c r="AA93" s="60">
        <v>24</v>
      </c>
      <c r="AB93" s="61"/>
      <c r="AC93" s="61"/>
      <c r="AD93" s="61"/>
      <c r="AE93" s="61"/>
      <c r="AF93" s="141">
        <v>0.0001157429734369876</v>
      </c>
      <c r="AG93" s="61"/>
      <c r="AH93" s="61"/>
      <c r="AI93" s="61"/>
    </row>
    <row r="94" spans="2:35" ht="10.5" customHeight="1">
      <c r="B94" s="63" t="s">
        <v>1209</v>
      </c>
      <c r="C94" s="61"/>
      <c r="D94" s="61"/>
      <c r="E94" s="61"/>
      <c r="F94" s="61"/>
      <c r="G94" s="61"/>
      <c r="H94" s="61"/>
      <c r="I94" s="61"/>
      <c r="J94" s="143">
        <v>153569.83000000002</v>
      </c>
      <c r="K94" s="61"/>
      <c r="L94" s="61"/>
      <c r="M94" s="61"/>
      <c r="N94" s="61"/>
      <c r="O94" s="61"/>
      <c r="P94" s="61"/>
      <c r="Q94" s="61"/>
      <c r="R94" s="61"/>
      <c r="S94" s="61"/>
      <c r="T94" s="141">
        <v>1.1200923167226268E-05</v>
      </c>
      <c r="U94" s="61"/>
      <c r="V94" s="61"/>
      <c r="W94" s="61"/>
      <c r="X94" s="61"/>
      <c r="Y94" s="61"/>
      <c r="Z94" s="61"/>
      <c r="AA94" s="60">
        <v>2</v>
      </c>
      <c r="AB94" s="61"/>
      <c r="AC94" s="61"/>
      <c r="AD94" s="61"/>
      <c r="AE94" s="61"/>
      <c r="AF94" s="141">
        <v>9.645247786415633E-06</v>
      </c>
      <c r="AG94" s="61"/>
      <c r="AH94" s="61"/>
      <c r="AI94" s="61"/>
    </row>
    <row r="95" spans="2:35" ht="13.5" customHeight="1">
      <c r="B95" s="149"/>
      <c r="C95" s="145"/>
      <c r="D95" s="145"/>
      <c r="E95" s="145"/>
      <c r="F95" s="145"/>
      <c r="G95" s="145"/>
      <c r="H95" s="145"/>
      <c r="I95" s="145"/>
      <c r="J95" s="146">
        <v>13710461870.620005</v>
      </c>
      <c r="K95" s="145"/>
      <c r="L95" s="145"/>
      <c r="M95" s="145"/>
      <c r="N95" s="145"/>
      <c r="O95" s="145"/>
      <c r="P95" s="145"/>
      <c r="Q95" s="145"/>
      <c r="R95" s="145"/>
      <c r="S95" s="145"/>
      <c r="T95" s="147">
        <v>0.9999999999999869</v>
      </c>
      <c r="U95" s="145"/>
      <c r="V95" s="145"/>
      <c r="W95" s="145"/>
      <c r="X95" s="145"/>
      <c r="Y95" s="145"/>
      <c r="Z95" s="145"/>
      <c r="AA95" s="148">
        <v>207356</v>
      </c>
      <c r="AB95" s="145"/>
      <c r="AC95" s="145"/>
      <c r="AD95" s="145"/>
      <c r="AE95" s="145"/>
      <c r="AF95" s="147">
        <v>1</v>
      </c>
      <c r="AG95" s="145"/>
      <c r="AH95" s="145"/>
      <c r="AI95" s="145"/>
    </row>
    <row r="96" spans="2:35" ht="9" customHeight="1">
      <c r="B96" s="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row>
    <row r="97" spans="2:35" ht="18.75" customHeight="1">
      <c r="B97" s="70" t="s">
        <v>1166</v>
      </c>
      <c r="C97" s="71"/>
      <c r="D97" s="71"/>
      <c r="E97" s="71"/>
      <c r="F97" s="71"/>
      <c r="G97" s="71"/>
      <c r="H97" s="71"/>
      <c r="I97" s="71"/>
      <c r="J97" s="71"/>
      <c r="K97" s="71"/>
      <c r="L97" s="71"/>
      <c r="M97" s="71"/>
      <c r="N97" s="71"/>
      <c r="O97" s="71"/>
      <c r="P97" s="71"/>
      <c r="Q97" s="71"/>
      <c r="R97" s="71"/>
      <c r="S97" s="71"/>
      <c r="T97" s="71"/>
      <c r="U97" s="71"/>
      <c r="V97" s="71"/>
      <c r="W97" s="71"/>
      <c r="X97" s="71"/>
      <c r="Y97" s="71"/>
      <c r="Z97" s="71"/>
      <c r="AA97" s="71"/>
      <c r="AB97" s="71"/>
      <c r="AC97" s="71"/>
      <c r="AD97" s="71"/>
      <c r="AE97" s="71"/>
      <c r="AF97" s="71"/>
      <c r="AG97" s="71"/>
      <c r="AH97" s="71"/>
      <c r="AI97" s="72"/>
    </row>
    <row r="98" spans="2:35" ht="9" customHeight="1">
      <c r="B98" s="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row>
    <row r="99" spans="2:35" ht="12.75" customHeight="1">
      <c r="B99" s="57" t="s">
        <v>1181</v>
      </c>
      <c r="C99" s="58"/>
      <c r="D99" s="58"/>
      <c r="E99" s="58"/>
      <c r="F99" s="58"/>
      <c r="G99" s="58"/>
      <c r="H99" s="58"/>
      <c r="I99" s="57" t="s">
        <v>1178</v>
      </c>
      <c r="J99" s="58"/>
      <c r="K99" s="58"/>
      <c r="L99" s="58"/>
      <c r="M99" s="58"/>
      <c r="N99" s="58"/>
      <c r="O99" s="58"/>
      <c r="P99" s="58"/>
      <c r="Q99" s="58"/>
      <c r="R99" s="58"/>
      <c r="S99" s="58"/>
      <c r="T99" s="57" t="s">
        <v>1179</v>
      </c>
      <c r="U99" s="58"/>
      <c r="V99" s="58"/>
      <c r="W99" s="58"/>
      <c r="X99" s="58"/>
      <c r="Y99" s="58"/>
      <c r="Z99" s="58"/>
      <c r="AA99" s="57" t="s">
        <v>1180</v>
      </c>
      <c r="AB99" s="58"/>
      <c r="AC99" s="58"/>
      <c r="AD99" s="58"/>
      <c r="AE99" s="58"/>
      <c r="AF99" s="57" t="s">
        <v>1179</v>
      </c>
      <c r="AG99" s="58"/>
      <c r="AH99" s="58"/>
      <c r="AI99" s="58"/>
    </row>
    <row r="100" spans="2:35" ht="10.5" customHeight="1">
      <c r="B100" s="63" t="s">
        <v>1182</v>
      </c>
      <c r="C100" s="61"/>
      <c r="D100" s="61"/>
      <c r="E100" s="61"/>
      <c r="F100" s="61"/>
      <c r="G100" s="61"/>
      <c r="H100" s="61"/>
      <c r="I100" s="143">
        <v>619294.14</v>
      </c>
      <c r="J100" s="61"/>
      <c r="K100" s="61"/>
      <c r="L100" s="61"/>
      <c r="M100" s="61"/>
      <c r="N100" s="61"/>
      <c r="O100" s="61"/>
      <c r="P100" s="61"/>
      <c r="Q100" s="61"/>
      <c r="R100" s="61"/>
      <c r="S100" s="61"/>
      <c r="T100" s="141">
        <v>4.516945861080571E-05</v>
      </c>
      <c r="U100" s="61"/>
      <c r="V100" s="61"/>
      <c r="W100" s="61"/>
      <c r="X100" s="61"/>
      <c r="Y100" s="61"/>
      <c r="Z100" s="61"/>
      <c r="AA100" s="60">
        <v>66</v>
      </c>
      <c r="AB100" s="61"/>
      <c r="AC100" s="61"/>
      <c r="AD100" s="61"/>
      <c r="AE100" s="61"/>
      <c r="AF100" s="141">
        <v>0.0003182931769517159</v>
      </c>
      <c r="AG100" s="61"/>
      <c r="AH100" s="61"/>
      <c r="AI100" s="61"/>
    </row>
    <row r="101" spans="2:35" ht="10.5" customHeight="1">
      <c r="B101" s="63" t="s">
        <v>1183</v>
      </c>
      <c r="C101" s="61"/>
      <c r="D101" s="61"/>
      <c r="E101" s="61"/>
      <c r="F101" s="61"/>
      <c r="G101" s="61"/>
      <c r="H101" s="61"/>
      <c r="I101" s="143">
        <v>37124106.09</v>
      </c>
      <c r="J101" s="61"/>
      <c r="K101" s="61"/>
      <c r="L101" s="61"/>
      <c r="M101" s="61"/>
      <c r="N101" s="61"/>
      <c r="O101" s="61"/>
      <c r="P101" s="61"/>
      <c r="Q101" s="61"/>
      <c r="R101" s="61"/>
      <c r="S101" s="61"/>
      <c r="T101" s="141">
        <v>0.002707721041079794</v>
      </c>
      <c r="U101" s="61"/>
      <c r="V101" s="61"/>
      <c r="W101" s="61"/>
      <c r="X101" s="61"/>
      <c r="Y101" s="61"/>
      <c r="Z101" s="61"/>
      <c r="AA101" s="60">
        <v>384</v>
      </c>
      <c r="AB101" s="61"/>
      <c r="AC101" s="61"/>
      <c r="AD101" s="61"/>
      <c r="AE101" s="61"/>
      <c r="AF101" s="141">
        <v>0.0018518875749918015</v>
      </c>
      <c r="AG101" s="61"/>
      <c r="AH101" s="61"/>
      <c r="AI101" s="61"/>
    </row>
    <row r="102" spans="2:35" ht="10.5" customHeight="1">
      <c r="B102" s="63" t="s">
        <v>1184</v>
      </c>
      <c r="C102" s="61"/>
      <c r="D102" s="61"/>
      <c r="E102" s="61"/>
      <c r="F102" s="61"/>
      <c r="G102" s="61"/>
      <c r="H102" s="61"/>
      <c r="I102" s="143">
        <v>42400536.43999998</v>
      </c>
      <c r="J102" s="61"/>
      <c r="K102" s="61"/>
      <c r="L102" s="61"/>
      <c r="M102" s="61"/>
      <c r="N102" s="61"/>
      <c r="O102" s="61"/>
      <c r="P102" s="61"/>
      <c r="Q102" s="61"/>
      <c r="R102" s="61"/>
      <c r="S102" s="61"/>
      <c r="T102" s="141">
        <v>0.0030925680578901306</v>
      </c>
      <c r="U102" s="61"/>
      <c r="V102" s="61"/>
      <c r="W102" s="61"/>
      <c r="X102" s="61"/>
      <c r="Y102" s="61"/>
      <c r="Z102" s="61"/>
      <c r="AA102" s="60">
        <v>450</v>
      </c>
      <c r="AB102" s="61"/>
      <c r="AC102" s="61"/>
      <c r="AD102" s="61"/>
      <c r="AE102" s="61"/>
      <c r="AF102" s="141">
        <v>0.0021701807519435173</v>
      </c>
      <c r="AG102" s="61"/>
      <c r="AH102" s="61"/>
      <c r="AI102" s="61"/>
    </row>
    <row r="103" spans="2:35" ht="10.5" customHeight="1">
      <c r="B103" s="63" t="s">
        <v>1185</v>
      </c>
      <c r="C103" s="61"/>
      <c r="D103" s="61"/>
      <c r="E103" s="61"/>
      <c r="F103" s="61"/>
      <c r="G103" s="61"/>
      <c r="H103" s="61"/>
      <c r="I103" s="143">
        <v>15406145.770000003</v>
      </c>
      <c r="J103" s="61"/>
      <c r="K103" s="61"/>
      <c r="L103" s="61"/>
      <c r="M103" s="61"/>
      <c r="N103" s="61"/>
      <c r="O103" s="61"/>
      <c r="P103" s="61"/>
      <c r="Q103" s="61"/>
      <c r="R103" s="61"/>
      <c r="S103" s="61"/>
      <c r="T103" s="141">
        <v>0.001123678101830666</v>
      </c>
      <c r="U103" s="61"/>
      <c r="V103" s="61"/>
      <c r="W103" s="61"/>
      <c r="X103" s="61"/>
      <c r="Y103" s="61"/>
      <c r="Z103" s="61"/>
      <c r="AA103" s="60">
        <v>402</v>
      </c>
      <c r="AB103" s="61"/>
      <c r="AC103" s="61"/>
      <c r="AD103" s="61"/>
      <c r="AE103" s="61"/>
      <c r="AF103" s="141">
        <v>0.0019386948050695422</v>
      </c>
      <c r="AG103" s="61"/>
      <c r="AH103" s="61"/>
      <c r="AI103" s="61"/>
    </row>
    <row r="104" spans="2:35" ht="10.5" customHeight="1">
      <c r="B104" s="63" t="s">
        <v>1186</v>
      </c>
      <c r="C104" s="61"/>
      <c r="D104" s="61"/>
      <c r="E104" s="61"/>
      <c r="F104" s="61"/>
      <c r="G104" s="61"/>
      <c r="H104" s="61"/>
      <c r="I104" s="143">
        <v>309355454.6400004</v>
      </c>
      <c r="J104" s="61"/>
      <c r="K104" s="61"/>
      <c r="L104" s="61"/>
      <c r="M104" s="61"/>
      <c r="N104" s="61"/>
      <c r="O104" s="61"/>
      <c r="P104" s="61"/>
      <c r="Q104" s="61"/>
      <c r="R104" s="61"/>
      <c r="S104" s="61"/>
      <c r="T104" s="141">
        <v>0.022563459754985703</v>
      </c>
      <c r="U104" s="61"/>
      <c r="V104" s="61"/>
      <c r="W104" s="61"/>
      <c r="X104" s="61"/>
      <c r="Y104" s="61"/>
      <c r="Z104" s="61"/>
      <c r="AA104" s="60">
        <v>2848</v>
      </c>
      <c r="AB104" s="61"/>
      <c r="AC104" s="61"/>
      <c r="AD104" s="61"/>
      <c r="AE104" s="61"/>
      <c r="AF104" s="141">
        <v>0.01373483284785586</v>
      </c>
      <c r="AG104" s="61"/>
      <c r="AH104" s="61"/>
      <c r="AI104" s="61"/>
    </row>
    <row r="105" spans="2:35" ht="10.5" customHeight="1">
      <c r="B105" s="63" t="s">
        <v>1187</v>
      </c>
      <c r="C105" s="61"/>
      <c r="D105" s="61"/>
      <c r="E105" s="61"/>
      <c r="F105" s="61"/>
      <c r="G105" s="61"/>
      <c r="H105" s="61"/>
      <c r="I105" s="143">
        <v>33611022.879999995</v>
      </c>
      <c r="J105" s="61"/>
      <c r="K105" s="61"/>
      <c r="L105" s="61"/>
      <c r="M105" s="61"/>
      <c r="N105" s="61"/>
      <c r="O105" s="61"/>
      <c r="P105" s="61"/>
      <c r="Q105" s="61"/>
      <c r="R105" s="61"/>
      <c r="S105" s="61"/>
      <c r="T105" s="141">
        <v>0.0024514872800911755</v>
      </c>
      <c r="U105" s="61"/>
      <c r="V105" s="61"/>
      <c r="W105" s="61"/>
      <c r="X105" s="61"/>
      <c r="Y105" s="61"/>
      <c r="Z105" s="61"/>
      <c r="AA105" s="60">
        <v>1357</v>
      </c>
      <c r="AB105" s="61"/>
      <c r="AC105" s="61"/>
      <c r="AD105" s="61"/>
      <c r="AE105" s="61"/>
      <c r="AF105" s="141">
        <v>0.006544300623083007</v>
      </c>
      <c r="AG105" s="61"/>
      <c r="AH105" s="61"/>
      <c r="AI105" s="61"/>
    </row>
    <row r="106" spans="2:35" ht="10.5" customHeight="1">
      <c r="B106" s="63" t="s">
        <v>1188</v>
      </c>
      <c r="C106" s="61"/>
      <c r="D106" s="61"/>
      <c r="E106" s="61"/>
      <c r="F106" s="61"/>
      <c r="G106" s="61"/>
      <c r="H106" s="61"/>
      <c r="I106" s="143">
        <v>67637864.13999991</v>
      </c>
      <c r="J106" s="61"/>
      <c r="K106" s="61"/>
      <c r="L106" s="61"/>
      <c r="M106" s="61"/>
      <c r="N106" s="61"/>
      <c r="O106" s="61"/>
      <c r="P106" s="61"/>
      <c r="Q106" s="61"/>
      <c r="R106" s="61"/>
      <c r="S106" s="61"/>
      <c r="T106" s="141">
        <v>0.00493330310665466</v>
      </c>
      <c r="U106" s="61"/>
      <c r="V106" s="61"/>
      <c r="W106" s="61"/>
      <c r="X106" s="61"/>
      <c r="Y106" s="61"/>
      <c r="Z106" s="61"/>
      <c r="AA106" s="60">
        <v>1716</v>
      </c>
      <c r="AB106" s="61"/>
      <c r="AC106" s="61"/>
      <c r="AD106" s="61"/>
      <c r="AE106" s="61"/>
      <c r="AF106" s="141">
        <v>0.008275622600744614</v>
      </c>
      <c r="AG106" s="61"/>
      <c r="AH106" s="61"/>
      <c r="AI106" s="61"/>
    </row>
    <row r="107" spans="2:35" ht="10.5" customHeight="1">
      <c r="B107" s="63" t="s">
        <v>1189</v>
      </c>
      <c r="C107" s="61"/>
      <c r="D107" s="61"/>
      <c r="E107" s="61"/>
      <c r="F107" s="61"/>
      <c r="G107" s="61"/>
      <c r="H107" s="61"/>
      <c r="I107" s="143">
        <v>88292811.24999997</v>
      </c>
      <c r="J107" s="61"/>
      <c r="K107" s="61"/>
      <c r="L107" s="61"/>
      <c r="M107" s="61"/>
      <c r="N107" s="61"/>
      <c r="O107" s="61"/>
      <c r="P107" s="61"/>
      <c r="Q107" s="61"/>
      <c r="R107" s="61"/>
      <c r="S107" s="61"/>
      <c r="T107" s="141">
        <v>0.006439813048107567</v>
      </c>
      <c r="U107" s="61"/>
      <c r="V107" s="61"/>
      <c r="W107" s="61"/>
      <c r="X107" s="61"/>
      <c r="Y107" s="61"/>
      <c r="Z107" s="61"/>
      <c r="AA107" s="60">
        <v>2398</v>
      </c>
      <c r="AB107" s="61"/>
      <c r="AC107" s="61"/>
      <c r="AD107" s="61"/>
      <c r="AE107" s="61"/>
      <c r="AF107" s="141">
        <v>0.011564652095912344</v>
      </c>
      <c r="AG107" s="61"/>
      <c r="AH107" s="61"/>
      <c r="AI107" s="61"/>
    </row>
    <row r="108" spans="2:35" ht="10.5" customHeight="1">
      <c r="B108" s="63" t="s">
        <v>1190</v>
      </c>
      <c r="C108" s="61"/>
      <c r="D108" s="61"/>
      <c r="E108" s="61"/>
      <c r="F108" s="61"/>
      <c r="G108" s="61"/>
      <c r="H108" s="61"/>
      <c r="I108" s="143">
        <v>114057114.65999982</v>
      </c>
      <c r="J108" s="61"/>
      <c r="K108" s="61"/>
      <c r="L108" s="61"/>
      <c r="M108" s="61"/>
      <c r="N108" s="61"/>
      <c r="O108" s="61"/>
      <c r="P108" s="61"/>
      <c r="Q108" s="61"/>
      <c r="R108" s="61"/>
      <c r="S108" s="61"/>
      <c r="T108" s="141">
        <v>0.00831898412586753</v>
      </c>
      <c r="U108" s="61"/>
      <c r="V108" s="61"/>
      <c r="W108" s="61"/>
      <c r="X108" s="61"/>
      <c r="Y108" s="61"/>
      <c r="Z108" s="61"/>
      <c r="AA108" s="60">
        <v>2851</v>
      </c>
      <c r="AB108" s="61"/>
      <c r="AC108" s="61"/>
      <c r="AD108" s="61"/>
      <c r="AE108" s="61"/>
      <c r="AF108" s="141">
        <v>0.013749300719535484</v>
      </c>
      <c r="AG108" s="61"/>
      <c r="AH108" s="61"/>
      <c r="AI108" s="61"/>
    </row>
    <row r="109" spans="2:35" ht="10.5" customHeight="1">
      <c r="B109" s="63" t="s">
        <v>1191</v>
      </c>
      <c r="C109" s="61"/>
      <c r="D109" s="61"/>
      <c r="E109" s="61"/>
      <c r="F109" s="61"/>
      <c r="G109" s="61"/>
      <c r="H109" s="61"/>
      <c r="I109" s="143">
        <v>1375627856.419998</v>
      </c>
      <c r="J109" s="61"/>
      <c r="K109" s="61"/>
      <c r="L109" s="61"/>
      <c r="M109" s="61"/>
      <c r="N109" s="61"/>
      <c r="O109" s="61"/>
      <c r="P109" s="61"/>
      <c r="Q109" s="61"/>
      <c r="R109" s="61"/>
      <c r="S109" s="61"/>
      <c r="T109" s="141">
        <v>0.10033417323218088</v>
      </c>
      <c r="U109" s="61"/>
      <c r="V109" s="61"/>
      <c r="W109" s="61"/>
      <c r="X109" s="61"/>
      <c r="Y109" s="61"/>
      <c r="Z109" s="61"/>
      <c r="AA109" s="60">
        <v>33185</v>
      </c>
      <c r="AB109" s="61"/>
      <c r="AC109" s="61"/>
      <c r="AD109" s="61"/>
      <c r="AE109" s="61"/>
      <c r="AF109" s="141">
        <v>0.16003877389610138</v>
      </c>
      <c r="AG109" s="61"/>
      <c r="AH109" s="61"/>
      <c r="AI109" s="61"/>
    </row>
    <row r="110" spans="2:35" ht="10.5" customHeight="1">
      <c r="B110" s="63" t="s">
        <v>1192</v>
      </c>
      <c r="C110" s="61"/>
      <c r="D110" s="61"/>
      <c r="E110" s="61"/>
      <c r="F110" s="61"/>
      <c r="G110" s="61"/>
      <c r="H110" s="61"/>
      <c r="I110" s="143">
        <v>188237231.95000038</v>
      </c>
      <c r="J110" s="61"/>
      <c r="K110" s="61"/>
      <c r="L110" s="61"/>
      <c r="M110" s="61"/>
      <c r="N110" s="61"/>
      <c r="O110" s="61"/>
      <c r="P110" s="61"/>
      <c r="Q110" s="61"/>
      <c r="R110" s="61"/>
      <c r="S110" s="61"/>
      <c r="T110" s="141">
        <v>0.013729459570823933</v>
      </c>
      <c r="U110" s="61"/>
      <c r="V110" s="61"/>
      <c r="W110" s="61"/>
      <c r="X110" s="61"/>
      <c r="Y110" s="61"/>
      <c r="Z110" s="61"/>
      <c r="AA110" s="60">
        <v>10506</v>
      </c>
      <c r="AB110" s="61"/>
      <c r="AC110" s="61"/>
      <c r="AD110" s="61"/>
      <c r="AE110" s="61"/>
      <c r="AF110" s="141">
        <v>0.05066648662204132</v>
      </c>
      <c r="AG110" s="61"/>
      <c r="AH110" s="61"/>
      <c r="AI110" s="61"/>
    </row>
    <row r="111" spans="2:35" ht="10.5" customHeight="1">
      <c r="B111" s="63" t="s">
        <v>1193</v>
      </c>
      <c r="C111" s="61"/>
      <c r="D111" s="61"/>
      <c r="E111" s="61"/>
      <c r="F111" s="61"/>
      <c r="G111" s="61"/>
      <c r="H111" s="61"/>
      <c r="I111" s="143">
        <v>223665708.33999994</v>
      </c>
      <c r="J111" s="61"/>
      <c r="K111" s="61"/>
      <c r="L111" s="61"/>
      <c r="M111" s="61"/>
      <c r="N111" s="61"/>
      <c r="O111" s="61"/>
      <c r="P111" s="61"/>
      <c r="Q111" s="61"/>
      <c r="R111" s="61"/>
      <c r="S111" s="61"/>
      <c r="T111" s="141">
        <v>0.016313506463213376</v>
      </c>
      <c r="U111" s="61"/>
      <c r="V111" s="61"/>
      <c r="W111" s="61"/>
      <c r="X111" s="61"/>
      <c r="Y111" s="61"/>
      <c r="Z111" s="61"/>
      <c r="AA111" s="60">
        <v>4134</v>
      </c>
      <c r="AB111" s="61"/>
      <c r="AC111" s="61"/>
      <c r="AD111" s="61"/>
      <c r="AE111" s="61"/>
      <c r="AF111" s="141">
        <v>0.019936727174521114</v>
      </c>
      <c r="AG111" s="61"/>
      <c r="AH111" s="61"/>
      <c r="AI111" s="61"/>
    </row>
    <row r="112" spans="2:35" ht="10.5" customHeight="1">
      <c r="B112" s="63" t="s">
        <v>1194</v>
      </c>
      <c r="C112" s="61"/>
      <c r="D112" s="61"/>
      <c r="E112" s="61"/>
      <c r="F112" s="61"/>
      <c r="G112" s="61"/>
      <c r="H112" s="61"/>
      <c r="I112" s="143">
        <v>747048188.0800021</v>
      </c>
      <c r="J112" s="61"/>
      <c r="K112" s="61"/>
      <c r="L112" s="61"/>
      <c r="M112" s="61"/>
      <c r="N112" s="61"/>
      <c r="O112" s="61"/>
      <c r="P112" s="61"/>
      <c r="Q112" s="61"/>
      <c r="R112" s="61"/>
      <c r="S112" s="61"/>
      <c r="T112" s="141">
        <v>0.054487456012028555</v>
      </c>
      <c r="U112" s="61"/>
      <c r="V112" s="61"/>
      <c r="W112" s="61"/>
      <c r="X112" s="61"/>
      <c r="Y112" s="61"/>
      <c r="Z112" s="61"/>
      <c r="AA112" s="60">
        <v>12797</v>
      </c>
      <c r="AB112" s="61"/>
      <c r="AC112" s="61"/>
      <c r="AD112" s="61"/>
      <c r="AE112" s="61"/>
      <c r="AF112" s="141">
        <v>0.06171511796138043</v>
      </c>
      <c r="AG112" s="61"/>
      <c r="AH112" s="61"/>
      <c r="AI112" s="61"/>
    </row>
    <row r="113" spans="2:35" ht="10.5" customHeight="1">
      <c r="B113" s="63" t="s">
        <v>1195</v>
      </c>
      <c r="C113" s="61"/>
      <c r="D113" s="61"/>
      <c r="E113" s="61"/>
      <c r="F113" s="61"/>
      <c r="G113" s="61"/>
      <c r="H113" s="61"/>
      <c r="I113" s="143">
        <v>134845582.0100002</v>
      </c>
      <c r="J113" s="61"/>
      <c r="K113" s="61"/>
      <c r="L113" s="61"/>
      <c r="M113" s="61"/>
      <c r="N113" s="61"/>
      <c r="O113" s="61"/>
      <c r="P113" s="61"/>
      <c r="Q113" s="61"/>
      <c r="R113" s="61"/>
      <c r="S113" s="61"/>
      <c r="T113" s="141">
        <v>0.009835232633479645</v>
      </c>
      <c r="U113" s="61"/>
      <c r="V113" s="61"/>
      <c r="W113" s="61"/>
      <c r="X113" s="61"/>
      <c r="Y113" s="61"/>
      <c r="Z113" s="61"/>
      <c r="AA113" s="60">
        <v>2470</v>
      </c>
      <c r="AB113" s="61"/>
      <c r="AC113" s="61"/>
      <c r="AD113" s="61"/>
      <c r="AE113" s="61"/>
      <c r="AF113" s="141">
        <v>0.011911881016223307</v>
      </c>
      <c r="AG113" s="61"/>
      <c r="AH113" s="61"/>
      <c r="AI113" s="61"/>
    </row>
    <row r="114" spans="2:35" ht="10.5" customHeight="1">
      <c r="B114" s="63" t="s">
        <v>1196</v>
      </c>
      <c r="C114" s="61"/>
      <c r="D114" s="61"/>
      <c r="E114" s="61"/>
      <c r="F114" s="61"/>
      <c r="G114" s="61"/>
      <c r="H114" s="61"/>
      <c r="I114" s="143">
        <v>1782102607.2800012</v>
      </c>
      <c r="J114" s="61"/>
      <c r="K114" s="61"/>
      <c r="L114" s="61"/>
      <c r="M114" s="61"/>
      <c r="N114" s="61"/>
      <c r="O114" s="61"/>
      <c r="P114" s="61"/>
      <c r="Q114" s="61"/>
      <c r="R114" s="61"/>
      <c r="S114" s="61"/>
      <c r="T114" s="141">
        <v>0.1299812233969192</v>
      </c>
      <c r="U114" s="61"/>
      <c r="V114" s="61"/>
      <c r="W114" s="61"/>
      <c r="X114" s="61"/>
      <c r="Y114" s="61"/>
      <c r="Z114" s="61"/>
      <c r="AA114" s="60">
        <v>27789</v>
      </c>
      <c r="AB114" s="61"/>
      <c r="AC114" s="61"/>
      <c r="AD114" s="61"/>
      <c r="AE114" s="61"/>
      <c r="AF114" s="141">
        <v>0.134015895368352</v>
      </c>
      <c r="AG114" s="61"/>
      <c r="AH114" s="61"/>
      <c r="AI114" s="61"/>
    </row>
    <row r="115" spans="2:35" ht="10.5" customHeight="1">
      <c r="B115" s="63" t="s">
        <v>1197</v>
      </c>
      <c r="C115" s="61"/>
      <c r="D115" s="61"/>
      <c r="E115" s="61"/>
      <c r="F115" s="61"/>
      <c r="G115" s="61"/>
      <c r="H115" s="61"/>
      <c r="I115" s="143">
        <v>163688907.7100002</v>
      </c>
      <c r="J115" s="61"/>
      <c r="K115" s="61"/>
      <c r="L115" s="61"/>
      <c r="M115" s="61"/>
      <c r="N115" s="61"/>
      <c r="O115" s="61"/>
      <c r="P115" s="61"/>
      <c r="Q115" s="61"/>
      <c r="R115" s="61"/>
      <c r="S115" s="61"/>
      <c r="T115" s="141">
        <v>0.011938978369559334</v>
      </c>
      <c r="U115" s="61"/>
      <c r="V115" s="61"/>
      <c r="W115" s="61"/>
      <c r="X115" s="61"/>
      <c r="Y115" s="61"/>
      <c r="Z115" s="61"/>
      <c r="AA115" s="60">
        <v>2542</v>
      </c>
      <c r="AB115" s="61"/>
      <c r="AC115" s="61"/>
      <c r="AD115" s="61"/>
      <c r="AE115" s="61"/>
      <c r="AF115" s="141">
        <v>0.01225910993653427</v>
      </c>
      <c r="AG115" s="61"/>
      <c r="AH115" s="61"/>
      <c r="AI115" s="61"/>
    </row>
    <row r="116" spans="2:35" ht="10.5" customHeight="1">
      <c r="B116" s="63" t="s">
        <v>1198</v>
      </c>
      <c r="C116" s="61"/>
      <c r="D116" s="61"/>
      <c r="E116" s="61"/>
      <c r="F116" s="61"/>
      <c r="G116" s="61"/>
      <c r="H116" s="61"/>
      <c r="I116" s="143">
        <v>218707861.21000013</v>
      </c>
      <c r="J116" s="61"/>
      <c r="K116" s="61"/>
      <c r="L116" s="61"/>
      <c r="M116" s="61"/>
      <c r="N116" s="61"/>
      <c r="O116" s="61"/>
      <c r="P116" s="61"/>
      <c r="Q116" s="61"/>
      <c r="R116" s="61"/>
      <c r="S116" s="61"/>
      <c r="T116" s="141">
        <v>0.015951895951708733</v>
      </c>
      <c r="U116" s="61"/>
      <c r="V116" s="61"/>
      <c r="W116" s="61"/>
      <c r="X116" s="61"/>
      <c r="Y116" s="61"/>
      <c r="Z116" s="61"/>
      <c r="AA116" s="60">
        <v>3111</v>
      </c>
      <c r="AB116" s="61"/>
      <c r="AC116" s="61"/>
      <c r="AD116" s="61"/>
      <c r="AE116" s="61"/>
      <c r="AF116" s="141">
        <v>0.015003182931769518</v>
      </c>
      <c r="AG116" s="61"/>
      <c r="AH116" s="61"/>
      <c r="AI116" s="61"/>
    </row>
    <row r="117" spans="2:35" ht="10.5" customHeight="1">
      <c r="B117" s="63" t="s">
        <v>1199</v>
      </c>
      <c r="C117" s="61"/>
      <c r="D117" s="61"/>
      <c r="E117" s="61"/>
      <c r="F117" s="61"/>
      <c r="G117" s="61"/>
      <c r="H117" s="61"/>
      <c r="I117" s="143">
        <v>832268435.829999</v>
      </c>
      <c r="J117" s="61"/>
      <c r="K117" s="61"/>
      <c r="L117" s="61"/>
      <c r="M117" s="61"/>
      <c r="N117" s="61"/>
      <c r="O117" s="61"/>
      <c r="P117" s="61"/>
      <c r="Q117" s="61"/>
      <c r="R117" s="61"/>
      <c r="S117" s="61"/>
      <c r="T117" s="141">
        <v>0.060703165486602456</v>
      </c>
      <c r="U117" s="61"/>
      <c r="V117" s="61"/>
      <c r="W117" s="61"/>
      <c r="X117" s="61"/>
      <c r="Y117" s="61"/>
      <c r="Z117" s="61"/>
      <c r="AA117" s="60">
        <v>10976</v>
      </c>
      <c r="AB117" s="61"/>
      <c r="AC117" s="61"/>
      <c r="AD117" s="61"/>
      <c r="AE117" s="61"/>
      <c r="AF117" s="141">
        <v>0.052933119851848995</v>
      </c>
      <c r="AG117" s="61"/>
      <c r="AH117" s="61"/>
      <c r="AI117" s="61"/>
    </row>
    <row r="118" spans="2:35" ht="10.5" customHeight="1">
      <c r="B118" s="63" t="s">
        <v>1200</v>
      </c>
      <c r="C118" s="61"/>
      <c r="D118" s="61"/>
      <c r="E118" s="61"/>
      <c r="F118" s="61"/>
      <c r="G118" s="61"/>
      <c r="H118" s="61"/>
      <c r="I118" s="143">
        <v>226862765.89999992</v>
      </c>
      <c r="J118" s="61"/>
      <c r="K118" s="61"/>
      <c r="L118" s="61"/>
      <c r="M118" s="61"/>
      <c r="N118" s="61"/>
      <c r="O118" s="61"/>
      <c r="P118" s="61"/>
      <c r="Q118" s="61"/>
      <c r="R118" s="61"/>
      <c r="S118" s="61"/>
      <c r="T118" s="141">
        <v>0.016546690260387336</v>
      </c>
      <c r="U118" s="61"/>
      <c r="V118" s="61"/>
      <c r="W118" s="61"/>
      <c r="X118" s="61"/>
      <c r="Y118" s="61"/>
      <c r="Z118" s="61"/>
      <c r="AA118" s="60">
        <v>5215</v>
      </c>
      <c r="AB118" s="61"/>
      <c r="AC118" s="61"/>
      <c r="AD118" s="61"/>
      <c r="AE118" s="61"/>
      <c r="AF118" s="141">
        <v>0.025149983603078765</v>
      </c>
      <c r="AG118" s="61"/>
      <c r="AH118" s="61"/>
      <c r="AI118" s="61"/>
    </row>
    <row r="119" spans="2:35" ht="10.5" customHeight="1">
      <c r="B119" s="63" t="s">
        <v>1201</v>
      </c>
      <c r="C119" s="61"/>
      <c r="D119" s="61"/>
      <c r="E119" s="61"/>
      <c r="F119" s="61"/>
      <c r="G119" s="61"/>
      <c r="H119" s="61"/>
      <c r="I119" s="143">
        <v>3009723807.809973</v>
      </c>
      <c r="J119" s="61"/>
      <c r="K119" s="61"/>
      <c r="L119" s="61"/>
      <c r="M119" s="61"/>
      <c r="N119" s="61"/>
      <c r="O119" s="61"/>
      <c r="P119" s="61"/>
      <c r="Q119" s="61"/>
      <c r="R119" s="61"/>
      <c r="S119" s="61"/>
      <c r="T119" s="141">
        <v>0.2195202347091951</v>
      </c>
      <c r="U119" s="61"/>
      <c r="V119" s="61"/>
      <c r="W119" s="61"/>
      <c r="X119" s="61"/>
      <c r="Y119" s="61"/>
      <c r="Z119" s="61"/>
      <c r="AA119" s="60">
        <v>37681</v>
      </c>
      <c r="AB119" s="61"/>
      <c r="AC119" s="61"/>
      <c r="AD119" s="61"/>
      <c r="AE119" s="61"/>
      <c r="AF119" s="141">
        <v>0.18172129091996372</v>
      </c>
      <c r="AG119" s="61"/>
      <c r="AH119" s="61"/>
      <c r="AI119" s="61"/>
    </row>
    <row r="120" spans="2:35" ht="10.5" customHeight="1">
      <c r="B120" s="63" t="s">
        <v>1202</v>
      </c>
      <c r="C120" s="61"/>
      <c r="D120" s="61"/>
      <c r="E120" s="61"/>
      <c r="F120" s="61"/>
      <c r="G120" s="61"/>
      <c r="H120" s="61"/>
      <c r="I120" s="143">
        <v>296844947.4499992</v>
      </c>
      <c r="J120" s="61"/>
      <c r="K120" s="61"/>
      <c r="L120" s="61"/>
      <c r="M120" s="61"/>
      <c r="N120" s="61"/>
      <c r="O120" s="61"/>
      <c r="P120" s="61"/>
      <c r="Q120" s="61"/>
      <c r="R120" s="61"/>
      <c r="S120" s="61"/>
      <c r="T120" s="141">
        <v>0.021650980853249374</v>
      </c>
      <c r="U120" s="61"/>
      <c r="V120" s="61"/>
      <c r="W120" s="61"/>
      <c r="X120" s="61"/>
      <c r="Y120" s="61"/>
      <c r="Z120" s="61"/>
      <c r="AA120" s="60">
        <v>3922</v>
      </c>
      <c r="AB120" s="61"/>
      <c r="AC120" s="61"/>
      <c r="AD120" s="61"/>
      <c r="AE120" s="61"/>
      <c r="AF120" s="141">
        <v>0.018914330909161055</v>
      </c>
      <c r="AG120" s="61"/>
      <c r="AH120" s="61"/>
      <c r="AI120" s="61"/>
    </row>
    <row r="121" spans="2:35" ht="10.5" customHeight="1">
      <c r="B121" s="63" t="s">
        <v>1203</v>
      </c>
      <c r="C121" s="61"/>
      <c r="D121" s="61"/>
      <c r="E121" s="61"/>
      <c r="F121" s="61"/>
      <c r="G121" s="61"/>
      <c r="H121" s="61"/>
      <c r="I121" s="143">
        <v>138797112.26</v>
      </c>
      <c r="J121" s="61"/>
      <c r="K121" s="61"/>
      <c r="L121" s="61"/>
      <c r="M121" s="61"/>
      <c r="N121" s="61"/>
      <c r="O121" s="61"/>
      <c r="P121" s="61"/>
      <c r="Q121" s="61"/>
      <c r="R121" s="61"/>
      <c r="S121" s="61"/>
      <c r="T121" s="141">
        <v>0.010123445407585197</v>
      </c>
      <c r="U121" s="61"/>
      <c r="V121" s="61"/>
      <c r="W121" s="61"/>
      <c r="X121" s="61"/>
      <c r="Y121" s="61"/>
      <c r="Z121" s="61"/>
      <c r="AA121" s="60">
        <v>1992</v>
      </c>
      <c r="AB121" s="61"/>
      <c r="AC121" s="61"/>
      <c r="AD121" s="61"/>
      <c r="AE121" s="61"/>
      <c r="AF121" s="141">
        <v>0.009606666795269971</v>
      </c>
      <c r="AG121" s="61"/>
      <c r="AH121" s="61"/>
      <c r="AI121" s="61"/>
    </row>
    <row r="122" spans="2:35" ht="10.5" customHeight="1">
      <c r="B122" s="63" t="s">
        <v>1204</v>
      </c>
      <c r="C122" s="61"/>
      <c r="D122" s="61"/>
      <c r="E122" s="61"/>
      <c r="F122" s="61"/>
      <c r="G122" s="61"/>
      <c r="H122" s="61"/>
      <c r="I122" s="143">
        <v>193397940.88999987</v>
      </c>
      <c r="J122" s="61"/>
      <c r="K122" s="61"/>
      <c r="L122" s="61"/>
      <c r="M122" s="61"/>
      <c r="N122" s="61"/>
      <c r="O122" s="61"/>
      <c r="P122" s="61"/>
      <c r="Q122" s="61"/>
      <c r="R122" s="61"/>
      <c r="S122" s="61"/>
      <c r="T122" s="141">
        <v>0.01410586621479399</v>
      </c>
      <c r="U122" s="61"/>
      <c r="V122" s="61"/>
      <c r="W122" s="61"/>
      <c r="X122" s="61"/>
      <c r="Y122" s="61"/>
      <c r="Z122" s="61"/>
      <c r="AA122" s="60">
        <v>2525</v>
      </c>
      <c r="AB122" s="61"/>
      <c r="AC122" s="61"/>
      <c r="AD122" s="61"/>
      <c r="AE122" s="61"/>
      <c r="AF122" s="141">
        <v>0.012177125330349736</v>
      </c>
      <c r="AG122" s="61"/>
      <c r="AH122" s="61"/>
      <c r="AI122" s="61"/>
    </row>
    <row r="123" spans="2:35" ht="10.5" customHeight="1">
      <c r="B123" s="63" t="s">
        <v>1205</v>
      </c>
      <c r="C123" s="61"/>
      <c r="D123" s="61"/>
      <c r="E123" s="61"/>
      <c r="F123" s="61"/>
      <c r="G123" s="61"/>
      <c r="H123" s="61"/>
      <c r="I123" s="143">
        <v>136140711.09999996</v>
      </c>
      <c r="J123" s="61"/>
      <c r="K123" s="61"/>
      <c r="L123" s="61"/>
      <c r="M123" s="61"/>
      <c r="N123" s="61"/>
      <c r="O123" s="61"/>
      <c r="P123" s="61"/>
      <c r="Q123" s="61"/>
      <c r="R123" s="61"/>
      <c r="S123" s="61"/>
      <c r="T123" s="141">
        <v>0.00992969546793565</v>
      </c>
      <c r="U123" s="61"/>
      <c r="V123" s="61"/>
      <c r="W123" s="61"/>
      <c r="X123" s="61"/>
      <c r="Y123" s="61"/>
      <c r="Z123" s="61"/>
      <c r="AA123" s="60">
        <v>1676</v>
      </c>
      <c r="AB123" s="61"/>
      <c r="AC123" s="61"/>
      <c r="AD123" s="61"/>
      <c r="AE123" s="61"/>
      <c r="AF123" s="141">
        <v>0.0080827176450163</v>
      </c>
      <c r="AG123" s="61"/>
      <c r="AH123" s="61"/>
      <c r="AI123" s="61"/>
    </row>
    <row r="124" spans="2:35" ht="10.5" customHeight="1">
      <c r="B124" s="63" t="s">
        <v>1206</v>
      </c>
      <c r="C124" s="61"/>
      <c r="D124" s="61"/>
      <c r="E124" s="61"/>
      <c r="F124" s="61"/>
      <c r="G124" s="61"/>
      <c r="H124" s="61"/>
      <c r="I124" s="143">
        <v>2630910472.3000326</v>
      </c>
      <c r="J124" s="61"/>
      <c r="K124" s="61"/>
      <c r="L124" s="61"/>
      <c r="M124" s="61"/>
      <c r="N124" s="61"/>
      <c r="O124" s="61"/>
      <c r="P124" s="61"/>
      <c r="Q124" s="61"/>
      <c r="R124" s="61"/>
      <c r="S124" s="61"/>
      <c r="T124" s="141">
        <v>0.19189072528167575</v>
      </c>
      <c r="U124" s="61"/>
      <c r="V124" s="61"/>
      <c r="W124" s="61"/>
      <c r="X124" s="61"/>
      <c r="Y124" s="61"/>
      <c r="Z124" s="61"/>
      <c r="AA124" s="60">
        <v>26569</v>
      </c>
      <c r="AB124" s="61"/>
      <c r="AC124" s="61"/>
      <c r="AD124" s="61"/>
      <c r="AE124" s="61"/>
      <c r="AF124" s="141">
        <v>0.12813229421863848</v>
      </c>
      <c r="AG124" s="61"/>
      <c r="AH124" s="61"/>
      <c r="AI124" s="61"/>
    </row>
    <row r="125" spans="2:35" ht="10.5" customHeight="1">
      <c r="B125" s="63" t="s">
        <v>1212</v>
      </c>
      <c r="C125" s="61"/>
      <c r="D125" s="61"/>
      <c r="E125" s="61"/>
      <c r="F125" s="61"/>
      <c r="G125" s="61"/>
      <c r="H125" s="61"/>
      <c r="I125" s="143">
        <v>396685674.17999977</v>
      </c>
      <c r="J125" s="61"/>
      <c r="K125" s="61"/>
      <c r="L125" s="61"/>
      <c r="M125" s="61"/>
      <c r="N125" s="61"/>
      <c r="O125" s="61"/>
      <c r="P125" s="61"/>
      <c r="Q125" s="61"/>
      <c r="R125" s="61"/>
      <c r="S125" s="61"/>
      <c r="T125" s="141">
        <v>0.028933064248554102</v>
      </c>
      <c r="U125" s="61"/>
      <c r="V125" s="61"/>
      <c r="W125" s="61"/>
      <c r="X125" s="61"/>
      <c r="Y125" s="61"/>
      <c r="Z125" s="61"/>
      <c r="AA125" s="60">
        <v>3965</v>
      </c>
      <c r="AB125" s="61"/>
      <c r="AC125" s="61"/>
      <c r="AD125" s="61"/>
      <c r="AE125" s="61"/>
      <c r="AF125" s="141">
        <v>0.019121703736568994</v>
      </c>
      <c r="AG125" s="61"/>
      <c r="AH125" s="61"/>
      <c r="AI125" s="61"/>
    </row>
    <row r="126" spans="2:35" ht="10.5" customHeight="1">
      <c r="B126" s="63" t="s">
        <v>1213</v>
      </c>
      <c r="C126" s="61"/>
      <c r="D126" s="61"/>
      <c r="E126" s="61"/>
      <c r="F126" s="61"/>
      <c r="G126" s="61"/>
      <c r="H126" s="61"/>
      <c r="I126" s="143">
        <v>14029078.97</v>
      </c>
      <c r="J126" s="61"/>
      <c r="K126" s="61"/>
      <c r="L126" s="61"/>
      <c r="M126" s="61"/>
      <c r="N126" s="61"/>
      <c r="O126" s="61"/>
      <c r="P126" s="61"/>
      <c r="Q126" s="61"/>
      <c r="R126" s="61"/>
      <c r="S126" s="61"/>
      <c r="T126" s="141">
        <v>0.0010232389763661252</v>
      </c>
      <c r="U126" s="61"/>
      <c r="V126" s="61"/>
      <c r="W126" s="61"/>
      <c r="X126" s="61"/>
      <c r="Y126" s="61"/>
      <c r="Z126" s="61"/>
      <c r="AA126" s="60">
        <v>160</v>
      </c>
      <c r="AB126" s="61"/>
      <c r="AC126" s="61"/>
      <c r="AD126" s="61"/>
      <c r="AE126" s="61"/>
      <c r="AF126" s="141">
        <v>0.0007716198229132506</v>
      </c>
      <c r="AG126" s="61"/>
      <c r="AH126" s="61"/>
      <c r="AI126" s="61"/>
    </row>
    <row r="127" spans="2:35" ht="10.5" customHeight="1">
      <c r="B127" s="63" t="s">
        <v>1208</v>
      </c>
      <c r="C127" s="61"/>
      <c r="D127" s="61"/>
      <c r="E127" s="61"/>
      <c r="F127" s="61"/>
      <c r="G127" s="61"/>
      <c r="H127" s="61"/>
      <c r="I127" s="143">
        <v>13575086.890000002</v>
      </c>
      <c r="J127" s="61"/>
      <c r="K127" s="61"/>
      <c r="L127" s="61"/>
      <c r="M127" s="61"/>
      <c r="N127" s="61"/>
      <c r="O127" s="61"/>
      <c r="P127" s="61"/>
      <c r="Q127" s="61"/>
      <c r="R127" s="61"/>
      <c r="S127" s="61"/>
      <c r="T127" s="141">
        <v>0.0009901261546184602</v>
      </c>
      <c r="U127" s="61"/>
      <c r="V127" s="61"/>
      <c r="W127" s="61"/>
      <c r="X127" s="61"/>
      <c r="Y127" s="61"/>
      <c r="Z127" s="61"/>
      <c r="AA127" s="60">
        <v>149</v>
      </c>
      <c r="AB127" s="61"/>
      <c r="AC127" s="61"/>
      <c r="AD127" s="61"/>
      <c r="AE127" s="61"/>
      <c r="AF127" s="141">
        <v>0.0007185709600879646</v>
      </c>
      <c r="AG127" s="61"/>
      <c r="AH127" s="61"/>
      <c r="AI127" s="61"/>
    </row>
    <row r="128" spans="2:35" ht="10.5" customHeight="1">
      <c r="B128" s="63" t="s">
        <v>1210</v>
      </c>
      <c r="C128" s="61"/>
      <c r="D128" s="61"/>
      <c r="E128" s="61"/>
      <c r="F128" s="61"/>
      <c r="G128" s="61"/>
      <c r="H128" s="61"/>
      <c r="I128" s="143">
        <v>9931794.72</v>
      </c>
      <c r="J128" s="61"/>
      <c r="K128" s="61"/>
      <c r="L128" s="61"/>
      <c r="M128" s="61"/>
      <c r="N128" s="61"/>
      <c r="O128" s="61"/>
      <c r="P128" s="61"/>
      <c r="Q128" s="61"/>
      <c r="R128" s="61"/>
      <c r="S128" s="61"/>
      <c r="T128" s="141">
        <v>0.0007243953423102934</v>
      </c>
      <c r="U128" s="61"/>
      <c r="V128" s="61"/>
      <c r="W128" s="61"/>
      <c r="X128" s="61"/>
      <c r="Y128" s="61"/>
      <c r="Z128" s="61"/>
      <c r="AA128" s="60">
        <v>115</v>
      </c>
      <c r="AB128" s="61"/>
      <c r="AC128" s="61"/>
      <c r="AD128" s="61"/>
      <c r="AE128" s="61"/>
      <c r="AF128" s="141">
        <v>0.0005546017477188989</v>
      </c>
      <c r="AG128" s="61"/>
      <c r="AH128" s="61"/>
      <c r="AI128" s="61"/>
    </row>
    <row r="129" spans="2:35" ht="10.5" customHeight="1">
      <c r="B129" s="63" t="s">
        <v>1207</v>
      </c>
      <c r="C129" s="61"/>
      <c r="D129" s="61"/>
      <c r="E129" s="61"/>
      <c r="F129" s="61"/>
      <c r="G129" s="61"/>
      <c r="H129" s="61"/>
      <c r="I129" s="143">
        <v>232481217.74999964</v>
      </c>
      <c r="J129" s="61"/>
      <c r="K129" s="61"/>
      <c r="L129" s="61"/>
      <c r="M129" s="61"/>
      <c r="N129" s="61"/>
      <c r="O129" s="61"/>
      <c r="P129" s="61"/>
      <c r="Q129" s="61"/>
      <c r="R129" s="61"/>
      <c r="S129" s="61"/>
      <c r="T129" s="141">
        <v>0.016956483300404425</v>
      </c>
      <c r="U129" s="61"/>
      <c r="V129" s="61"/>
      <c r="W129" s="61"/>
      <c r="X129" s="61"/>
      <c r="Y129" s="61"/>
      <c r="Z129" s="61"/>
      <c r="AA129" s="60">
        <v>2973</v>
      </c>
      <c r="AB129" s="61"/>
      <c r="AC129" s="61"/>
      <c r="AD129" s="61"/>
      <c r="AE129" s="61"/>
      <c r="AF129" s="141">
        <v>0.014337660834506839</v>
      </c>
      <c r="AG129" s="61"/>
      <c r="AH129" s="61"/>
      <c r="AI129" s="61"/>
    </row>
    <row r="130" spans="2:35" ht="10.5" customHeight="1">
      <c r="B130" s="63" t="s">
        <v>1209</v>
      </c>
      <c r="C130" s="61"/>
      <c r="D130" s="61"/>
      <c r="E130" s="61"/>
      <c r="F130" s="61"/>
      <c r="G130" s="61"/>
      <c r="H130" s="61"/>
      <c r="I130" s="143">
        <v>33962939.22</v>
      </c>
      <c r="J130" s="61"/>
      <c r="K130" s="61"/>
      <c r="L130" s="61"/>
      <c r="M130" s="61"/>
      <c r="N130" s="61"/>
      <c r="O130" s="61"/>
      <c r="P130" s="61"/>
      <c r="Q130" s="61"/>
      <c r="R130" s="61"/>
      <c r="S130" s="61"/>
      <c r="T130" s="141">
        <v>0.002477155003273727</v>
      </c>
      <c r="U130" s="61"/>
      <c r="V130" s="61"/>
      <c r="W130" s="61"/>
      <c r="X130" s="61"/>
      <c r="Y130" s="61"/>
      <c r="Z130" s="61"/>
      <c r="AA130" s="60">
        <v>394</v>
      </c>
      <c r="AB130" s="61"/>
      <c r="AC130" s="61"/>
      <c r="AD130" s="61"/>
      <c r="AE130" s="61"/>
      <c r="AF130" s="141">
        <v>0.0019001138139238796</v>
      </c>
      <c r="AG130" s="61"/>
      <c r="AH130" s="61"/>
      <c r="AI130" s="61"/>
    </row>
    <row r="131" spans="2:35" ht="10.5" customHeight="1">
      <c r="B131" s="63" t="s">
        <v>1214</v>
      </c>
      <c r="C131" s="61"/>
      <c r="D131" s="61"/>
      <c r="E131" s="61"/>
      <c r="F131" s="61"/>
      <c r="G131" s="61"/>
      <c r="H131" s="61"/>
      <c r="I131" s="143">
        <v>25086.82</v>
      </c>
      <c r="J131" s="61"/>
      <c r="K131" s="61"/>
      <c r="L131" s="61"/>
      <c r="M131" s="61"/>
      <c r="N131" s="61"/>
      <c r="O131" s="61"/>
      <c r="P131" s="61"/>
      <c r="Q131" s="61"/>
      <c r="R131" s="61"/>
      <c r="S131" s="61"/>
      <c r="T131" s="141">
        <v>1.82975746818262E-06</v>
      </c>
      <c r="U131" s="61"/>
      <c r="V131" s="61"/>
      <c r="W131" s="61"/>
      <c r="X131" s="61"/>
      <c r="Y131" s="61"/>
      <c r="Z131" s="61"/>
      <c r="AA131" s="60">
        <v>1</v>
      </c>
      <c r="AB131" s="61"/>
      <c r="AC131" s="61"/>
      <c r="AD131" s="61"/>
      <c r="AE131" s="61"/>
      <c r="AF131" s="141">
        <v>4.8226238932078165E-06</v>
      </c>
      <c r="AG131" s="61"/>
      <c r="AH131" s="61"/>
      <c r="AI131" s="61"/>
    </row>
    <row r="132" spans="2:35" ht="10.5" customHeight="1">
      <c r="B132" s="63" t="s">
        <v>1215</v>
      </c>
      <c r="C132" s="61"/>
      <c r="D132" s="61"/>
      <c r="E132" s="61"/>
      <c r="F132" s="61"/>
      <c r="G132" s="61"/>
      <c r="H132" s="61"/>
      <c r="I132" s="143">
        <v>484574.01</v>
      </c>
      <c r="J132" s="61"/>
      <c r="K132" s="61"/>
      <c r="L132" s="61"/>
      <c r="M132" s="61"/>
      <c r="N132" s="61"/>
      <c r="O132" s="61"/>
      <c r="P132" s="61"/>
      <c r="Q132" s="61"/>
      <c r="R132" s="61"/>
      <c r="S132" s="61"/>
      <c r="T132" s="141">
        <v>3.534337607096872E-05</v>
      </c>
      <c r="U132" s="61"/>
      <c r="V132" s="61"/>
      <c r="W132" s="61"/>
      <c r="X132" s="61"/>
      <c r="Y132" s="61"/>
      <c r="Z132" s="61"/>
      <c r="AA132" s="60">
        <v>6</v>
      </c>
      <c r="AB132" s="61"/>
      <c r="AC132" s="61"/>
      <c r="AD132" s="61"/>
      <c r="AE132" s="61"/>
      <c r="AF132" s="141">
        <v>2.89357433592469E-05</v>
      </c>
      <c r="AG132" s="61"/>
      <c r="AH132" s="61"/>
      <c r="AI132" s="61"/>
    </row>
    <row r="133" spans="2:35" ht="10.5" customHeight="1">
      <c r="B133" s="63" t="s">
        <v>1216</v>
      </c>
      <c r="C133" s="61"/>
      <c r="D133" s="61"/>
      <c r="E133" s="61"/>
      <c r="F133" s="61"/>
      <c r="G133" s="61"/>
      <c r="H133" s="61"/>
      <c r="I133" s="143">
        <v>14873.61</v>
      </c>
      <c r="J133" s="61"/>
      <c r="K133" s="61"/>
      <c r="L133" s="61"/>
      <c r="M133" s="61"/>
      <c r="N133" s="61"/>
      <c r="O133" s="61"/>
      <c r="P133" s="61"/>
      <c r="Q133" s="61"/>
      <c r="R133" s="61"/>
      <c r="S133" s="61"/>
      <c r="T133" s="141">
        <v>1.084836538721755E-06</v>
      </c>
      <c r="U133" s="61"/>
      <c r="V133" s="61"/>
      <c r="W133" s="61"/>
      <c r="X133" s="61"/>
      <c r="Y133" s="61"/>
      <c r="Z133" s="61"/>
      <c r="AA133" s="60">
        <v>1</v>
      </c>
      <c r="AB133" s="61"/>
      <c r="AC133" s="61"/>
      <c r="AD133" s="61"/>
      <c r="AE133" s="61"/>
      <c r="AF133" s="141">
        <v>4.8226238932078165E-06</v>
      </c>
      <c r="AG133" s="61"/>
      <c r="AH133" s="61"/>
      <c r="AI133" s="61"/>
    </row>
    <row r="134" spans="2:35" ht="10.5" customHeight="1">
      <c r="B134" s="63" t="s">
        <v>1217</v>
      </c>
      <c r="C134" s="61"/>
      <c r="D134" s="61"/>
      <c r="E134" s="61"/>
      <c r="F134" s="61"/>
      <c r="G134" s="61"/>
      <c r="H134" s="61"/>
      <c r="I134" s="143">
        <v>117237.42</v>
      </c>
      <c r="J134" s="61"/>
      <c r="K134" s="61"/>
      <c r="L134" s="61"/>
      <c r="M134" s="61"/>
      <c r="N134" s="61"/>
      <c r="O134" s="61"/>
      <c r="P134" s="61"/>
      <c r="Q134" s="61"/>
      <c r="R134" s="61"/>
      <c r="S134" s="61"/>
      <c r="T134" s="141">
        <v>8.550946066319384E-06</v>
      </c>
      <c r="U134" s="61"/>
      <c r="V134" s="61"/>
      <c r="W134" s="61"/>
      <c r="X134" s="61"/>
      <c r="Y134" s="61"/>
      <c r="Z134" s="61"/>
      <c r="AA134" s="60">
        <v>1</v>
      </c>
      <c r="AB134" s="61"/>
      <c r="AC134" s="61"/>
      <c r="AD134" s="61"/>
      <c r="AE134" s="61"/>
      <c r="AF134" s="141">
        <v>4.8226238932078165E-06</v>
      </c>
      <c r="AG134" s="61"/>
      <c r="AH134" s="61"/>
      <c r="AI134" s="61"/>
    </row>
    <row r="135" spans="2:35" ht="10.5" customHeight="1">
      <c r="B135" s="63" t="s">
        <v>1218</v>
      </c>
      <c r="C135" s="61"/>
      <c r="D135" s="61"/>
      <c r="E135" s="61"/>
      <c r="F135" s="61"/>
      <c r="G135" s="61"/>
      <c r="H135" s="61"/>
      <c r="I135" s="143">
        <v>308904.12</v>
      </c>
      <c r="J135" s="61"/>
      <c r="K135" s="61"/>
      <c r="L135" s="61"/>
      <c r="M135" s="61"/>
      <c r="N135" s="61"/>
      <c r="O135" s="61"/>
      <c r="P135" s="61"/>
      <c r="Q135" s="61"/>
      <c r="R135" s="61"/>
      <c r="S135" s="61"/>
      <c r="T135" s="141">
        <v>2.2530540758947535E-05</v>
      </c>
      <c r="U135" s="61"/>
      <c r="V135" s="61"/>
      <c r="W135" s="61"/>
      <c r="X135" s="61"/>
      <c r="Y135" s="61"/>
      <c r="Z135" s="61"/>
      <c r="AA135" s="60">
        <v>4</v>
      </c>
      <c r="AB135" s="61"/>
      <c r="AC135" s="61"/>
      <c r="AD135" s="61"/>
      <c r="AE135" s="61"/>
      <c r="AF135" s="141">
        <v>1.9290495572831266E-05</v>
      </c>
      <c r="AG135" s="61"/>
      <c r="AH135" s="61"/>
      <c r="AI135" s="61"/>
    </row>
    <row r="136" spans="2:35" ht="10.5" customHeight="1">
      <c r="B136" s="63" t="s">
        <v>1219</v>
      </c>
      <c r="C136" s="61"/>
      <c r="D136" s="61"/>
      <c r="E136" s="61"/>
      <c r="F136" s="61"/>
      <c r="G136" s="61"/>
      <c r="H136" s="61"/>
      <c r="I136" s="143">
        <v>277373.39</v>
      </c>
      <c r="J136" s="61"/>
      <c r="K136" s="61"/>
      <c r="L136" s="61"/>
      <c r="M136" s="61"/>
      <c r="N136" s="61"/>
      <c r="O136" s="61"/>
      <c r="P136" s="61"/>
      <c r="Q136" s="61"/>
      <c r="R136" s="61"/>
      <c r="S136" s="61"/>
      <c r="T136" s="141">
        <v>2.023078380709992E-05</v>
      </c>
      <c r="U136" s="61"/>
      <c r="V136" s="61"/>
      <c r="W136" s="61"/>
      <c r="X136" s="61"/>
      <c r="Y136" s="61"/>
      <c r="Z136" s="61"/>
      <c r="AA136" s="60">
        <v>3</v>
      </c>
      <c r="AB136" s="61"/>
      <c r="AC136" s="61"/>
      <c r="AD136" s="61"/>
      <c r="AE136" s="61"/>
      <c r="AF136" s="141">
        <v>1.446787167962345E-05</v>
      </c>
      <c r="AG136" s="61"/>
      <c r="AH136" s="61"/>
      <c r="AI136" s="61"/>
    </row>
    <row r="137" spans="2:35" ht="10.5" customHeight="1">
      <c r="B137" s="63" t="s">
        <v>1220</v>
      </c>
      <c r="C137" s="61"/>
      <c r="D137" s="61"/>
      <c r="E137" s="61"/>
      <c r="F137" s="61"/>
      <c r="G137" s="61"/>
      <c r="H137" s="61"/>
      <c r="I137" s="143">
        <v>1097828.1500000001</v>
      </c>
      <c r="J137" s="61"/>
      <c r="K137" s="61"/>
      <c r="L137" s="61"/>
      <c r="M137" s="61"/>
      <c r="N137" s="61"/>
      <c r="O137" s="61"/>
      <c r="P137" s="61"/>
      <c r="Q137" s="61"/>
      <c r="R137" s="61"/>
      <c r="S137" s="61"/>
      <c r="T137" s="141">
        <v>8.007229518303275E-05</v>
      </c>
      <c r="U137" s="61"/>
      <c r="V137" s="61"/>
      <c r="W137" s="61"/>
      <c r="X137" s="61"/>
      <c r="Y137" s="61"/>
      <c r="Z137" s="61"/>
      <c r="AA137" s="60">
        <v>17</v>
      </c>
      <c r="AB137" s="61"/>
      <c r="AC137" s="61"/>
      <c r="AD137" s="61"/>
      <c r="AE137" s="61"/>
      <c r="AF137" s="141">
        <v>8.198460618453287E-05</v>
      </c>
      <c r="AG137" s="61"/>
      <c r="AH137" s="61"/>
      <c r="AI137" s="61"/>
    </row>
    <row r="138" spans="2:35" ht="10.5" customHeight="1">
      <c r="B138" s="63" t="s">
        <v>1221</v>
      </c>
      <c r="C138" s="61"/>
      <c r="D138" s="61"/>
      <c r="E138" s="61"/>
      <c r="F138" s="61"/>
      <c r="G138" s="61"/>
      <c r="H138" s="61"/>
      <c r="I138" s="143">
        <v>91940.39</v>
      </c>
      <c r="J138" s="61"/>
      <c r="K138" s="61"/>
      <c r="L138" s="61"/>
      <c r="M138" s="61"/>
      <c r="N138" s="61"/>
      <c r="O138" s="61"/>
      <c r="P138" s="61"/>
      <c r="Q138" s="61"/>
      <c r="R138" s="61"/>
      <c r="S138" s="61"/>
      <c r="T138" s="141">
        <v>6.705856510714497E-06</v>
      </c>
      <c r="U138" s="61"/>
      <c r="V138" s="61"/>
      <c r="W138" s="61"/>
      <c r="X138" s="61"/>
      <c r="Y138" s="61"/>
      <c r="Z138" s="61"/>
      <c r="AA138" s="60">
        <v>4</v>
      </c>
      <c r="AB138" s="61"/>
      <c r="AC138" s="61"/>
      <c r="AD138" s="61"/>
      <c r="AE138" s="61"/>
      <c r="AF138" s="141">
        <v>1.9290495572831266E-05</v>
      </c>
      <c r="AG138" s="61"/>
      <c r="AH138" s="61"/>
      <c r="AI138" s="61"/>
    </row>
    <row r="139" spans="2:35" ht="10.5" customHeight="1">
      <c r="B139" s="63" t="s">
        <v>1222</v>
      </c>
      <c r="C139" s="61"/>
      <c r="D139" s="61"/>
      <c r="E139" s="61"/>
      <c r="F139" s="61"/>
      <c r="G139" s="61"/>
      <c r="H139" s="61"/>
      <c r="I139" s="143">
        <v>3774.43</v>
      </c>
      <c r="J139" s="61"/>
      <c r="K139" s="61"/>
      <c r="L139" s="61"/>
      <c r="M139" s="61"/>
      <c r="N139" s="61"/>
      <c r="O139" s="61"/>
      <c r="P139" s="61"/>
      <c r="Q139" s="61"/>
      <c r="R139" s="61"/>
      <c r="S139" s="61"/>
      <c r="T139" s="141">
        <v>2.752956126217881E-07</v>
      </c>
      <c r="U139" s="61"/>
      <c r="V139" s="61"/>
      <c r="W139" s="61"/>
      <c r="X139" s="61"/>
      <c r="Y139" s="61"/>
      <c r="Z139" s="61"/>
      <c r="AA139" s="60">
        <v>1</v>
      </c>
      <c r="AB139" s="61"/>
      <c r="AC139" s="61"/>
      <c r="AD139" s="61"/>
      <c r="AE139" s="61"/>
      <c r="AF139" s="141">
        <v>4.8226238932078165E-06</v>
      </c>
      <c r="AG139" s="61"/>
      <c r="AH139" s="61"/>
      <c r="AI139" s="61"/>
    </row>
    <row r="140" spans="2:35" ht="12.75" customHeight="1">
      <c r="B140" s="149"/>
      <c r="C140" s="145"/>
      <c r="D140" s="145"/>
      <c r="E140" s="145"/>
      <c r="F140" s="145"/>
      <c r="G140" s="145"/>
      <c r="H140" s="145"/>
      <c r="I140" s="146">
        <v>13710461870.62</v>
      </c>
      <c r="J140" s="145"/>
      <c r="K140" s="145"/>
      <c r="L140" s="145"/>
      <c r="M140" s="145"/>
      <c r="N140" s="145"/>
      <c r="O140" s="145"/>
      <c r="P140" s="145"/>
      <c r="Q140" s="145"/>
      <c r="R140" s="145"/>
      <c r="S140" s="145"/>
      <c r="T140" s="147">
        <v>0.9999999999999872</v>
      </c>
      <c r="U140" s="145"/>
      <c r="V140" s="145"/>
      <c r="W140" s="145"/>
      <c r="X140" s="145"/>
      <c r="Y140" s="145"/>
      <c r="Z140" s="145"/>
      <c r="AA140" s="148">
        <v>207356</v>
      </c>
      <c r="AB140" s="145"/>
      <c r="AC140" s="145"/>
      <c r="AD140" s="145"/>
      <c r="AE140" s="145"/>
      <c r="AF140" s="147">
        <v>1</v>
      </c>
      <c r="AG140" s="145"/>
      <c r="AH140" s="145"/>
      <c r="AI140" s="145"/>
    </row>
    <row r="141" spans="2:35" ht="9" customHeight="1">
      <c r="B141" s="1"/>
      <c r="C141" s="1"/>
      <c r="D141" s="1"/>
      <c r="E141" s="1"/>
      <c r="F141" s="1"/>
      <c r="G141" s="1"/>
      <c r="H141" s="1"/>
      <c r="I141" s="1"/>
      <c r="J141" s="1"/>
      <c r="K141" s="1"/>
      <c r="L141" s="1"/>
      <c r="M141" s="1"/>
      <c r="N141" s="1"/>
      <c r="O141" s="1"/>
      <c r="P141" s="1"/>
      <c r="Q141" s="1"/>
      <c r="R141" s="1"/>
      <c r="S141" s="1"/>
      <c r="T141" s="1"/>
      <c r="U141" s="1"/>
      <c r="V141" s="1"/>
      <c r="W141" s="1"/>
      <c r="X141" s="1"/>
      <c r="Y141" s="1"/>
      <c r="Z141" s="1"/>
      <c r="AA141" s="1"/>
      <c r="AB141" s="1"/>
      <c r="AC141" s="1"/>
      <c r="AD141" s="1"/>
      <c r="AE141" s="1"/>
      <c r="AF141" s="1"/>
      <c r="AG141" s="1"/>
      <c r="AH141" s="1"/>
      <c r="AI141" s="1"/>
    </row>
    <row r="142" spans="2:35" ht="18.75" customHeight="1">
      <c r="B142" s="70" t="s">
        <v>1167</v>
      </c>
      <c r="C142" s="71"/>
      <c r="D142" s="71"/>
      <c r="E142" s="71"/>
      <c r="F142" s="71"/>
      <c r="G142" s="71"/>
      <c r="H142" s="71"/>
      <c r="I142" s="71"/>
      <c r="J142" s="71"/>
      <c r="K142" s="71"/>
      <c r="L142" s="71"/>
      <c r="M142" s="71"/>
      <c r="N142" s="71"/>
      <c r="O142" s="71"/>
      <c r="P142" s="71"/>
      <c r="Q142" s="71"/>
      <c r="R142" s="71"/>
      <c r="S142" s="71"/>
      <c r="T142" s="71"/>
      <c r="U142" s="71"/>
      <c r="V142" s="71"/>
      <c r="W142" s="71"/>
      <c r="X142" s="71"/>
      <c r="Y142" s="71"/>
      <c r="Z142" s="71"/>
      <c r="AA142" s="71"/>
      <c r="AB142" s="71"/>
      <c r="AC142" s="71"/>
      <c r="AD142" s="71"/>
      <c r="AE142" s="71"/>
      <c r="AF142" s="71"/>
      <c r="AG142" s="71"/>
      <c r="AH142" s="71"/>
      <c r="AI142" s="72"/>
    </row>
    <row r="143" spans="2:35" ht="8.25" customHeight="1">
      <c r="B143" s="1"/>
      <c r="C143" s="1"/>
      <c r="D143" s="1"/>
      <c r="E143" s="1"/>
      <c r="F143" s="1"/>
      <c r="G143" s="1"/>
      <c r="H143" s="1"/>
      <c r="I143" s="1"/>
      <c r="J143" s="1"/>
      <c r="K143" s="1"/>
      <c r="L143" s="1"/>
      <c r="M143" s="1"/>
      <c r="N143" s="1"/>
      <c r="O143" s="1"/>
      <c r="P143" s="1"/>
      <c r="Q143" s="1"/>
      <c r="R143" s="1"/>
      <c r="S143" s="1"/>
      <c r="T143" s="1"/>
      <c r="U143" s="1"/>
      <c r="V143" s="1"/>
      <c r="W143" s="1"/>
      <c r="X143" s="1"/>
      <c r="Y143" s="1"/>
      <c r="Z143" s="1"/>
      <c r="AA143" s="1"/>
      <c r="AB143" s="1"/>
      <c r="AC143" s="1"/>
      <c r="AD143" s="1"/>
      <c r="AE143" s="1"/>
      <c r="AF143" s="1"/>
      <c r="AG143" s="1"/>
      <c r="AH143" s="1"/>
      <c r="AI143" s="1"/>
    </row>
    <row r="144" spans="2:35" ht="12.75" customHeight="1">
      <c r="B144" s="57" t="s">
        <v>1223</v>
      </c>
      <c r="C144" s="58"/>
      <c r="D144" s="58"/>
      <c r="E144" s="58"/>
      <c r="F144" s="58"/>
      <c r="G144" s="58"/>
      <c r="H144" s="58"/>
      <c r="I144" s="57" t="s">
        <v>1178</v>
      </c>
      <c r="J144" s="58"/>
      <c r="K144" s="58"/>
      <c r="L144" s="58"/>
      <c r="M144" s="58"/>
      <c r="N144" s="58"/>
      <c r="O144" s="58"/>
      <c r="P144" s="58"/>
      <c r="Q144" s="58"/>
      <c r="R144" s="57" t="s">
        <v>1179</v>
      </c>
      <c r="S144" s="58"/>
      <c r="T144" s="58"/>
      <c r="U144" s="58"/>
      <c r="V144" s="58"/>
      <c r="W144" s="58"/>
      <c r="X144" s="58"/>
      <c r="Y144" s="58"/>
      <c r="Z144" s="57" t="s">
        <v>1180</v>
      </c>
      <c r="AA144" s="58"/>
      <c r="AB144" s="58"/>
      <c r="AC144" s="58"/>
      <c r="AD144" s="58"/>
      <c r="AE144" s="57" t="s">
        <v>1179</v>
      </c>
      <c r="AF144" s="58"/>
      <c r="AG144" s="58"/>
      <c r="AH144" s="58"/>
      <c r="AI144" s="58"/>
    </row>
    <row r="145" spans="2:35" ht="12" customHeight="1">
      <c r="B145" s="150">
        <v>1990</v>
      </c>
      <c r="C145" s="61"/>
      <c r="D145" s="61"/>
      <c r="E145" s="61"/>
      <c r="F145" s="61"/>
      <c r="G145" s="61"/>
      <c r="H145" s="61"/>
      <c r="I145" s="143">
        <v>143332.03999999998</v>
      </c>
      <c r="J145" s="61"/>
      <c r="K145" s="61"/>
      <c r="L145" s="61"/>
      <c r="M145" s="61"/>
      <c r="N145" s="61"/>
      <c r="O145" s="61"/>
      <c r="P145" s="61"/>
      <c r="Q145" s="61"/>
      <c r="R145" s="141">
        <v>1.0454209446229097E-05</v>
      </c>
      <c r="S145" s="61"/>
      <c r="T145" s="61"/>
      <c r="U145" s="61"/>
      <c r="V145" s="61"/>
      <c r="W145" s="61"/>
      <c r="X145" s="61"/>
      <c r="Y145" s="61"/>
      <c r="Z145" s="60">
        <v>8</v>
      </c>
      <c r="AA145" s="61"/>
      <c r="AB145" s="61"/>
      <c r="AC145" s="61"/>
      <c r="AD145" s="61"/>
      <c r="AE145" s="141">
        <v>3.858099114566253E-05</v>
      </c>
      <c r="AF145" s="61"/>
      <c r="AG145" s="61"/>
      <c r="AH145" s="61"/>
      <c r="AI145" s="61"/>
    </row>
    <row r="146" spans="2:35" ht="12" customHeight="1">
      <c r="B146" s="150">
        <v>1991</v>
      </c>
      <c r="C146" s="61"/>
      <c r="D146" s="61"/>
      <c r="E146" s="61"/>
      <c r="F146" s="61"/>
      <c r="G146" s="61"/>
      <c r="H146" s="61"/>
      <c r="I146" s="143">
        <v>22310.42</v>
      </c>
      <c r="J146" s="61"/>
      <c r="K146" s="61"/>
      <c r="L146" s="61"/>
      <c r="M146" s="61"/>
      <c r="N146" s="61"/>
      <c r="O146" s="61"/>
      <c r="P146" s="61"/>
      <c r="Q146" s="61"/>
      <c r="R146" s="141">
        <v>1.627255172767642E-06</v>
      </c>
      <c r="S146" s="61"/>
      <c r="T146" s="61"/>
      <c r="U146" s="61"/>
      <c r="V146" s="61"/>
      <c r="W146" s="61"/>
      <c r="X146" s="61"/>
      <c r="Y146" s="61"/>
      <c r="Z146" s="60">
        <v>1</v>
      </c>
      <c r="AA146" s="61"/>
      <c r="AB146" s="61"/>
      <c r="AC146" s="61"/>
      <c r="AD146" s="61"/>
      <c r="AE146" s="141">
        <v>4.8226238932078165E-06</v>
      </c>
      <c r="AF146" s="61"/>
      <c r="AG146" s="61"/>
      <c r="AH146" s="61"/>
      <c r="AI146" s="61"/>
    </row>
    <row r="147" spans="2:35" ht="12" customHeight="1">
      <c r="B147" s="150">
        <v>1992</v>
      </c>
      <c r="C147" s="61"/>
      <c r="D147" s="61"/>
      <c r="E147" s="61"/>
      <c r="F147" s="61"/>
      <c r="G147" s="61"/>
      <c r="H147" s="61"/>
      <c r="I147" s="143">
        <v>13601.3</v>
      </c>
      <c r="J147" s="61"/>
      <c r="K147" s="61"/>
      <c r="L147" s="61"/>
      <c r="M147" s="61"/>
      <c r="N147" s="61"/>
      <c r="O147" s="61"/>
      <c r="P147" s="61"/>
      <c r="Q147" s="61"/>
      <c r="R147" s="141">
        <v>9.920380603038637E-07</v>
      </c>
      <c r="S147" s="61"/>
      <c r="T147" s="61"/>
      <c r="U147" s="61"/>
      <c r="V147" s="61"/>
      <c r="W147" s="61"/>
      <c r="X147" s="61"/>
      <c r="Y147" s="61"/>
      <c r="Z147" s="60">
        <v>2</v>
      </c>
      <c r="AA147" s="61"/>
      <c r="AB147" s="61"/>
      <c r="AC147" s="61"/>
      <c r="AD147" s="61"/>
      <c r="AE147" s="141">
        <v>9.645247786415633E-06</v>
      </c>
      <c r="AF147" s="61"/>
      <c r="AG147" s="61"/>
      <c r="AH147" s="61"/>
      <c r="AI147" s="61"/>
    </row>
    <row r="148" spans="2:35" ht="12" customHeight="1">
      <c r="B148" s="150">
        <v>1993</v>
      </c>
      <c r="C148" s="61"/>
      <c r="D148" s="61"/>
      <c r="E148" s="61"/>
      <c r="F148" s="61"/>
      <c r="G148" s="61"/>
      <c r="H148" s="61"/>
      <c r="I148" s="143">
        <v>42874.44</v>
      </c>
      <c r="J148" s="61"/>
      <c r="K148" s="61"/>
      <c r="L148" s="61"/>
      <c r="M148" s="61"/>
      <c r="N148" s="61"/>
      <c r="O148" s="61"/>
      <c r="P148" s="61"/>
      <c r="Q148" s="61"/>
      <c r="R148" s="141">
        <v>3.1271331633163298E-06</v>
      </c>
      <c r="S148" s="61"/>
      <c r="T148" s="61"/>
      <c r="U148" s="61"/>
      <c r="V148" s="61"/>
      <c r="W148" s="61"/>
      <c r="X148" s="61"/>
      <c r="Y148" s="61"/>
      <c r="Z148" s="60">
        <v>4</v>
      </c>
      <c r="AA148" s="61"/>
      <c r="AB148" s="61"/>
      <c r="AC148" s="61"/>
      <c r="AD148" s="61"/>
      <c r="AE148" s="141">
        <v>1.9290495572831266E-05</v>
      </c>
      <c r="AF148" s="61"/>
      <c r="AG148" s="61"/>
      <c r="AH148" s="61"/>
      <c r="AI148" s="61"/>
    </row>
    <row r="149" spans="2:35" ht="12" customHeight="1">
      <c r="B149" s="150">
        <v>1995</v>
      </c>
      <c r="C149" s="61"/>
      <c r="D149" s="61"/>
      <c r="E149" s="61"/>
      <c r="F149" s="61"/>
      <c r="G149" s="61"/>
      <c r="H149" s="61"/>
      <c r="I149" s="143">
        <v>790.69</v>
      </c>
      <c r="J149" s="61"/>
      <c r="K149" s="61"/>
      <c r="L149" s="61"/>
      <c r="M149" s="61"/>
      <c r="N149" s="61"/>
      <c r="O149" s="61"/>
      <c r="P149" s="61"/>
      <c r="Q149" s="61"/>
      <c r="R149" s="141">
        <v>5.767055898345468E-08</v>
      </c>
      <c r="S149" s="61"/>
      <c r="T149" s="61"/>
      <c r="U149" s="61"/>
      <c r="V149" s="61"/>
      <c r="W149" s="61"/>
      <c r="X149" s="61"/>
      <c r="Y149" s="61"/>
      <c r="Z149" s="60">
        <v>2</v>
      </c>
      <c r="AA149" s="61"/>
      <c r="AB149" s="61"/>
      <c r="AC149" s="61"/>
      <c r="AD149" s="61"/>
      <c r="AE149" s="141">
        <v>9.645247786415633E-06</v>
      </c>
      <c r="AF149" s="61"/>
      <c r="AG149" s="61"/>
      <c r="AH149" s="61"/>
      <c r="AI149" s="61"/>
    </row>
    <row r="150" spans="2:35" ht="12" customHeight="1">
      <c r="B150" s="150">
        <v>1996</v>
      </c>
      <c r="C150" s="61"/>
      <c r="D150" s="61"/>
      <c r="E150" s="61"/>
      <c r="F150" s="61"/>
      <c r="G150" s="61"/>
      <c r="H150" s="61"/>
      <c r="I150" s="143">
        <v>185949.12000000002</v>
      </c>
      <c r="J150" s="61"/>
      <c r="K150" s="61"/>
      <c r="L150" s="61"/>
      <c r="M150" s="61"/>
      <c r="N150" s="61"/>
      <c r="O150" s="61"/>
      <c r="P150" s="61"/>
      <c r="Q150" s="61"/>
      <c r="R150" s="141">
        <v>1.356257154242686E-05</v>
      </c>
      <c r="S150" s="61"/>
      <c r="T150" s="61"/>
      <c r="U150" s="61"/>
      <c r="V150" s="61"/>
      <c r="W150" s="61"/>
      <c r="X150" s="61"/>
      <c r="Y150" s="61"/>
      <c r="Z150" s="60">
        <v>29</v>
      </c>
      <c r="AA150" s="61"/>
      <c r="AB150" s="61"/>
      <c r="AC150" s="61"/>
      <c r="AD150" s="61"/>
      <c r="AE150" s="141">
        <v>0.00013985609290302669</v>
      </c>
      <c r="AF150" s="61"/>
      <c r="AG150" s="61"/>
      <c r="AH150" s="61"/>
      <c r="AI150" s="61"/>
    </row>
    <row r="151" spans="2:35" ht="12" customHeight="1">
      <c r="B151" s="150">
        <v>1997</v>
      </c>
      <c r="C151" s="61"/>
      <c r="D151" s="61"/>
      <c r="E151" s="61"/>
      <c r="F151" s="61"/>
      <c r="G151" s="61"/>
      <c r="H151" s="61"/>
      <c r="I151" s="143">
        <v>360981.84</v>
      </c>
      <c r="J151" s="61"/>
      <c r="K151" s="61"/>
      <c r="L151" s="61"/>
      <c r="M151" s="61"/>
      <c r="N151" s="61"/>
      <c r="O151" s="61"/>
      <c r="P151" s="61"/>
      <c r="Q151" s="61"/>
      <c r="R151" s="141">
        <v>2.6328933584180902E-05</v>
      </c>
      <c r="S151" s="61"/>
      <c r="T151" s="61"/>
      <c r="U151" s="61"/>
      <c r="V151" s="61"/>
      <c r="W151" s="61"/>
      <c r="X151" s="61"/>
      <c r="Y151" s="61"/>
      <c r="Z151" s="60">
        <v>24</v>
      </c>
      <c r="AA151" s="61"/>
      <c r="AB151" s="61"/>
      <c r="AC151" s="61"/>
      <c r="AD151" s="61"/>
      <c r="AE151" s="141">
        <v>0.0001157429734369876</v>
      </c>
      <c r="AF151" s="61"/>
      <c r="AG151" s="61"/>
      <c r="AH151" s="61"/>
      <c r="AI151" s="61"/>
    </row>
    <row r="152" spans="2:35" ht="12" customHeight="1">
      <c r="B152" s="150">
        <v>1998</v>
      </c>
      <c r="C152" s="61"/>
      <c r="D152" s="61"/>
      <c r="E152" s="61"/>
      <c r="F152" s="61"/>
      <c r="G152" s="61"/>
      <c r="H152" s="61"/>
      <c r="I152" s="143">
        <v>279029.09</v>
      </c>
      <c r="J152" s="61"/>
      <c r="K152" s="61"/>
      <c r="L152" s="61"/>
      <c r="M152" s="61"/>
      <c r="N152" s="61"/>
      <c r="O152" s="61"/>
      <c r="P152" s="61"/>
      <c r="Q152" s="61"/>
      <c r="R152" s="141">
        <v>2.035154560313737E-05</v>
      </c>
      <c r="S152" s="61"/>
      <c r="T152" s="61"/>
      <c r="U152" s="61"/>
      <c r="V152" s="61"/>
      <c r="W152" s="61"/>
      <c r="X152" s="61"/>
      <c r="Y152" s="61"/>
      <c r="Z152" s="60">
        <v>22</v>
      </c>
      <c r="AA152" s="61"/>
      <c r="AB152" s="61"/>
      <c r="AC152" s="61"/>
      <c r="AD152" s="61"/>
      <c r="AE152" s="141">
        <v>0.00010609772565057196</v>
      </c>
      <c r="AF152" s="61"/>
      <c r="AG152" s="61"/>
      <c r="AH152" s="61"/>
      <c r="AI152" s="61"/>
    </row>
    <row r="153" spans="2:35" ht="12" customHeight="1">
      <c r="B153" s="150">
        <v>1999</v>
      </c>
      <c r="C153" s="61"/>
      <c r="D153" s="61"/>
      <c r="E153" s="61"/>
      <c r="F153" s="61"/>
      <c r="G153" s="61"/>
      <c r="H153" s="61"/>
      <c r="I153" s="143">
        <v>1901589.6900000004</v>
      </c>
      <c r="J153" s="61"/>
      <c r="K153" s="61"/>
      <c r="L153" s="61"/>
      <c r="M153" s="61"/>
      <c r="N153" s="61"/>
      <c r="O153" s="61"/>
      <c r="P153" s="61"/>
      <c r="Q153" s="61"/>
      <c r="R153" s="141">
        <v>0.00013869625312002722</v>
      </c>
      <c r="S153" s="61"/>
      <c r="T153" s="61"/>
      <c r="U153" s="61"/>
      <c r="V153" s="61"/>
      <c r="W153" s="61"/>
      <c r="X153" s="61"/>
      <c r="Y153" s="61"/>
      <c r="Z153" s="60">
        <v>118</v>
      </c>
      <c r="AA153" s="61"/>
      <c r="AB153" s="61"/>
      <c r="AC153" s="61"/>
      <c r="AD153" s="61"/>
      <c r="AE153" s="141">
        <v>0.0005690696193985223</v>
      </c>
      <c r="AF153" s="61"/>
      <c r="AG153" s="61"/>
      <c r="AH153" s="61"/>
      <c r="AI153" s="61"/>
    </row>
    <row r="154" spans="2:35" ht="12" customHeight="1">
      <c r="B154" s="150">
        <v>2000</v>
      </c>
      <c r="C154" s="61"/>
      <c r="D154" s="61"/>
      <c r="E154" s="61"/>
      <c r="F154" s="61"/>
      <c r="G154" s="61"/>
      <c r="H154" s="61"/>
      <c r="I154" s="143">
        <v>915115.0599999997</v>
      </c>
      <c r="J154" s="61"/>
      <c r="K154" s="61"/>
      <c r="L154" s="61"/>
      <c r="M154" s="61"/>
      <c r="N154" s="61"/>
      <c r="O154" s="61"/>
      <c r="P154" s="61"/>
      <c r="Q154" s="61"/>
      <c r="R154" s="141">
        <v>6.674574997075675E-05</v>
      </c>
      <c r="S154" s="61"/>
      <c r="T154" s="61"/>
      <c r="U154" s="61"/>
      <c r="V154" s="61"/>
      <c r="W154" s="61"/>
      <c r="X154" s="61"/>
      <c r="Y154" s="61"/>
      <c r="Z154" s="60">
        <v>73</v>
      </c>
      <c r="AA154" s="61"/>
      <c r="AB154" s="61"/>
      <c r="AC154" s="61"/>
      <c r="AD154" s="61"/>
      <c r="AE154" s="141">
        <v>0.0003520515442041706</v>
      </c>
      <c r="AF154" s="61"/>
      <c r="AG154" s="61"/>
      <c r="AH154" s="61"/>
      <c r="AI154" s="61"/>
    </row>
    <row r="155" spans="2:35" ht="12" customHeight="1">
      <c r="B155" s="150">
        <v>2001</v>
      </c>
      <c r="C155" s="61"/>
      <c r="D155" s="61"/>
      <c r="E155" s="61"/>
      <c r="F155" s="61"/>
      <c r="G155" s="61"/>
      <c r="H155" s="61"/>
      <c r="I155" s="143">
        <v>1167473.96</v>
      </c>
      <c r="J155" s="61"/>
      <c r="K155" s="61"/>
      <c r="L155" s="61"/>
      <c r="M155" s="61"/>
      <c r="N155" s="61"/>
      <c r="O155" s="61"/>
      <c r="P155" s="61"/>
      <c r="Q155" s="61"/>
      <c r="R155" s="141">
        <v>8.515205184310843E-05</v>
      </c>
      <c r="S155" s="61"/>
      <c r="T155" s="61"/>
      <c r="U155" s="61"/>
      <c r="V155" s="61"/>
      <c r="W155" s="61"/>
      <c r="X155" s="61"/>
      <c r="Y155" s="61"/>
      <c r="Z155" s="60">
        <v>139</v>
      </c>
      <c r="AA155" s="61"/>
      <c r="AB155" s="61"/>
      <c r="AC155" s="61"/>
      <c r="AD155" s="61"/>
      <c r="AE155" s="141">
        <v>0.0006703447211558865</v>
      </c>
      <c r="AF155" s="61"/>
      <c r="AG155" s="61"/>
      <c r="AH155" s="61"/>
      <c r="AI155" s="61"/>
    </row>
    <row r="156" spans="2:35" ht="12" customHeight="1">
      <c r="B156" s="150">
        <v>2002</v>
      </c>
      <c r="C156" s="61"/>
      <c r="D156" s="61"/>
      <c r="E156" s="61"/>
      <c r="F156" s="61"/>
      <c r="G156" s="61"/>
      <c r="H156" s="61"/>
      <c r="I156" s="143">
        <v>4023504.27</v>
      </c>
      <c r="J156" s="61"/>
      <c r="K156" s="61"/>
      <c r="L156" s="61"/>
      <c r="M156" s="61"/>
      <c r="N156" s="61"/>
      <c r="O156" s="61"/>
      <c r="P156" s="61"/>
      <c r="Q156" s="61"/>
      <c r="R156" s="141">
        <v>0.0002934623434256368</v>
      </c>
      <c r="S156" s="61"/>
      <c r="T156" s="61"/>
      <c r="U156" s="61"/>
      <c r="V156" s="61"/>
      <c r="W156" s="61"/>
      <c r="X156" s="61"/>
      <c r="Y156" s="61"/>
      <c r="Z156" s="60">
        <v>206</v>
      </c>
      <c r="AA156" s="61"/>
      <c r="AB156" s="61"/>
      <c r="AC156" s="61"/>
      <c r="AD156" s="61"/>
      <c r="AE156" s="141">
        <v>0.0009934605220008102</v>
      </c>
      <c r="AF156" s="61"/>
      <c r="AG156" s="61"/>
      <c r="AH156" s="61"/>
      <c r="AI156" s="61"/>
    </row>
    <row r="157" spans="2:35" ht="12" customHeight="1">
      <c r="B157" s="150">
        <v>2003</v>
      </c>
      <c r="C157" s="61"/>
      <c r="D157" s="61"/>
      <c r="E157" s="61"/>
      <c r="F157" s="61"/>
      <c r="G157" s="61"/>
      <c r="H157" s="61"/>
      <c r="I157" s="143">
        <v>21413820.63000001</v>
      </c>
      <c r="J157" s="61"/>
      <c r="K157" s="61"/>
      <c r="L157" s="61"/>
      <c r="M157" s="61"/>
      <c r="N157" s="61"/>
      <c r="O157" s="61"/>
      <c r="P157" s="61"/>
      <c r="Q157" s="61"/>
      <c r="R157" s="141">
        <v>0.001561859901735869</v>
      </c>
      <c r="S157" s="61"/>
      <c r="T157" s="61"/>
      <c r="U157" s="61"/>
      <c r="V157" s="61"/>
      <c r="W157" s="61"/>
      <c r="X157" s="61"/>
      <c r="Y157" s="61"/>
      <c r="Z157" s="60">
        <v>1506</v>
      </c>
      <c r="AA157" s="61"/>
      <c r="AB157" s="61"/>
      <c r="AC157" s="61"/>
      <c r="AD157" s="61"/>
      <c r="AE157" s="141">
        <v>0.007262871583170971</v>
      </c>
      <c r="AF157" s="61"/>
      <c r="AG157" s="61"/>
      <c r="AH157" s="61"/>
      <c r="AI157" s="61"/>
    </row>
    <row r="158" spans="2:35" ht="12" customHeight="1">
      <c r="B158" s="150">
        <v>2004</v>
      </c>
      <c r="C158" s="61"/>
      <c r="D158" s="61"/>
      <c r="E158" s="61"/>
      <c r="F158" s="61"/>
      <c r="G158" s="61"/>
      <c r="H158" s="61"/>
      <c r="I158" s="143">
        <v>45114182.160000004</v>
      </c>
      <c r="J158" s="61"/>
      <c r="K158" s="61"/>
      <c r="L158" s="61"/>
      <c r="M158" s="61"/>
      <c r="N158" s="61"/>
      <c r="O158" s="61"/>
      <c r="P158" s="61"/>
      <c r="Q158" s="61"/>
      <c r="R158" s="141">
        <v>0.00329049324419001</v>
      </c>
      <c r="S158" s="61"/>
      <c r="T158" s="61"/>
      <c r="U158" s="61"/>
      <c r="V158" s="61"/>
      <c r="W158" s="61"/>
      <c r="X158" s="61"/>
      <c r="Y158" s="61"/>
      <c r="Z158" s="60">
        <v>1944</v>
      </c>
      <c r="AA158" s="61"/>
      <c r="AB158" s="61"/>
      <c r="AC158" s="61"/>
      <c r="AD158" s="61"/>
      <c r="AE158" s="141">
        <v>0.009375180848395996</v>
      </c>
      <c r="AF158" s="61"/>
      <c r="AG158" s="61"/>
      <c r="AH158" s="61"/>
      <c r="AI158" s="61"/>
    </row>
    <row r="159" spans="2:35" ht="12" customHeight="1">
      <c r="B159" s="150">
        <v>2005</v>
      </c>
      <c r="C159" s="61"/>
      <c r="D159" s="61"/>
      <c r="E159" s="61"/>
      <c r="F159" s="61"/>
      <c r="G159" s="61"/>
      <c r="H159" s="61"/>
      <c r="I159" s="143">
        <v>90964008.2000002</v>
      </c>
      <c r="J159" s="61"/>
      <c r="K159" s="61"/>
      <c r="L159" s="61"/>
      <c r="M159" s="61"/>
      <c r="N159" s="61"/>
      <c r="O159" s="61"/>
      <c r="P159" s="61"/>
      <c r="Q159" s="61"/>
      <c r="R159" s="141">
        <v>0.006634642148338244</v>
      </c>
      <c r="S159" s="61"/>
      <c r="T159" s="61"/>
      <c r="U159" s="61"/>
      <c r="V159" s="61"/>
      <c r="W159" s="61"/>
      <c r="X159" s="61"/>
      <c r="Y159" s="61"/>
      <c r="Z159" s="60">
        <v>2724</v>
      </c>
      <c r="AA159" s="61"/>
      <c r="AB159" s="61"/>
      <c r="AC159" s="61"/>
      <c r="AD159" s="61"/>
      <c r="AE159" s="141">
        <v>0.013136827485098092</v>
      </c>
      <c r="AF159" s="61"/>
      <c r="AG159" s="61"/>
      <c r="AH159" s="61"/>
      <c r="AI159" s="61"/>
    </row>
    <row r="160" spans="2:35" ht="12" customHeight="1">
      <c r="B160" s="150">
        <v>2006</v>
      </c>
      <c r="C160" s="61"/>
      <c r="D160" s="61"/>
      <c r="E160" s="61"/>
      <c r="F160" s="61"/>
      <c r="G160" s="61"/>
      <c r="H160" s="61"/>
      <c r="I160" s="143">
        <v>27406299.52999999</v>
      </c>
      <c r="J160" s="61"/>
      <c r="K160" s="61"/>
      <c r="L160" s="61"/>
      <c r="M160" s="61"/>
      <c r="N160" s="61"/>
      <c r="O160" s="61"/>
      <c r="P160" s="61"/>
      <c r="Q160" s="61"/>
      <c r="R160" s="141">
        <v>0.0019989333538594023</v>
      </c>
      <c r="S160" s="61"/>
      <c r="T160" s="61"/>
      <c r="U160" s="61"/>
      <c r="V160" s="61"/>
      <c r="W160" s="61"/>
      <c r="X160" s="61"/>
      <c r="Y160" s="61"/>
      <c r="Z160" s="60">
        <v>751</v>
      </c>
      <c r="AA160" s="61"/>
      <c r="AB160" s="61"/>
      <c r="AC160" s="61"/>
      <c r="AD160" s="61"/>
      <c r="AE160" s="141">
        <v>0.00362179054379907</v>
      </c>
      <c r="AF160" s="61"/>
      <c r="AG160" s="61"/>
      <c r="AH160" s="61"/>
      <c r="AI160" s="61"/>
    </row>
    <row r="161" spans="2:35" ht="12" customHeight="1">
      <c r="B161" s="150">
        <v>2007</v>
      </c>
      <c r="C161" s="61"/>
      <c r="D161" s="61"/>
      <c r="E161" s="61"/>
      <c r="F161" s="61"/>
      <c r="G161" s="61"/>
      <c r="H161" s="61"/>
      <c r="I161" s="143">
        <v>13683657.750000002</v>
      </c>
      <c r="J161" s="61"/>
      <c r="K161" s="61"/>
      <c r="L161" s="61"/>
      <c r="M161" s="61"/>
      <c r="N161" s="61"/>
      <c r="O161" s="61"/>
      <c r="P161" s="61"/>
      <c r="Q161" s="61"/>
      <c r="R161" s="141">
        <v>0.0009980449877711641</v>
      </c>
      <c r="S161" s="61"/>
      <c r="T161" s="61"/>
      <c r="U161" s="61"/>
      <c r="V161" s="61"/>
      <c r="W161" s="61"/>
      <c r="X161" s="61"/>
      <c r="Y161" s="61"/>
      <c r="Z161" s="60">
        <v>304</v>
      </c>
      <c r="AA161" s="61"/>
      <c r="AB161" s="61"/>
      <c r="AC161" s="61"/>
      <c r="AD161" s="61"/>
      <c r="AE161" s="141">
        <v>0.0014660776635351761</v>
      </c>
      <c r="AF161" s="61"/>
      <c r="AG161" s="61"/>
      <c r="AH161" s="61"/>
      <c r="AI161" s="61"/>
    </row>
    <row r="162" spans="2:35" ht="12" customHeight="1">
      <c r="B162" s="150">
        <v>2008</v>
      </c>
      <c r="C162" s="61"/>
      <c r="D162" s="61"/>
      <c r="E162" s="61"/>
      <c r="F162" s="61"/>
      <c r="G162" s="61"/>
      <c r="H162" s="61"/>
      <c r="I162" s="143">
        <v>24003535.009999983</v>
      </c>
      <c r="J162" s="61"/>
      <c r="K162" s="61"/>
      <c r="L162" s="61"/>
      <c r="M162" s="61"/>
      <c r="N162" s="61"/>
      <c r="O162" s="61"/>
      <c r="P162" s="61"/>
      <c r="Q162" s="61"/>
      <c r="R162" s="141">
        <v>0.001750745907505626</v>
      </c>
      <c r="S162" s="61"/>
      <c r="T162" s="61"/>
      <c r="U162" s="61"/>
      <c r="V162" s="61"/>
      <c r="W162" s="61"/>
      <c r="X162" s="61"/>
      <c r="Y162" s="61"/>
      <c r="Z162" s="60">
        <v>612</v>
      </c>
      <c r="AA162" s="61"/>
      <c r="AB162" s="61"/>
      <c r="AC162" s="61"/>
      <c r="AD162" s="61"/>
      <c r="AE162" s="141">
        <v>0.0029514458226431836</v>
      </c>
      <c r="AF162" s="61"/>
      <c r="AG162" s="61"/>
      <c r="AH162" s="61"/>
      <c r="AI162" s="61"/>
    </row>
    <row r="163" spans="2:35" ht="12" customHeight="1">
      <c r="B163" s="150">
        <v>2009</v>
      </c>
      <c r="C163" s="61"/>
      <c r="D163" s="61"/>
      <c r="E163" s="61"/>
      <c r="F163" s="61"/>
      <c r="G163" s="61"/>
      <c r="H163" s="61"/>
      <c r="I163" s="143">
        <v>199609616.13999963</v>
      </c>
      <c r="J163" s="61"/>
      <c r="K163" s="61"/>
      <c r="L163" s="61"/>
      <c r="M163" s="61"/>
      <c r="N163" s="61"/>
      <c r="O163" s="61"/>
      <c r="P163" s="61"/>
      <c r="Q163" s="61"/>
      <c r="R163" s="141">
        <v>0.014558927191777557</v>
      </c>
      <c r="S163" s="61"/>
      <c r="T163" s="61"/>
      <c r="U163" s="61"/>
      <c r="V163" s="61"/>
      <c r="W163" s="61"/>
      <c r="X163" s="61"/>
      <c r="Y163" s="61"/>
      <c r="Z163" s="60">
        <v>4293</v>
      </c>
      <c r="AA163" s="61"/>
      <c r="AB163" s="61"/>
      <c r="AC163" s="61"/>
      <c r="AD163" s="61"/>
      <c r="AE163" s="141">
        <v>0.020703524373541157</v>
      </c>
      <c r="AF163" s="61"/>
      <c r="AG163" s="61"/>
      <c r="AH163" s="61"/>
      <c r="AI163" s="61"/>
    </row>
    <row r="164" spans="2:35" ht="12" customHeight="1">
      <c r="B164" s="150">
        <v>2010</v>
      </c>
      <c r="C164" s="61"/>
      <c r="D164" s="61"/>
      <c r="E164" s="61"/>
      <c r="F164" s="61"/>
      <c r="G164" s="61"/>
      <c r="H164" s="61"/>
      <c r="I164" s="143">
        <v>332543623.0900027</v>
      </c>
      <c r="J164" s="61"/>
      <c r="K164" s="61"/>
      <c r="L164" s="61"/>
      <c r="M164" s="61"/>
      <c r="N164" s="61"/>
      <c r="O164" s="61"/>
      <c r="P164" s="61"/>
      <c r="Q164" s="61"/>
      <c r="R164" s="141">
        <v>0.024254735269174675</v>
      </c>
      <c r="S164" s="61"/>
      <c r="T164" s="61"/>
      <c r="U164" s="61"/>
      <c r="V164" s="61"/>
      <c r="W164" s="61"/>
      <c r="X164" s="61"/>
      <c r="Y164" s="61"/>
      <c r="Z164" s="60">
        <v>8012</v>
      </c>
      <c r="AA164" s="61"/>
      <c r="AB164" s="61"/>
      <c r="AC164" s="61"/>
      <c r="AD164" s="61"/>
      <c r="AE164" s="141">
        <v>0.038638862632381026</v>
      </c>
      <c r="AF164" s="61"/>
      <c r="AG164" s="61"/>
      <c r="AH164" s="61"/>
      <c r="AI164" s="61"/>
    </row>
    <row r="165" spans="2:35" ht="12" customHeight="1">
      <c r="B165" s="150">
        <v>2011</v>
      </c>
      <c r="C165" s="61"/>
      <c r="D165" s="61"/>
      <c r="E165" s="61"/>
      <c r="F165" s="61"/>
      <c r="G165" s="61"/>
      <c r="H165" s="61"/>
      <c r="I165" s="143">
        <v>218126271.25000194</v>
      </c>
      <c r="J165" s="61"/>
      <c r="K165" s="61"/>
      <c r="L165" s="61"/>
      <c r="M165" s="61"/>
      <c r="N165" s="61"/>
      <c r="O165" s="61"/>
      <c r="P165" s="61"/>
      <c r="Q165" s="61"/>
      <c r="R165" s="141">
        <v>0.015909476522991656</v>
      </c>
      <c r="S165" s="61"/>
      <c r="T165" s="61"/>
      <c r="U165" s="61"/>
      <c r="V165" s="61"/>
      <c r="W165" s="61"/>
      <c r="X165" s="61"/>
      <c r="Y165" s="61"/>
      <c r="Z165" s="60">
        <v>10714</v>
      </c>
      <c r="AA165" s="61"/>
      <c r="AB165" s="61"/>
      <c r="AC165" s="61"/>
      <c r="AD165" s="61"/>
      <c r="AE165" s="141">
        <v>0.05166959239182855</v>
      </c>
      <c r="AF165" s="61"/>
      <c r="AG165" s="61"/>
      <c r="AH165" s="61"/>
      <c r="AI165" s="61"/>
    </row>
    <row r="166" spans="2:35" ht="12" customHeight="1">
      <c r="B166" s="150">
        <v>2012</v>
      </c>
      <c r="C166" s="61"/>
      <c r="D166" s="61"/>
      <c r="E166" s="61"/>
      <c r="F166" s="61"/>
      <c r="G166" s="61"/>
      <c r="H166" s="61"/>
      <c r="I166" s="143">
        <v>56542237.14999999</v>
      </c>
      <c r="J166" s="61"/>
      <c r="K166" s="61"/>
      <c r="L166" s="61"/>
      <c r="M166" s="61"/>
      <c r="N166" s="61"/>
      <c r="O166" s="61"/>
      <c r="P166" s="61"/>
      <c r="Q166" s="61"/>
      <c r="R166" s="141">
        <v>0.004124021326456079</v>
      </c>
      <c r="S166" s="61"/>
      <c r="T166" s="61"/>
      <c r="U166" s="61"/>
      <c r="V166" s="61"/>
      <c r="W166" s="61"/>
      <c r="X166" s="61"/>
      <c r="Y166" s="61"/>
      <c r="Z166" s="60">
        <v>1368</v>
      </c>
      <c r="AA166" s="61"/>
      <c r="AB166" s="61"/>
      <c r="AC166" s="61"/>
      <c r="AD166" s="61"/>
      <c r="AE166" s="141">
        <v>0.006597349485908293</v>
      </c>
      <c r="AF166" s="61"/>
      <c r="AG166" s="61"/>
      <c r="AH166" s="61"/>
      <c r="AI166" s="61"/>
    </row>
    <row r="167" spans="2:35" ht="12" customHeight="1">
      <c r="B167" s="150">
        <v>2013</v>
      </c>
      <c r="C167" s="61"/>
      <c r="D167" s="61"/>
      <c r="E167" s="61"/>
      <c r="F167" s="61"/>
      <c r="G167" s="61"/>
      <c r="H167" s="61"/>
      <c r="I167" s="143">
        <v>104754954.38000007</v>
      </c>
      <c r="J167" s="61"/>
      <c r="K167" s="61"/>
      <c r="L167" s="61"/>
      <c r="M167" s="61"/>
      <c r="N167" s="61"/>
      <c r="O167" s="61"/>
      <c r="P167" s="61"/>
      <c r="Q167" s="61"/>
      <c r="R167" s="141">
        <v>0.007640512432661218</v>
      </c>
      <c r="S167" s="61"/>
      <c r="T167" s="61"/>
      <c r="U167" s="61"/>
      <c r="V167" s="61"/>
      <c r="W167" s="61"/>
      <c r="X167" s="61"/>
      <c r="Y167" s="61"/>
      <c r="Z167" s="60">
        <v>2026</v>
      </c>
      <c r="AA167" s="61"/>
      <c r="AB167" s="61"/>
      <c r="AC167" s="61"/>
      <c r="AD167" s="61"/>
      <c r="AE167" s="141">
        <v>0.009770636007639036</v>
      </c>
      <c r="AF167" s="61"/>
      <c r="AG167" s="61"/>
      <c r="AH167" s="61"/>
      <c r="AI167" s="61"/>
    </row>
    <row r="168" spans="2:35" ht="12" customHeight="1">
      <c r="B168" s="150">
        <v>2014</v>
      </c>
      <c r="C168" s="61"/>
      <c r="D168" s="61"/>
      <c r="E168" s="61"/>
      <c r="F168" s="61"/>
      <c r="G168" s="61"/>
      <c r="H168" s="61"/>
      <c r="I168" s="143">
        <v>248709502.86000007</v>
      </c>
      <c r="J168" s="61"/>
      <c r="K168" s="61"/>
      <c r="L168" s="61"/>
      <c r="M168" s="61"/>
      <c r="N168" s="61"/>
      <c r="O168" s="61"/>
      <c r="P168" s="61"/>
      <c r="Q168" s="61"/>
      <c r="R168" s="141">
        <v>0.018140125781827676</v>
      </c>
      <c r="S168" s="61"/>
      <c r="T168" s="61"/>
      <c r="U168" s="61"/>
      <c r="V168" s="61"/>
      <c r="W168" s="61"/>
      <c r="X168" s="61"/>
      <c r="Y168" s="61"/>
      <c r="Z168" s="60">
        <v>4542</v>
      </c>
      <c r="AA168" s="61"/>
      <c r="AB168" s="61"/>
      <c r="AC168" s="61"/>
      <c r="AD168" s="61"/>
      <c r="AE168" s="141">
        <v>0.021904357722949904</v>
      </c>
      <c r="AF168" s="61"/>
      <c r="AG168" s="61"/>
      <c r="AH168" s="61"/>
      <c r="AI168" s="61"/>
    </row>
    <row r="169" spans="2:35" ht="12" customHeight="1">
      <c r="B169" s="150">
        <v>2015</v>
      </c>
      <c r="C169" s="61"/>
      <c r="D169" s="61"/>
      <c r="E169" s="61"/>
      <c r="F169" s="61"/>
      <c r="G169" s="61"/>
      <c r="H169" s="61"/>
      <c r="I169" s="143">
        <v>1029934747.320002</v>
      </c>
      <c r="J169" s="61"/>
      <c r="K169" s="61"/>
      <c r="L169" s="61"/>
      <c r="M169" s="61"/>
      <c r="N169" s="61"/>
      <c r="O169" s="61"/>
      <c r="P169" s="61"/>
      <c r="Q169" s="61"/>
      <c r="R169" s="141">
        <v>0.07512035386109304</v>
      </c>
      <c r="S169" s="61"/>
      <c r="T169" s="61"/>
      <c r="U169" s="61"/>
      <c r="V169" s="61"/>
      <c r="W169" s="61"/>
      <c r="X169" s="61"/>
      <c r="Y169" s="61"/>
      <c r="Z169" s="60">
        <v>18654</v>
      </c>
      <c r="AA169" s="61"/>
      <c r="AB169" s="61"/>
      <c r="AC169" s="61"/>
      <c r="AD169" s="61"/>
      <c r="AE169" s="141">
        <v>0.0899612261038986</v>
      </c>
      <c r="AF169" s="61"/>
      <c r="AG169" s="61"/>
      <c r="AH169" s="61"/>
      <c r="AI169" s="61"/>
    </row>
    <row r="170" spans="2:35" ht="12" customHeight="1">
      <c r="B170" s="150">
        <v>2016</v>
      </c>
      <c r="C170" s="61"/>
      <c r="D170" s="61"/>
      <c r="E170" s="61"/>
      <c r="F170" s="61"/>
      <c r="G170" s="61"/>
      <c r="H170" s="61"/>
      <c r="I170" s="143">
        <v>2336864246.040005</v>
      </c>
      <c r="J170" s="61"/>
      <c r="K170" s="61"/>
      <c r="L170" s="61"/>
      <c r="M170" s="61"/>
      <c r="N170" s="61"/>
      <c r="O170" s="61"/>
      <c r="P170" s="61"/>
      <c r="Q170" s="61"/>
      <c r="R170" s="141">
        <v>0.17044387476454295</v>
      </c>
      <c r="S170" s="61"/>
      <c r="T170" s="61"/>
      <c r="U170" s="61"/>
      <c r="V170" s="61"/>
      <c r="W170" s="61"/>
      <c r="X170" s="61"/>
      <c r="Y170" s="61"/>
      <c r="Z170" s="60">
        <v>37794</v>
      </c>
      <c r="AA170" s="61"/>
      <c r="AB170" s="61"/>
      <c r="AC170" s="61"/>
      <c r="AD170" s="61"/>
      <c r="AE170" s="141">
        <v>0.18226624741989622</v>
      </c>
      <c r="AF170" s="61"/>
      <c r="AG170" s="61"/>
      <c r="AH170" s="61"/>
      <c r="AI170" s="61"/>
    </row>
    <row r="171" spans="2:35" ht="12" customHeight="1">
      <c r="B171" s="150">
        <v>2017</v>
      </c>
      <c r="C171" s="61"/>
      <c r="D171" s="61"/>
      <c r="E171" s="61"/>
      <c r="F171" s="61"/>
      <c r="G171" s="61"/>
      <c r="H171" s="61"/>
      <c r="I171" s="143">
        <v>1673759406.0600116</v>
      </c>
      <c r="J171" s="61"/>
      <c r="K171" s="61"/>
      <c r="L171" s="61"/>
      <c r="M171" s="61"/>
      <c r="N171" s="61"/>
      <c r="O171" s="61"/>
      <c r="P171" s="61"/>
      <c r="Q171" s="61"/>
      <c r="R171" s="141">
        <v>0.12207899499335513</v>
      </c>
      <c r="S171" s="61"/>
      <c r="T171" s="61"/>
      <c r="U171" s="61"/>
      <c r="V171" s="61"/>
      <c r="W171" s="61"/>
      <c r="X171" s="61"/>
      <c r="Y171" s="61"/>
      <c r="Z171" s="60">
        <v>22294</v>
      </c>
      <c r="AA171" s="61"/>
      <c r="AB171" s="61"/>
      <c r="AC171" s="61"/>
      <c r="AD171" s="61"/>
      <c r="AE171" s="141">
        <v>0.10751557707517506</v>
      </c>
      <c r="AF171" s="61"/>
      <c r="AG171" s="61"/>
      <c r="AH171" s="61"/>
      <c r="AI171" s="61"/>
    </row>
    <row r="172" spans="2:35" ht="12" customHeight="1">
      <c r="B172" s="150">
        <v>2018</v>
      </c>
      <c r="C172" s="61"/>
      <c r="D172" s="61"/>
      <c r="E172" s="61"/>
      <c r="F172" s="61"/>
      <c r="G172" s="61"/>
      <c r="H172" s="61"/>
      <c r="I172" s="143">
        <v>2447774747.2000127</v>
      </c>
      <c r="J172" s="61"/>
      <c r="K172" s="61"/>
      <c r="L172" s="61"/>
      <c r="M172" s="61"/>
      <c r="N172" s="61"/>
      <c r="O172" s="61"/>
      <c r="P172" s="61"/>
      <c r="Q172" s="61"/>
      <c r="R172" s="141">
        <v>0.1785333543317978</v>
      </c>
      <c r="S172" s="61"/>
      <c r="T172" s="61"/>
      <c r="U172" s="61"/>
      <c r="V172" s="61"/>
      <c r="W172" s="61"/>
      <c r="X172" s="61"/>
      <c r="Y172" s="61"/>
      <c r="Z172" s="60">
        <v>31413</v>
      </c>
      <c r="AA172" s="61"/>
      <c r="AB172" s="61"/>
      <c r="AC172" s="61"/>
      <c r="AD172" s="61"/>
      <c r="AE172" s="141">
        <v>0.15149308435733713</v>
      </c>
      <c r="AF172" s="61"/>
      <c r="AG172" s="61"/>
      <c r="AH172" s="61"/>
      <c r="AI172" s="61"/>
    </row>
    <row r="173" spans="2:35" ht="12" customHeight="1">
      <c r="B173" s="150">
        <v>2019</v>
      </c>
      <c r="C173" s="61"/>
      <c r="D173" s="61"/>
      <c r="E173" s="61"/>
      <c r="F173" s="61"/>
      <c r="G173" s="61"/>
      <c r="H173" s="61"/>
      <c r="I173" s="143">
        <v>4090690361.790013</v>
      </c>
      <c r="J173" s="61"/>
      <c r="K173" s="61"/>
      <c r="L173" s="61"/>
      <c r="M173" s="61"/>
      <c r="N173" s="61"/>
      <c r="O173" s="61"/>
      <c r="P173" s="61"/>
      <c r="Q173" s="61"/>
      <c r="R173" s="141">
        <v>0.2983626956109986</v>
      </c>
      <c r="S173" s="61"/>
      <c r="T173" s="61"/>
      <c r="U173" s="61"/>
      <c r="V173" s="61"/>
      <c r="W173" s="61"/>
      <c r="X173" s="61"/>
      <c r="Y173" s="61"/>
      <c r="Z173" s="60">
        <v>49422</v>
      </c>
      <c r="AA173" s="61"/>
      <c r="AB173" s="61"/>
      <c r="AC173" s="61"/>
      <c r="AD173" s="61"/>
      <c r="AE173" s="141">
        <v>0.2383437180501167</v>
      </c>
      <c r="AF173" s="61"/>
      <c r="AG173" s="61"/>
      <c r="AH173" s="61"/>
      <c r="AI173" s="61"/>
    </row>
    <row r="174" spans="2:35" ht="12" customHeight="1">
      <c r="B174" s="150">
        <v>2020</v>
      </c>
      <c r="C174" s="61"/>
      <c r="D174" s="61"/>
      <c r="E174" s="61"/>
      <c r="F174" s="61"/>
      <c r="G174" s="61"/>
      <c r="H174" s="61"/>
      <c r="I174" s="143">
        <v>739510102.1400006</v>
      </c>
      <c r="J174" s="61"/>
      <c r="K174" s="61"/>
      <c r="L174" s="61"/>
      <c r="M174" s="61"/>
      <c r="N174" s="61"/>
      <c r="O174" s="61"/>
      <c r="P174" s="61"/>
      <c r="Q174" s="61"/>
      <c r="R174" s="141">
        <v>0.05393765061443233</v>
      </c>
      <c r="S174" s="61"/>
      <c r="T174" s="61"/>
      <c r="U174" s="61"/>
      <c r="V174" s="61"/>
      <c r="W174" s="61"/>
      <c r="X174" s="61"/>
      <c r="Y174" s="61"/>
      <c r="Z174" s="60">
        <v>8355</v>
      </c>
      <c r="AA174" s="61"/>
      <c r="AB174" s="61"/>
      <c r="AC174" s="61"/>
      <c r="AD174" s="61"/>
      <c r="AE174" s="141">
        <v>0.04029302262775131</v>
      </c>
      <c r="AF174" s="61"/>
      <c r="AG174" s="61"/>
      <c r="AH174" s="61"/>
      <c r="AI174" s="61"/>
    </row>
    <row r="175" spans="2:35" ht="12" customHeight="1">
      <c r="B175" s="149"/>
      <c r="C175" s="145"/>
      <c r="D175" s="145"/>
      <c r="E175" s="145"/>
      <c r="F175" s="145"/>
      <c r="G175" s="145"/>
      <c r="H175" s="145"/>
      <c r="I175" s="146">
        <v>13710461870.62005</v>
      </c>
      <c r="J175" s="145"/>
      <c r="K175" s="145"/>
      <c r="L175" s="145"/>
      <c r="M175" s="145"/>
      <c r="N175" s="145"/>
      <c r="O175" s="145"/>
      <c r="P175" s="145"/>
      <c r="Q175" s="145"/>
      <c r="R175" s="147">
        <v>0.9999999999999836</v>
      </c>
      <c r="S175" s="145"/>
      <c r="T175" s="145"/>
      <c r="U175" s="145"/>
      <c r="V175" s="145"/>
      <c r="W175" s="145"/>
      <c r="X175" s="145"/>
      <c r="Y175" s="145"/>
      <c r="Z175" s="148">
        <v>207356</v>
      </c>
      <c r="AA175" s="145"/>
      <c r="AB175" s="145"/>
      <c r="AC175" s="145"/>
      <c r="AD175" s="145"/>
      <c r="AE175" s="147">
        <v>1</v>
      </c>
      <c r="AF175" s="145"/>
      <c r="AG175" s="145"/>
      <c r="AH175" s="145"/>
      <c r="AI175" s="145"/>
    </row>
    <row r="176" spans="2:35" ht="9" customHeight="1">
      <c r="B176" s="1"/>
      <c r="C176" s="1"/>
      <c r="D176" s="1"/>
      <c r="E176" s="1"/>
      <c r="F176" s="1"/>
      <c r="G176" s="1"/>
      <c r="H176" s="1"/>
      <c r="I176" s="1"/>
      <c r="J176" s="1"/>
      <c r="K176" s="1"/>
      <c r="L176" s="1"/>
      <c r="M176" s="1"/>
      <c r="N176" s="1"/>
      <c r="O176" s="1"/>
      <c r="P176" s="1"/>
      <c r="Q176" s="1"/>
      <c r="R176" s="1"/>
      <c r="S176" s="1"/>
      <c r="T176" s="1"/>
      <c r="U176" s="1"/>
      <c r="V176" s="1"/>
      <c r="W176" s="1"/>
      <c r="X176" s="1"/>
      <c r="Y176" s="1"/>
      <c r="Z176" s="1"/>
      <c r="AA176" s="1"/>
      <c r="AB176" s="1"/>
      <c r="AC176" s="1"/>
      <c r="AD176" s="1"/>
      <c r="AE176" s="1"/>
      <c r="AF176" s="1"/>
      <c r="AG176" s="1"/>
      <c r="AH176" s="1"/>
      <c r="AI176" s="1"/>
    </row>
    <row r="177" spans="2:35" ht="18.75" customHeight="1">
      <c r="B177" s="70" t="s">
        <v>1168</v>
      </c>
      <c r="C177" s="71"/>
      <c r="D177" s="71"/>
      <c r="E177" s="71"/>
      <c r="F177" s="71"/>
      <c r="G177" s="71"/>
      <c r="H177" s="71"/>
      <c r="I177" s="71"/>
      <c r="J177" s="71"/>
      <c r="K177" s="71"/>
      <c r="L177" s="71"/>
      <c r="M177" s="71"/>
      <c r="N177" s="71"/>
      <c r="O177" s="71"/>
      <c r="P177" s="71"/>
      <c r="Q177" s="71"/>
      <c r="R177" s="71"/>
      <c r="S177" s="71"/>
      <c r="T177" s="71"/>
      <c r="U177" s="71"/>
      <c r="V177" s="71"/>
      <c r="W177" s="71"/>
      <c r="X177" s="71"/>
      <c r="Y177" s="71"/>
      <c r="Z177" s="71"/>
      <c r="AA177" s="71"/>
      <c r="AB177" s="71"/>
      <c r="AC177" s="71"/>
      <c r="AD177" s="71"/>
      <c r="AE177" s="71"/>
      <c r="AF177" s="71"/>
      <c r="AG177" s="71"/>
      <c r="AH177" s="71"/>
      <c r="AI177" s="72"/>
    </row>
    <row r="178" spans="2:35" ht="8.25" customHeight="1">
      <c r="B178" s="1"/>
      <c r="C178" s="1"/>
      <c r="D178" s="1"/>
      <c r="E178" s="1"/>
      <c r="F178" s="1"/>
      <c r="G178" s="1"/>
      <c r="H178" s="1"/>
      <c r="I178" s="1"/>
      <c r="J178" s="1"/>
      <c r="K178" s="1"/>
      <c r="L178" s="1"/>
      <c r="M178" s="1"/>
      <c r="N178" s="1"/>
      <c r="O178" s="1"/>
      <c r="P178" s="1"/>
      <c r="Q178" s="1"/>
      <c r="R178" s="1"/>
      <c r="S178" s="1"/>
      <c r="T178" s="1"/>
      <c r="U178" s="1"/>
      <c r="V178" s="1"/>
      <c r="W178" s="1"/>
      <c r="X178" s="1"/>
      <c r="Y178" s="1"/>
      <c r="Z178" s="1"/>
      <c r="AA178" s="1"/>
      <c r="AB178" s="1"/>
      <c r="AC178" s="1"/>
      <c r="AD178" s="1"/>
      <c r="AE178" s="1"/>
      <c r="AF178" s="1"/>
      <c r="AG178" s="1"/>
      <c r="AH178" s="1"/>
      <c r="AI178" s="1"/>
    </row>
    <row r="179" spans="2:35" ht="11.25" customHeight="1">
      <c r="B179" s="57" t="s">
        <v>1224</v>
      </c>
      <c r="C179" s="58"/>
      <c r="D179" s="58"/>
      <c r="E179" s="58"/>
      <c r="F179" s="58"/>
      <c r="G179" s="58"/>
      <c r="H179" s="57" t="s">
        <v>1178</v>
      </c>
      <c r="I179" s="58"/>
      <c r="J179" s="58"/>
      <c r="K179" s="58"/>
      <c r="L179" s="58"/>
      <c r="M179" s="58"/>
      <c r="N179" s="58"/>
      <c r="O179" s="58"/>
      <c r="P179" s="58"/>
      <c r="Q179" s="58"/>
      <c r="R179" s="58"/>
      <c r="S179" s="57" t="s">
        <v>1179</v>
      </c>
      <c r="T179" s="58"/>
      <c r="U179" s="58"/>
      <c r="V179" s="58"/>
      <c r="W179" s="58"/>
      <c r="X179" s="58"/>
      <c r="Y179" s="58"/>
      <c r="Z179" s="57" t="s">
        <v>1225</v>
      </c>
      <c r="AA179" s="58"/>
      <c r="AB179" s="58"/>
      <c r="AC179" s="58"/>
      <c r="AD179" s="58"/>
      <c r="AE179" s="58"/>
      <c r="AF179" s="57" t="s">
        <v>1179</v>
      </c>
      <c r="AG179" s="58"/>
      <c r="AH179" s="58"/>
      <c r="AI179" s="58"/>
    </row>
    <row r="180" spans="2:35" ht="10.5" customHeight="1">
      <c r="B180" s="63" t="s">
        <v>1226</v>
      </c>
      <c r="C180" s="61"/>
      <c r="D180" s="61"/>
      <c r="E180" s="61"/>
      <c r="F180" s="61"/>
      <c r="G180" s="61"/>
      <c r="H180" s="143">
        <v>2371343930.010002</v>
      </c>
      <c r="I180" s="61"/>
      <c r="J180" s="61"/>
      <c r="K180" s="61"/>
      <c r="L180" s="61"/>
      <c r="M180" s="61"/>
      <c r="N180" s="61"/>
      <c r="O180" s="61"/>
      <c r="P180" s="61"/>
      <c r="Q180" s="61"/>
      <c r="R180" s="61"/>
      <c r="S180" s="141">
        <v>0.17295871958125156</v>
      </c>
      <c r="T180" s="61"/>
      <c r="U180" s="61"/>
      <c r="V180" s="61"/>
      <c r="W180" s="61"/>
      <c r="X180" s="61"/>
      <c r="Y180" s="61"/>
      <c r="Z180" s="60">
        <v>54184</v>
      </c>
      <c r="AA180" s="61"/>
      <c r="AB180" s="61"/>
      <c r="AC180" s="61"/>
      <c r="AD180" s="61"/>
      <c r="AE180" s="61"/>
      <c r="AF180" s="141">
        <v>0.5014808233377758</v>
      </c>
      <c r="AG180" s="61"/>
      <c r="AH180" s="61"/>
      <c r="AI180" s="61"/>
    </row>
    <row r="181" spans="2:35" ht="10.5" customHeight="1">
      <c r="B181" s="63" t="s">
        <v>1227</v>
      </c>
      <c r="C181" s="61"/>
      <c r="D181" s="61"/>
      <c r="E181" s="61"/>
      <c r="F181" s="61"/>
      <c r="G181" s="61"/>
      <c r="H181" s="143">
        <v>4792334272.109981</v>
      </c>
      <c r="I181" s="61"/>
      <c r="J181" s="61"/>
      <c r="K181" s="61"/>
      <c r="L181" s="61"/>
      <c r="M181" s="61"/>
      <c r="N181" s="61"/>
      <c r="O181" s="61"/>
      <c r="P181" s="61"/>
      <c r="Q181" s="61"/>
      <c r="R181" s="61"/>
      <c r="S181" s="141">
        <v>0.34953849967515904</v>
      </c>
      <c r="T181" s="61"/>
      <c r="U181" s="61"/>
      <c r="V181" s="61"/>
      <c r="W181" s="61"/>
      <c r="X181" s="61"/>
      <c r="Y181" s="61"/>
      <c r="Z181" s="60">
        <v>32884</v>
      </c>
      <c r="AA181" s="61"/>
      <c r="AB181" s="61"/>
      <c r="AC181" s="61"/>
      <c r="AD181" s="61"/>
      <c r="AE181" s="61"/>
      <c r="AF181" s="141">
        <v>0.304346216496372</v>
      </c>
      <c r="AG181" s="61"/>
      <c r="AH181" s="61"/>
      <c r="AI181" s="61"/>
    </row>
    <row r="182" spans="2:35" ht="10.5" customHeight="1">
      <c r="B182" s="63" t="s">
        <v>1228</v>
      </c>
      <c r="C182" s="61"/>
      <c r="D182" s="61"/>
      <c r="E182" s="61"/>
      <c r="F182" s="61"/>
      <c r="G182" s="61"/>
      <c r="H182" s="143">
        <v>3433447592.6799912</v>
      </c>
      <c r="I182" s="61"/>
      <c r="J182" s="61"/>
      <c r="K182" s="61"/>
      <c r="L182" s="61"/>
      <c r="M182" s="61"/>
      <c r="N182" s="61"/>
      <c r="O182" s="61"/>
      <c r="P182" s="61"/>
      <c r="Q182" s="61"/>
      <c r="R182" s="61"/>
      <c r="S182" s="141">
        <v>0.2504253777210449</v>
      </c>
      <c r="T182" s="61"/>
      <c r="U182" s="61"/>
      <c r="V182" s="61"/>
      <c r="W182" s="61"/>
      <c r="X182" s="61"/>
      <c r="Y182" s="61"/>
      <c r="Z182" s="60">
        <v>14230</v>
      </c>
      <c r="AA182" s="61"/>
      <c r="AB182" s="61"/>
      <c r="AC182" s="61"/>
      <c r="AD182" s="61"/>
      <c r="AE182" s="61"/>
      <c r="AF182" s="141">
        <v>0.13170072560343551</v>
      </c>
      <c r="AG182" s="61"/>
      <c r="AH182" s="61"/>
      <c r="AI182" s="61"/>
    </row>
    <row r="183" spans="2:35" ht="10.5" customHeight="1">
      <c r="B183" s="63" t="s">
        <v>1229</v>
      </c>
      <c r="C183" s="61"/>
      <c r="D183" s="61"/>
      <c r="E183" s="61"/>
      <c r="F183" s="61"/>
      <c r="G183" s="61"/>
      <c r="H183" s="143">
        <v>1356439216.3600008</v>
      </c>
      <c r="I183" s="61"/>
      <c r="J183" s="61"/>
      <c r="K183" s="61"/>
      <c r="L183" s="61"/>
      <c r="M183" s="61"/>
      <c r="N183" s="61"/>
      <c r="O183" s="61"/>
      <c r="P183" s="61"/>
      <c r="Q183" s="61"/>
      <c r="R183" s="61"/>
      <c r="S183" s="141">
        <v>0.09893461133258406</v>
      </c>
      <c r="T183" s="61"/>
      <c r="U183" s="61"/>
      <c r="V183" s="61"/>
      <c r="W183" s="61"/>
      <c r="X183" s="61"/>
      <c r="Y183" s="61"/>
      <c r="Z183" s="60">
        <v>3992</v>
      </c>
      <c r="AA183" s="61"/>
      <c r="AB183" s="61"/>
      <c r="AC183" s="61"/>
      <c r="AD183" s="61"/>
      <c r="AE183" s="61"/>
      <c r="AF183" s="141">
        <v>0.036946542277506295</v>
      </c>
      <c r="AG183" s="61"/>
      <c r="AH183" s="61"/>
      <c r="AI183" s="61"/>
    </row>
    <row r="184" spans="2:35" ht="10.5" customHeight="1">
      <c r="B184" s="63" t="s">
        <v>1230</v>
      </c>
      <c r="C184" s="61"/>
      <c r="D184" s="61"/>
      <c r="E184" s="61"/>
      <c r="F184" s="61"/>
      <c r="G184" s="61"/>
      <c r="H184" s="143">
        <v>1756896859.4600008</v>
      </c>
      <c r="I184" s="61"/>
      <c r="J184" s="61"/>
      <c r="K184" s="61"/>
      <c r="L184" s="61"/>
      <c r="M184" s="61"/>
      <c r="N184" s="61"/>
      <c r="O184" s="61"/>
      <c r="P184" s="61"/>
      <c r="Q184" s="61"/>
      <c r="R184" s="61"/>
      <c r="S184" s="141">
        <v>0.12814279168996043</v>
      </c>
      <c r="T184" s="61"/>
      <c r="U184" s="61"/>
      <c r="V184" s="61"/>
      <c r="W184" s="61"/>
      <c r="X184" s="61"/>
      <c r="Y184" s="61"/>
      <c r="Z184" s="60">
        <v>2758</v>
      </c>
      <c r="AA184" s="61"/>
      <c r="AB184" s="61"/>
      <c r="AC184" s="61"/>
      <c r="AD184" s="61"/>
      <c r="AE184" s="61"/>
      <c r="AF184" s="141">
        <v>0.02552569228491041</v>
      </c>
      <c r="AG184" s="61"/>
      <c r="AH184" s="61"/>
      <c r="AI184" s="61"/>
    </row>
    <row r="185" spans="2:35" ht="12" customHeight="1">
      <c r="B185" s="149"/>
      <c r="C185" s="145"/>
      <c r="D185" s="145"/>
      <c r="E185" s="145"/>
      <c r="F185" s="145"/>
      <c r="G185" s="145"/>
      <c r="H185" s="146">
        <v>13710461870.619976</v>
      </c>
      <c r="I185" s="145"/>
      <c r="J185" s="145"/>
      <c r="K185" s="145"/>
      <c r="L185" s="145"/>
      <c r="M185" s="145"/>
      <c r="N185" s="145"/>
      <c r="O185" s="145"/>
      <c r="P185" s="145"/>
      <c r="Q185" s="145"/>
      <c r="R185" s="145"/>
      <c r="S185" s="147">
        <v>1.0000000000000169</v>
      </c>
      <c r="T185" s="145"/>
      <c r="U185" s="145"/>
      <c r="V185" s="145"/>
      <c r="W185" s="145"/>
      <c r="X185" s="145"/>
      <c r="Y185" s="145"/>
      <c r="Z185" s="148">
        <v>108048</v>
      </c>
      <c r="AA185" s="145"/>
      <c r="AB185" s="145"/>
      <c r="AC185" s="145"/>
      <c r="AD185" s="145"/>
      <c r="AE185" s="145"/>
      <c r="AF185" s="147">
        <v>1</v>
      </c>
      <c r="AG185" s="145"/>
      <c r="AH185" s="145"/>
      <c r="AI185" s="145"/>
    </row>
    <row r="186" spans="2:35" ht="9" customHeight="1">
      <c r="B186" s="1"/>
      <c r="C186" s="1"/>
      <c r="D186" s="1"/>
      <c r="E186" s="1"/>
      <c r="F186" s="1"/>
      <c r="G186" s="1"/>
      <c r="H186" s="1"/>
      <c r="I186" s="1"/>
      <c r="J186" s="1"/>
      <c r="K186" s="1"/>
      <c r="L186" s="1"/>
      <c r="M186" s="1"/>
      <c r="N186" s="1"/>
      <c r="O186" s="1"/>
      <c r="P186" s="1"/>
      <c r="Q186" s="1"/>
      <c r="R186" s="1"/>
      <c r="S186" s="1"/>
      <c r="T186" s="1"/>
      <c r="U186" s="1"/>
      <c r="V186" s="1"/>
      <c r="W186" s="1"/>
      <c r="X186" s="1"/>
      <c r="Y186" s="1"/>
      <c r="Z186" s="1"/>
      <c r="AA186" s="1"/>
      <c r="AB186" s="1"/>
      <c r="AC186" s="1"/>
      <c r="AD186" s="1"/>
      <c r="AE186" s="1"/>
      <c r="AF186" s="1"/>
      <c r="AG186" s="1"/>
      <c r="AH186" s="1"/>
      <c r="AI186" s="1"/>
    </row>
    <row r="187" spans="2:35" ht="18.75" customHeight="1">
      <c r="B187" s="70" t="s">
        <v>1169</v>
      </c>
      <c r="C187" s="71"/>
      <c r="D187" s="71"/>
      <c r="E187" s="71"/>
      <c r="F187" s="71"/>
      <c r="G187" s="71"/>
      <c r="H187" s="71"/>
      <c r="I187" s="71"/>
      <c r="J187" s="71"/>
      <c r="K187" s="71"/>
      <c r="L187" s="71"/>
      <c r="M187" s="71"/>
      <c r="N187" s="71"/>
      <c r="O187" s="71"/>
      <c r="P187" s="71"/>
      <c r="Q187" s="71"/>
      <c r="R187" s="71"/>
      <c r="S187" s="71"/>
      <c r="T187" s="71"/>
      <c r="U187" s="71"/>
      <c r="V187" s="71"/>
      <c r="W187" s="71"/>
      <c r="X187" s="71"/>
      <c r="Y187" s="71"/>
      <c r="Z187" s="71"/>
      <c r="AA187" s="71"/>
      <c r="AB187" s="71"/>
      <c r="AC187" s="71"/>
      <c r="AD187" s="71"/>
      <c r="AE187" s="71"/>
      <c r="AF187" s="71"/>
      <c r="AG187" s="71"/>
      <c r="AH187" s="71"/>
      <c r="AI187" s="72"/>
    </row>
    <row r="188" spans="2:35" ht="8.25" customHeight="1">
      <c r="B188" s="1"/>
      <c r="C188" s="1"/>
      <c r="D188" s="1"/>
      <c r="E188" s="1"/>
      <c r="F188" s="1"/>
      <c r="G188" s="1"/>
      <c r="H188" s="1"/>
      <c r="I188" s="1"/>
      <c r="J188" s="1"/>
      <c r="K188" s="1"/>
      <c r="L188" s="1"/>
      <c r="M188" s="1"/>
      <c r="N188" s="1"/>
      <c r="O188" s="1"/>
      <c r="P188" s="1"/>
      <c r="Q188" s="1"/>
      <c r="R188" s="1"/>
      <c r="S188" s="1"/>
      <c r="T188" s="1"/>
      <c r="U188" s="1"/>
      <c r="V188" s="1"/>
      <c r="W188" s="1"/>
      <c r="X188" s="1"/>
      <c r="Y188" s="1"/>
      <c r="Z188" s="1"/>
      <c r="AA188" s="1"/>
      <c r="AB188" s="1"/>
      <c r="AC188" s="1"/>
      <c r="AD188" s="1"/>
      <c r="AE188" s="1"/>
      <c r="AF188" s="1"/>
      <c r="AG188" s="1"/>
      <c r="AH188" s="1"/>
      <c r="AI188" s="1"/>
    </row>
    <row r="189" spans="2:35" ht="11.25" customHeight="1">
      <c r="B189" s="57"/>
      <c r="C189" s="58"/>
      <c r="D189" s="58"/>
      <c r="E189" s="58"/>
      <c r="F189" s="58"/>
      <c r="G189" s="57" t="s">
        <v>1178</v>
      </c>
      <c r="H189" s="58"/>
      <c r="I189" s="58"/>
      <c r="J189" s="58"/>
      <c r="K189" s="58"/>
      <c r="L189" s="58"/>
      <c r="M189" s="58"/>
      <c r="N189" s="58"/>
      <c r="O189" s="58"/>
      <c r="P189" s="58"/>
      <c r="Q189" s="58"/>
      <c r="R189" s="57" t="s">
        <v>1179</v>
      </c>
      <c r="S189" s="58"/>
      <c r="T189" s="58"/>
      <c r="U189" s="58"/>
      <c r="V189" s="58"/>
      <c r="W189" s="58"/>
      <c r="X189" s="58"/>
      <c r="Y189" s="57" t="s">
        <v>1180</v>
      </c>
      <c r="Z189" s="58"/>
      <c r="AA189" s="58"/>
      <c r="AB189" s="58"/>
      <c r="AC189" s="58"/>
      <c r="AD189" s="58"/>
      <c r="AE189" s="58"/>
      <c r="AF189" s="57" t="s">
        <v>1179</v>
      </c>
      <c r="AG189" s="58"/>
      <c r="AH189" s="58"/>
      <c r="AI189" s="1"/>
    </row>
    <row r="190" spans="2:35" ht="11.25" customHeight="1">
      <c r="B190" s="63" t="s">
        <v>1231</v>
      </c>
      <c r="C190" s="61"/>
      <c r="D190" s="61"/>
      <c r="E190" s="61"/>
      <c r="F190" s="61"/>
      <c r="G190" s="143">
        <v>71837549.54000004</v>
      </c>
      <c r="H190" s="61"/>
      <c r="I190" s="61"/>
      <c r="J190" s="61"/>
      <c r="K190" s="61"/>
      <c r="L190" s="61"/>
      <c r="M190" s="61"/>
      <c r="N190" s="61"/>
      <c r="O190" s="61"/>
      <c r="P190" s="61"/>
      <c r="Q190" s="61"/>
      <c r="R190" s="141">
        <v>0.005239615573705799</v>
      </c>
      <c r="S190" s="61"/>
      <c r="T190" s="61"/>
      <c r="U190" s="61"/>
      <c r="V190" s="61"/>
      <c r="W190" s="61"/>
      <c r="X190" s="61"/>
      <c r="Y190" s="60">
        <v>1611</v>
      </c>
      <c r="Z190" s="61"/>
      <c r="AA190" s="61"/>
      <c r="AB190" s="61"/>
      <c r="AC190" s="61"/>
      <c r="AD190" s="61"/>
      <c r="AE190" s="61"/>
      <c r="AF190" s="141">
        <v>0.007769247091957792</v>
      </c>
      <c r="AG190" s="61"/>
      <c r="AH190" s="61"/>
      <c r="AI190" s="1"/>
    </row>
    <row r="191" spans="2:35" ht="11.25" customHeight="1">
      <c r="B191" s="63" t="s">
        <v>1232</v>
      </c>
      <c r="C191" s="61"/>
      <c r="D191" s="61"/>
      <c r="E191" s="61"/>
      <c r="F191" s="61"/>
      <c r="G191" s="143">
        <v>543293196.0799992</v>
      </c>
      <c r="H191" s="61"/>
      <c r="I191" s="61"/>
      <c r="J191" s="61"/>
      <c r="K191" s="61"/>
      <c r="L191" s="61"/>
      <c r="M191" s="61"/>
      <c r="N191" s="61"/>
      <c r="O191" s="61"/>
      <c r="P191" s="61"/>
      <c r="Q191" s="61"/>
      <c r="R191" s="141">
        <v>0.03962617752828713</v>
      </c>
      <c r="S191" s="61"/>
      <c r="T191" s="61"/>
      <c r="U191" s="61"/>
      <c r="V191" s="61"/>
      <c r="W191" s="61"/>
      <c r="X191" s="61"/>
      <c r="Y191" s="60">
        <v>9338</v>
      </c>
      <c r="Z191" s="61"/>
      <c r="AA191" s="61"/>
      <c r="AB191" s="61"/>
      <c r="AC191" s="61"/>
      <c r="AD191" s="61"/>
      <c r="AE191" s="61"/>
      <c r="AF191" s="141">
        <v>0.04503366191477459</v>
      </c>
      <c r="AG191" s="61"/>
      <c r="AH191" s="61"/>
      <c r="AI191" s="1"/>
    </row>
    <row r="192" spans="2:35" ht="11.25" customHeight="1">
      <c r="B192" s="63" t="s">
        <v>1233</v>
      </c>
      <c r="C192" s="61"/>
      <c r="D192" s="61"/>
      <c r="E192" s="61"/>
      <c r="F192" s="61"/>
      <c r="G192" s="143">
        <v>3329239342.61001</v>
      </c>
      <c r="H192" s="61"/>
      <c r="I192" s="61"/>
      <c r="J192" s="61"/>
      <c r="K192" s="61"/>
      <c r="L192" s="61"/>
      <c r="M192" s="61"/>
      <c r="N192" s="61"/>
      <c r="O192" s="61"/>
      <c r="P192" s="61"/>
      <c r="Q192" s="61"/>
      <c r="R192" s="141">
        <v>0.24282474026233966</v>
      </c>
      <c r="S192" s="61"/>
      <c r="T192" s="61"/>
      <c r="U192" s="61"/>
      <c r="V192" s="61"/>
      <c r="W192" s="61"/>
      <c r="X192" s="61"/>
      <c r="Y192" s="60">
        <v>44857</v>
      </c>
      <c r="Z192" s="61"/>
      <c r="AA192" s="61"/>
      <c r="AB192" s="61"/>
      <c r="AC192" s="61"/>
      <c r="AD192" s="61"/>
      <c r="AE192" s="61"/>
      <c r="AF192" s="141">
        <v>0.21632843997762302</v>
      </c>
      <c r="AG192" s="61"/>
      <c r="AH192" s="61"/>
      <c r="AI192" s="1"/>
    </row>
    <row r="193" spans="2:35" ht="11.25" customHeight="1">
      <c r="B193" s="63" t="s">
        <v>1234</v>
      </c>
      <c r="C193" s="61"/>
      <c r="D193" s="61"/>
      <c r="E193" s="61"/>
      <c r="F193" s="61"/>
      <c r="G193" s="143">
        <v>7664687961.119968</v>
      </c>
      <c r="H193" s="61"/>
      <c r="I193" s="61"/>
      <c r="J193" s="61"/>
      <c r="K193" s="61"/>
      <c r="L193" s="61"/>
      <c r="M193" s="61"/>
      <c r="N193" s="61"/>
      <c r="O193" s="61"/>
      <c r="P193" s="61"/>
      <c r="Q193" s="61"/>
      <c r="R193" s="141">
        <v>0.5590393696031898</v>
      </c>
      <c r="S193" s="61"/>
      <c r="T193" s="61"/>
      <c r="U193" s="61"/>
      <c r="V193" s="61"/>
      <c r="W193" s="61"/>
      <c r="X193" s="61"/>
      <c r="Y193" s="60">
        <v>107117</v>
      </c>
      <c r="Z193" s="61"/>
      <c r="AA193" s="61"/>
      <c r="AB193" s="61"/>
      <c r="AC193" s="61"/>
      <c r="AD193" s="61"/>
      <c r="AE193" s="61"/>
      <c r="AF193" s="141">
        <v>0.5165850035687417</v>
      </c>
      <c r="AG193" s="61"/>
      <c r="AH193" s="61"/>
      <c r="AI193" s="1"/>
    </row>
    <row r="194" spans="2:35" ht="11.25" customHeight="1">
      <c r="B194" s="63" t="s">
        <v>1235</v>
      </c>
      <c r="C194" s="61"/>
      <c r="D194" s="61"/>
      <c r="E194" s="61"/>
      <c r="F194" s="61"/>
      <c r="G194" s="143">
        <v>1277879472.450007</v>
      </c>
      <c r="H194" s="61"/>
      <c r="I194" s="61"/>
      <c r="J194" s="61"/>
      <c r="K194" s="61"/>
      <c r="L194" s="61"/>
      <c r="M194" s="61"/>
      <c r="N194" s="61"/>
      <c r="O194" s="61"/>
      <c r="P194" s="61"/>
      <c r="Q194" s="61"/>
      <c r="R194" s="141">
        <v>0.09320469904725545</v>
      </c>
      <c r="S194" s="61"/>
      <c r="T194" s="61"/>
      <c r="U194" s="61"/>
      <c r="V194" s="61"/>
      <c r="W194" s="61"/>
      <c r="X194" s="61"/>
      <c r="Y194" s="60">
        <v>22840</v>
      </c>
      <c r="Z194" s="61"/>
      <c r="AA194" s="61"/>
      <c r="AB194" s="61"/>
      <c r="AC194" s="61"/>
      <c r="AD194" s="61"/>
      <c r="AE194" s="61"/>
      <c r="AF194" s="141">
        <v>0.11014872972086653</v>
      </c>
      <c r="AG194" s="61"/>
      <c r="AH194" s="61"/>
      <c r="AI194" s="1"/>
    </row>
    <row r="195" spans="2:35" ht="11.25" customHeight="1">
      <c r="B195" s="63" t="s">
        <v>1236</v>
      </c>
      <c r="C195" s="61"/>
      <c r="D195" s="61"/>
      <c r="E195" s="61"/>
      <c r="F195" s="61"/>
      <c r="G195" s="143">
        <v>594676405.8400033</v>
      </c>
      <c r="H195" s="61"/>
      <c r="I195" s="61"/>
      <c r="J195" s="61"/>
      <c r="K195" s="61"/>
      <c r="L195" s="61"/>
      <c r="M195" s="61"/>
      <c r="N195" s="61"/>
      <c r="O195" s="61"/>
      <c r="P195" s="61"/>
      <c r="Q195" s="61"/>
      <c r="R195" s="141">
        <v>0.04337391485799099</v>
      </c>
      <c r="S195" s="61"/>
      <c r="T195" s="61"/>
      <c r="U195" s="61"/>
      <c r="V195" s="61"/>
      <c r="W195" s="61"/>
      <c r="X195" s="61"/>
      <c r="Y195" s="60">
        <v>13900</v>
      </c>
      <c r="Z195" s="61"/>
      <c r="AA195" s="61"/>
      <c r="AB195" s="61"/>
      <c r="AC195" s="61"/>
      <c r="AD195" s="61"/>
      <c r="AE195" s="61"/>
      <c r="AF195" s="141">
        <v>0.06703447211558865</v>
      </c>
      <c r="AG195" s="61"/>
      <c r="AH195" s="61"/>
      <c r="AI195" s="1"/>
    </row>
    <row r="196" spans="2:35" ht="11.25" customHeight="1">
      <c r="B196" s="63" t="s">
        <v>1237</v>
      </c>
      <c r="C196" s="61"/>
      <c r="D196" s="61"/>
      <c r="E196" s="61"/>
      <c r="F196" s="61"/>
      <c r="G196" s="143">
        <v>142538775.00999993</v>
      </c>
      <c r="H196" s="61"/>
      <c r="I196" s="61"/>
      <c r="J196" s="61"/>
      <c r="K196" s="61"/>
      <c r="L196" s="61"/>
      <c r="M196" s="61"/>
      <c r="N196" s="61"/>
      <c r="O196" s="61"/>
      <c r="P196" s="61"/>
      <c r="Q196" s="61"/>
      <c r="R196" s="141">
        <v>0.010396351075192066</v>
      </c>
      <c r="S196" s="61"/>
      <c r="T196" s="61"/>
      <c r="U196" s="61"/>
      <c r="V196" s="61"/>
      <c r="W196" s="61"/>
      <c r="X196" s="61"/>
      <c r="Y196" s="60">
        <v>4667</v>
      </c>
      <c r="Z196" s="61"/>
      <c r="AA196" s="61"/>
      <c r="AB196" s="61"/>
      <c r="AC196" s="61"/>
      <c r="AD196" s="61"/>
      <c r="AE196" s="61"/>
      <c r="AF196" s="141">
        <v>0.02250718570960088</v>
      </c>
      <c r="AG196" s="61"/>
      <c r="AH196" s="61"/>
      <c r="AI196" s="1"/>
    </row>
    <row r="197" spans="2:35" ht="11.25" customHeight="1">
      <c r="B197" s="63" t="s">
        <v>1238</v>
      </c>
      <c r="C197" s="61"/>
      <c r="D197" s="61"/>
      <c r="E197" s="61"/>
      <c r="F197" s="61"/>
      <c r="G197" s="143">
        <v>55370381.41</v>
      </c>
      <c r="H197" s="61"/>
      <c r="I197" s="61"/>
      <c r="J197" s="61"/>
      <c r="K197" s="61"/>
      <c r="L197" s="61"/>
      <c r="M197" s="61"/>
      <c r="N197" s="61"/>
      <c r="O197" s="61"/>
      <c r="P197" s="61"/>
      <c r="Q197" s="61"/>
      <c r="R197" s="141">
        <v>0.004038549680711533</v>
      </c>
      <c r="S197" s="61"/>
      <c r="T197" s="61"/>
      <c r="U197" s="61"/>
      <c r="V197" s="61"/>
      <c r="W197" s="61"/>
      <c r="X197" s="61"/>
      <c r="Y197" s="60">
        <v>1738</v>
      </c>
      <c r="Z197" s="61"/>
      <c r="AA197" s="61"/>
      <c r="AB197" s="61"/>
      <c r="AC197" s="61"/>
      <c r="AD197" s="61"/>
      <c r="AE197" s="61"/>
      <c r="AF197" s="141">
        <v>0.008381720326395186</v>
      </c>
      <c r="AG197" s="61"/>
      <c r="AH197" s="61"/>
      <c r="AI197" s="1"/>
    </row>
    <row r="198" spans="2:35" ht="11.25" customHeight="1">
      <c r="B198" s="63" t="s">
        <v>1239</v>
      </c>
      <c r="C198" s="61"/>
      <c r="D198" s="61"/>
      <c r="E198" s="61"/>
      <c r="F198" s="61"/>
      <c r="G198" s="143">
        <v>18719251.30000001</v>
      </c>
      <c r="H198" s="61"/>
      <c r="I198" s="61"/>
      <c r="J198" s="61"/>
      <c r="K198" s="61"/>
      <c r="L198" s="61"/>
      <c r="M198" s="61"/>
      <c r="N198" s="61"/>
      <c r="O198" s="61"/>
      <c r="P198" s="61"/>
      <c r="Q198" s="61"/>
      <c r="R198" s="141">
        <v>0.0013653260901526087</v>
      </c>
      <c r="S198" s="61"/>
      <c r="T198" s="61"/>
      <c r="U198" s="61"/>
      <c r="V198" s="61"/>
      <c r="W198" s="61"/>
      <c r="X198" s="61"/>
      <c r="Y198" s="60">
        <v>718</v>
      </c>
      <c r="Z198" s="61"/>
      <c r="AA198" s="61"/>
      <c r="AB198" s="61"/>
      <c r="AC198" s="61"/>
      <c r="AD198" s="61"/>
      <c r="AE198" s="61"/>
      <c r="AF198" s="141">
        <v>0.003462643955323212</v>
      </c>
      <c r="AG198" s="61"/>
      <c r="AH198" s="61"/>
      <c r="AI198" s="1"/>
    </row>
    <row r="199" spans="2:35" ht="11.25" customHeight="1">
      <c r="B199" s="63" t="s">
        <v>1240</v>
      </c>
      <c r="C199" s="61"/>
      <c r="D199" s="61"/>
      <c r="E199" s="61"/>
      <c r="F199" s="61"/>
      <c r="G199" s="143">
        <v>8255386.530000003</v>
      </c>
      <c r="H199" s="61"/>
      <c r="I199" s="61"/>
      <c r="J199" s="61"/>
      <c r="K199" s="61"/>
      <c r="L199" s="61"/>
      <c r="M199" s="61"/>
      <c r="N199" s="61"/>
      <c r="O199" s="61"/>
      <c r="P199" s="61"/>
      <c r="Q199" s="61"/>
      <c r="R199" s="141">
        <v>0.0006021231529544887</v>
      </c>
      <c r="S199" s="61"/>
      <c r="T199" s="61"/>
      <c r="U199" s="61"/>
      <c r="V199" s="61"/>
      <c r="W199" s="61"/>
      <c r="X199" s="61"/>
      <c r="Y199" s="60">
        <v>359</v>
      </c>
      <c r="Z199" s="61"/>
      <c r="AA199" s="61"/>
      <c r="AB199" s="61"/>
      <c r="AC199" s="61"/>
      <c r="AD199" s="61"/>
      <c r="AE199" s="61"/>
      <c r="AF199" s="141">
        <v>0.001731321977661606</v>
      </c>
      <c r="AG199" s="61"/>
      <c r="AH199" s="61"/>
      <c r="AI199" s="1"/>
    </row>
    <row r="200" spans="2:35" ht="11.25" customHeight="1">
      <c r="B200" s="63" t="s">
        <v>1241</v>
      </c>
      <c r="C200" s="61"/>
      <c r="D200" s="61"/>
      <c r="E200" s="61"/>
      <c r="F200" s="61"/>
      <c r="G200" s="143">
        <v>3165472.85</v>
      </c>
      <c r="H200" s="61"/>
      <c r="I200" s="61"/>
      <c r="J200" s="61"/>
      <c r="K200" s="61"/>
      <c r="L200" s="61"/>
      <c r="M200" s="61"/>
      <c r="N200" s="61"/>
      <c r="O200" s="61"/>
      <c r="P200" s="61"/>
      <c r="Q200" s="61"/>
      <c r="R200" s="141">
        <v>0.00023088010308268755</v>
      </c>
      <c r="S200" s="61"/>
      <c r="T200" s="61"/>
      <c r="U200" s="61"/>
      <c r="V200" s="61"/>
      <c r="W200" s="61"/>
      <c r="X200" s="61"/>
      <c r="Y200" s="60">
        <v>134</v>
      </c>
      <c r="Z200" s="61"/>
      <c r="AA200" s="61"/>
      <c r="AB200" s="61"/>
      <c r="AC200" s="61"/>
      <c r="AD200" s="61"/>
      <c r="AE200" s="61"/>
      <c r="AF200" s="141">
        <v>0.0006462316016898474</v>
      </c>
      <c r="AG200" s="61"/>
      <c r="AH200" s="61"/>
      <c r="AI200" s="1"/>
    </row>
    <row r="201" spans="2:35" ht="11.25" customHeight="1">
      <c r="B201" s="63" t="s">
        <v>1242</v>
      </c>
      <c r="C201" s="61"/>
      <c r="D201" s="61"/>
      <c r="E201" s="61"/>
      <c r="F201" s="61"/>
      <c r="G201" s="143">
        <v>400358.75000000006</v>
      </c>
      <c r="H201" s="61"/>
      <c r="I201" s="61"/>
      <c r="J201" s="61"/>
      <c r="K201" s="61"/>
      <c r="L201" s="61"/>
      <c r="M201" s="61"/>
      <c r="N201" s="61"/>
      <c r="O201" s="61"/>
      <c r="P201" s="61"/>
      <c r="Q201" s="61"/>
      <c r="R201" s="141">
        <v>2.9200967391034786E-05</v>
      </c>
      <c r="S201" s="61"/>
      <c r="T201" s="61"/>
      <c r="U201" s="61"/>
      <c r="V201" s="61"/>
      <c r="W201" s="61"/>
      <c r="X201" s="61"/>
      <c r="Y201" s="60">
        <v>39</v>
      </c>
      <c r="Z201" s="61"/>
      <c r="AA201" s="61"/>
      <c r="AB201" s="61"/>
      <c r="AC201" s="61"/>
      <c r="AD201" s="61"/>
      <c r="AE201" s="61"/>
      <c r="AF201" s="141">
        <v>0.00018808233183510484</v>
      </c>
      <c r="AG201" s="61"/>
      <c r="AH201" s="61"/>
      <c r="AI201" s="1"/>
    </row>
    <row r="202" spans="2:35" ht="11.25" customHeight="1">
      <c r="B202" s="63" t="s">
        <v>1243</v>
      </c>
      <c r="C202" s="61"/>
      <c r="D202" s="61"/>
      <c r="E202" s="61"/>
      <c r="F202" s="61"/>
      <c r="G202" s="143">
        <v>130866.87</v>
      </c>
      <c r="H202" s="61"/>
      <c r="I202" s="61"/>
      <c r="J202" s="61"/>
      <c r="K202" s="61"/>
      <c r="L202" s="61"/>
      <c r="M202" s="61"/>
      <c r="N202" s="61"/>
      <c r="O202" s="61"/>
      <c r="P202" s="61"/>
      <c r="Q202" s="61"/>
      <c r="R202" s="141">
        <v>9.545037303260608E-06</v>
      </c>
      <c r="S202" s="61"/>
      <c r="T202" s="61"/>
      <c r="U202" s="61"/>
      <c r="V202" s="61"/>
      <c r="W202" s="61"/>
      <c r="X202" s="61"/>
      <c r="Y202" s="60">
        <v>20</v>
      </c>
      <c r="Z202" s="61"/>
      <c r="AA202" s="61"/>
      <c r="AB202" s="61"/>
      <c r="AC202" s="61"/>
      <c r="AD202" s="61"/>
      <c r="AE202" s="61"/>
      <c r="AF202" s="141">
        <v>9.645247786415633E-05</v>
      </c>
      <c r="AG202" s="61"/>
      <c r="AH202" s="61"/>
      <c r="AI202" s="1"/>
    </row>
    <row r="203" spans="2:35" ht="11.25" customHeight="1">
      <c r="B203" s="63" t="s">
        <v>1244</v>
      </c>
      <c r="C203" s="61"/>
      <c r="D203" s="61"/>
      <c r="E203" s="61"/>
      <c r="F203" s="61"/>
      <c r="G203" s="143">
        <v>141049.05000000002</v>
      </c>
      <c r="H203" s="61"/>
      <c r="I203" s="61"/>
      <c r="J203" s="61"/>
      <c r="K203" s="61"/>
      <c r="L203" s="61"/>
      <c r="M203" s="61"/>
      <c r="N203" s="61"/>
      <c r="O203" s="61"/>
      <c r="P203" s="61"/>
      <c r="Q203" s="61"/>
      <c r="R203" s="141">
        <v>1.0287694997515191E-05</v>
      </c>
      <c r="S203" s="61"/>
      <c r="T203" s="61"/>
      <c r="U203" s="61"/>
      <c r="V203" s="61"/>
      <c r="W203" s="61"/>
      <c r="X203" s="61"/>
      <c r="Y203" s="60">
        <v>11</v>
      </c>
      <c r="Z203" s="61"/>
      <c r="AA203" s="61"/>
      <c r="AB203" s="61"/>
      <c r="AC203" s="61"/>
      <c r="AD203" s="61"/>
      <c r="AE203" s="61"/>
      <c r="AF203" s="141">
        <v>5.304886282528598E-05</v>
      </c>
      <c r="AG203" s="61"/>
      <c r="AH203" s="61"/>
      <c r="AI203" s="1"/>
    </row>
    <row r="204" spans="2:35" ht="11.25" customHeight="1">
      <c r="B204" s="63" t="s">
        <v>1245</v>
      </c>
      <c r="C204" s="61"/>
      <c r="D204" s="61"/>
      <c r="E204" s="61"/>
      <c r="F204" s="61"/>
      <c r="G204" s="143">
        <v>18096.23</v>
      </c>
      <c r="H204" s="61"/>
      <c r="I204" s="61"/>
      <c r="J204" s="61"/>
      <c r="K204" s="61"/>
      <c r="L204" s="61"/>
      <c r="M204" s="61"/>
      <c r="N204" s="61"/>
      <c r="O204" s="61"/>
      <c r="P204" s="61"/>
      <c r="Q204" s="61"/>
      <c r="R204" s="141">
        <v>1.3198847836613172E-06</v>
      </c>
      <c r="S204" s="61"/>
      <c r="T204" s="61"/>
      <c r="U204" s="61"/>
      <c r="V204" s="61"/>
      <c r="W204" s="61"/>
      <c r="X204" s="61"/>
      <c r="Y204" s="60">
        <v>1</v>
      </c>
      <c r="Z204" s="61"/>
      <c r="AA204" s="61"/>
      <c r="AB204" s="61"/>
      <c r="AC204" s="61"/>
      <c r="AD204" s="61"/>
      <c r="AE204" s="61"/>
      <c r="AF204" s="141">
        <v>4.8226238932078165E-06</v>
      </c>
      <c r="AG204" s="61"/>
      <c r="AH204" s="61"/>
      <c r="AI204" s="1"/>
    </row>
    <row r="205" spans="2:35" ht="11.25" customHeight="1">
      <c r="B205" s="63" t="s">
        <v>1246</v>
      </c>
      <c r="C205" s="61"/>
      <c r="D205" s="61"/>
      <c r="E205" s="61"/>
      <c r="F205" s="61"/>
      <c r="G205" s="143">
        <v>40406.649999999994</v>
      </c>
      <c r="H205" s="61"/>
      <c r="I205" s="61"/>
      <c r="J205" s="61"/>
      <c r="K205" s="61"/>
      <c r="L205" s="61"/>
      <c r="M205" s="61"/>
      <c r="N205" s="61"/>
      <c r="O205" s="61"/>
      <c r="P205" s="61"/>
      <c r="Q205" s="61"/>
      <c r="R205" s="141">
        <v>2.9471399564289665E-06</v>
      </c>
      <c r="S205" s="61"/>
      <c r="T205" s="61"/>
      <c r="U205" s="61"/>
      <c r="V205" s="61"/>
      <c r="W205" s="61"/>
      <c r="X205" s="61"/>
      <c r="Y205" s="60">
        <v>2</v>
      </c>
      <c r="Z205" s="61"/>
      <c r="AA205" s="61"/>
      <c r="AB205" s="61"/>
      <c r="AC205" s="61"/>
      <c r="AD205" s="61"/>
      <c r="AE205" s="61"/>
      <c r="AF205" s="141">
        <v>9.645247786415633E-06</v>
      </c>
      <c r="AG205" s="61"/>
      <c r="AH205" s="61"/>
      <c r="AI205" s="1"/>
    </row>
    <row r="206" spans="2:35" ht="11.25" customHeight="1">
      <c r="B206" s="63" t="s">
        <v>1247</v>
      </c>
      <c r="C206" s="61"/>
      <c r="D206" s="61"/>
      <c r="E206" s="61"/>
      <c r="F206" s="61"/>
      <c r="G206" s="143">
        <v>42811.51</v>
      </c>
      <c r="H206" s="61"/>
      <c r="I206" s="61"/>
      <c r="J206" s="61"/>
      <c r="K206" s="61"/>
      <c r="L206" s="61"/>
      <c r="M206" s="61"/>
      <c r="N206" s="61"/>
      <c r="O206" s="61"/>
      <c r="P206" s="61"/>
      <c r="Q206" s="61"/>
      <c r="R206" s="141">
        <v>3.1225432377110767E-06</v>
      </c>
      <c r="S206" s="61"/>
      <c r="T206" s="61"/>
      <c r="U206" s="61"/>
      <c r="V206" s="61"/>
      <c r="W206" s="61"/>
      <c r="X206" s="61"/>
      <c r="Y206" s="60">
        <v>3</v>
      </c>
      <c r="Z206" s="61"/>
      <c r="AA206" s="61"/>
      <c r="AB206" s="61"/>
      <c r="AC206" s="61"/>
      <c r="AD206" s="61"/>
      <c r="AE206" s="61"/>
      <c r="AF206" s="141">
        <v>1.446787167962345E-05</v>
      </c>
      <c r="AG206" s="61"/>
      <c r="AH206" s="61"/>
      <c r="AI206" s="1"/>
    </row>
    <row r="207" spans="2:35" ht="11.25" customHeight="1">
      <c r="B207" s="63" t="s">
        <v>1248</v>
      </c>
      <c r="C207" s="61"/>
      <c r="D207" s="61"/>
      <c r="E207" s="61"/>
      <c r="F207" s="61"/>
      <c r="G207" s="143">
        <v>25086.82</v>
      </c>
      <c r="H207" s="61"/>
      <c r="I207" s="61"/>
      <c r="J207" s="61"/>
      <c r="K207" s="61"/>
      <c r="L207" s="61"/>
      <c r="M207" s="61"/>
      <c r="N207" s="61"/>
      <c r="O207" s="61"/>
      <c r="P207" s="61"/>
      <c r="Q207" s="61"/>
      <c r="R207" s="141">
        <v>1.8297574681826217E-06</v>
      </c>
      <c r="S207" s="61"/>
      <c r="T207" s="61"/>
      <c r="U207" s="61"/>
      <c r="V207" s="61"/>
      <c r="W207" s="61"/>
      <c r="X207" s="61"/>
      <c r="Y207" s="60">
        <v>1</v>
      </c>
      <c r="Z207" s="61"/>
      <c r="AA207" s="61"/>
      <c r="AB207" s="61"/>
      <c r="AC207" s="61"/>
      <c r="AD207" s="61"/>
      <c r="AE207" s="61"/>
      <c r="AF207" s="141">
        <v>4.8226238932078165E-06</v>
      </c>
      <c r="AG207" s="61"/>
      <c r="AH207" s="61"/>
      <c r="AI207" s="1"/>
    </row>
    <row r="208" spans="2:35" ht="11.25" customHeight="1">
      <c r="B208" s="149"/>
      <c r="C208" s="145"/>
      <c r="D208" s="145"/>
      <c r="E208" s="145"/>
      <c r="F208" s="145"/>
      <c r="G208" s="146">
        <v>13710461870.619987</v>
      </c>
      <c r="H208" s="145"/>
      <c r="I208" s="145"/>
      <c r="J208" s="145"/>
      <c r="K208" s="145"/>
      <c r="L208" s="145"/>
      <c r="M208" s="145"/>
      <c r="N208" s="145"/>
      <c r="O208" s="145"/>
      <c r="P208" s="145"/>
      <c r="Q208" s="145"/>
      <c r="R208" s="147">
        <v>0.9999999999999881</v>
      </c>
      <c r="S208" s="145"/>
      <c r="T208" s="145"/>
      <c r="U208" s="145"/>
      <c r="V208" s="145"/>
      <c r="W208" s="145"/>
      <c r="X208" s="145"/>
      <c r="Y208" s="148">
        <v>207356</v>
      </c>
      <c r="Z208" s="145"/>
      <c r="AA208" s="145"/>
      <c r="AB208" s="145"/>
      <c r="AC208" s="145"/>
      <c r="AD208" s="145"/>
      <c r="AE208" s="145"/>
      <c r="AF208" s="147">
        <v>1</v>
      </c>
      <c r="AG208" s="145"/>
      <c r="AH208" s="145"/>
      <c r="AI208" s="1"/>
    </row>
    <row r="209" spans="2:35" ht="9" customHeight="1">
      <c r="B209" s="1"/>
      <c r="C209" s="1"/>
      <c r="D209" s="1"/>
      <c r="E209" s="1"/>
      <c r="F209" s="1"/>
      <c r="G209" s="1"/>
      <c r="H209" s="1"/>
      <c r="I209" s="1"/>
      <c r="J209" s="1"/>
      <c r="K209" s="1"/>
      <c r="L209" s="1"/>
      <c r="M209" s="1"/>
      <c r="N209" s="1"/>
      <c r="O209" s="1"/>
      <c r="P209" s="1"/>
      <c r="Q209" s="1"/>
      <c r="R209" s="1"/>
      <c r="S209" s="1"/>
      <c r="T209" s="1"/>
      <c r="U209" s="1"/>
      <c r="V209" s="1"/>
      <c r="W209" s="1"/>
      <c r="X209" s="1"/>
      <c r="Y209" s="1"/>
      <c r="Z209" s="1"/>
      <c r="AA209" s="1"/>
      <c r="AB209" s="1"/>
      <c r="AC209" s="1"/>
      <c r="AD209" s="1"/>
      <c r="AE209" s="1"/>
      <c r="AF209" s="1"/>
      <c r="AG209" s="1"/>
      <c r="AH209" s="1"/>
      <c r="AI209" s="1"/>
    </row>
    <row r="210" spans="2:35" ht="18.75" customHeight="1">
      <c r="B210" s="70" t="s">
        <v>1170</v>
      </c>
      <c r="C210" s="71"/>
      <c r="D210" s="71"/>
      <c r="E210" s="71"/>
      <c r="F210" s="71"/>
      <c r="G210" s="71"/>
      <c r="H210" s="71"/>
      <c r="I210" s="71"/>
      <c r="J210" s="71"/>
      <c r="K210" s="71"/>
      <c r="L210" s="71"/>
      <c r="M210" s="71"/>
      <c r="N210" s="71"/>
      <c r="O210" s="71"/>
      <c r="P210" s="71"/>
      <c r="Q210" s="71"/>
      <c r="R210" s="71"/>
      <c r="S210" s="71"/>
      <c r="T210" s="71"/>
      <c r="U210" s="71"/>
      <c r="V210" s="71"/>
      <c r="W210" s="71"/>
      <c r="X210" s="71"/>
      <c r="Y210" s="71"/>
      <c r="Z210" s="71"/>
      <c r="AA210" s="71"/>
      <c r="AB210" s="71"/>
      <c r="AC210" s="71"/>
      <c r="AD210" s="71"/>
      <c r="AE210" s="71"/>
      <c r="AF210" s="71"/>
      <c r="AG210" s="71"/>
      <c r="AH210" s="71"/>
      <c r="AI210" s="72"/>
    </row>
    <row r="211" spans="2:35" ht="8.25" customHeight="1">
      <c r="B211" s="1"/>
      <c r="C211" s="1"/>
      <c r="D211" s="1"/>
      <c r="E211" s="1"/>
      <c r="F211" s="1"/>
      <c r="G211" s="1"/>
      <c r="H211" s="1"/>
      <c r="I211" s="1"/>
      <c r="J211" s="1"/>
      <c r="K211" s="1"/>
      <c r="L211" s="1"/>
      <c r="M211" s="1"/>
      <c r="N211" s="1"/>
      <c r="O211" s="1"/>
      <c r="P211" s="1"/>
      <c r="Q211" s="1"/>
      <c r="R211" s="1"/>
      <c r="S211" s="1"/>
      <c r="T211" s="1"/>
      <c r="U211" s="1"/>
      <c r="V211" s="1"/>
      <c r="W211" s="1"/>
      <c r="X211" s="1"/>
      <c r="Y211" s="1"/>
      <c r="Z211" s="1"/>
      <c r="AA211" s="1"/>
      <c r="AB211" s="1"/>
      <c r="AC211" s="1"/>
      <c r="AD211" s="1"/>
      <c r="AE211" s="1"/>
      <c r="AF211" s="1"/>
      <c r="AG211" s="1"/>
      <c r="AH211" s="1"/>
      <c r="AI211" s="1"/>
    </row>
    <row r="212" spans="2:35" ht="12.75" customHeight="1">
      <c r="B212" s="57"/>
      <c r="C212" s="58"/>
      <c r="D212" s="58"/>
      <c r="E212" s="58"/>
      <c r="F212" s="57" t="s">
        <v>1178</v>
      </c>
      <c r="G212" s="58"/>
      <c r="H212" s="58"/>
      <c r="I212" s="58"/>
      <c r="J212" s="58"/>
      <c r="K212" s="58"/>
      <c r="L212" s="58"/>
      <c r="M212" s="58"/>
      <c r="N212" s="58"/>
      <c r="O212" s="58"/>
      <c r="P212" s="58"/>
      <c r="Q212" s="57" t="s">
        <v>1179</v>
      </c>
      <c r="R212" s="58"/>
      <c r="S212" s="58"/>
      <c r="T212" s="58"/>
      <c r="U212" s="58"/>
      <c r="V212" s="58"/>
      <c r="W212" s="58"/>
      <c r="X212" s="57" t="s">
        <v>1180</v>
      </c>
      <c r="Y212" s="58"/>
      <c r="Z212" s="58"/>
      <c r="AA212" s="58"/>
      <c r="AB212" s="58"/>
      <c r="AC212" s="58"/>
      <c r="AD212" s="58"/>
      <c r="AE212" s="58"/>
      <c r="AF212" s="57" t="s">
        <v>1179</v>
      </c>
      <c r="AG212" s="58"/>
      <c r="AH212" s="58"/>
      <c r="AI212" s="58"/>
    </row>
    <row r="213" spans="2:35" ht="11.25" customHeight="1">
      <c r="B213" s="63" t="s">
        <v>1029</v>
      </c>
      <c r="C213" s="61"/>
      <c r="D213" s="61"/>
      <c r="E213" s="61"/>
      <c r="F213" s="143">
        <v>10851211285.299889</v>
      </c>
      <c r="G213" s="61"/>
      <c r="H213" s="61"/>
      <c r="I213" s="61"/>
      <c r="J213" s="61"/>
      <c r="K213" s="61"/>
      <c r="L213" s="61"/>
      <c r="M213" s="61"/>
      <c r="N213" s="61"/>
      <c r="O213" s="61"/>
      <c r="P213" s="61"/>
      <c r="Q213" s="141">
        <v>0.7914548311864604</v>
      </c>
      <c r="R213" s="61"/>
      <c r="S213" s="61"/>
      <c r="T213" s="61"/>
      <c r="U213" s="61"/>
      <c r="V213" s="61"/>
      <c r="W213" s="61"/>
      <c r="X213" s="60">
        <v>164359</v>
      </c>
      <c r="Y213" s="61"/>
      <c r="Z213" s="61"/>
      <c r="AA213" s="61"/>
      <c r="AB213" s="61"/>
      <c r="AC213" s="61"/>
      <c r="AD213" s="61"/>
      <c r="AE213" s="61"/>
      <c r="AF213" s="141">
        <v>0.7926416404637435</v>
      </c>
      <c r="AG213" s="61"/>
      <c r="AH213" s="61"/>
      <c r="AI213" s="61"/>
    </row>
    <row r="214" spans="2:35" ht="11.25" customHeight="1">
      <c r="B214" s="63" t="s">
        <v>1249</v>
      </c>
      <c r="C214" s="61"/>
      <c r="D214" s="61"/>
      <c r="E214" s="61"/>
      <c r="F214" s="143">
        <v>29738238.029999964</v>
      </c>
      <c r="G214" s="61"/>
      <c r="H214" s="61"/>
      <c r="I214" s="61"/>
      <c r="J214" s="61"/>
      <c r="K214" s="61"/>
      <c r="L214" s="61"/>
      <c r="M214" s="61"/>
      <c r="N214" s="61"/>
      <c r="O214" s="61"/>
      <c r="P214" s="61"/>
      <c r="Q214" s="141">
        <v>0.0021690179594697602</v>
      </c>
      <c r="R214" s="61"/>
      <c r="S214" s="61"/>
      <c r="T214" s="61"/>
      <c r="U214" s="61"/>
      <c r="V214" s="61"/>
      <c r="W214" s="61"/>
      <c r="X214" s="60">
        <v>1183</v>
      </c>
      <c r="Y214" s="61"/>
      <c r="Z214" s="61"/>
      <c r="AA214" s="61"/>
      <c r="AB214" s="61"/>
      <c r="AC214" s="61"/>
      <c r="AD214" s="61"/>
      <c r="AE214" s="61"/>
      <c r="AF214" s="141">
        <v>0.005705164065664847</v>
      </c>
      <c r="AG214" s="61"/>
      <c r="AH214" s="61"/>
      <c r="AI214" s="61"/>
    </row>
    <row r="215" spans="2:35" ht="11.25" customHeight="1">
      <c r="B215" s="63" t="s">
        <v>1250</v>
      </c>
      <c r="C215" s="61"/>
      <c r="D215" s="61"/>
      <c r="E215" s="61"/>
      <c r="F215" s="143">
        <v>2829512347.290028</v>
      </c>
      <c r="G215" s="61"/>
      <c r="H215" s="61"/>
      <c r="I215" s="61"/>
      <c r="J215" s="61"/>
      <c r="K215" s="61"/>
      <c r="L215" s="61"/>
      <c r="M215" s="61"/>
      <c r="N215" s="61"/>
      <c r="O215" s="61"/>
      <c r="P215" s="61"/>
      <c r="Q215" s="141">
        <v>0.2063761508540698</v>
      </c>
      <c r="R215" s="61"/>
      <c r="S215" s="61"/>
      <c r="T215" s="61"/>
      <c r="U215" s="61"/>
      <c r="V215" s="61"/>
      <c r="W215" s="61"/>
      <c r="X215" s="60">
        <v>41814</v>
      </c>
      <c r="Y215" s="61"/>
      <c r="Z215" s="61"/>
      <c r="AA215" s="61"/>
      <c r="AB215" s="61"/>
      <c r="AC215" s="61"/>
      <c r="AD215" s="61"/>
      <c r="AE215" s="61"/>
      <c r="AF215" s="141">
        <v>0.20165319547059163</v>
      </c>
      <c r="AG215" s="61"/>
      <c r="AH215" s="61"/>
      <c r="AI215" s="61"/>
    </row>
    <row r="216" spans="2:35" ht="12.75" customHeight="1">
      <c r="B216" s="149"/>
      <c r="C216" s="145"/>
      <c r="D216" s="145"/>
      <c r="E216" s="145"/>
      <c r="F216" s="146">
        <v>13710461870.619917</v>
      </c>
      <c r="G216" s="145"/>
      <c r="H216" s="145"/>
      <c r="I216" s="145"/>
      <c r="J216" s="145"/>
      <c r="K216" s="145"/>
      <c r="L216" s="145"/>
      <c r="M216" s="145"/>
      <c r="N216" s="145"/>
      <c r="O216" s="145"/>
      <c r="P216" s="145"/>
      <c r="Q216" s="147">
        <v>0.9999999999999933</v>
      </c>
      <c r="R216" s="145"/>
      <c r="S216" s="145"/>
      <c r="T216" s="145"/>
      <c r="U216" s="145"/>
      <c r="V216" s="145"/>
      <c r="W216" s="145"/>
      <c r="X216" s="148">
        <v>207356</v>
      </c>
      <c r="Y216" s="145"/>
      <c r="Z216" s="145"/>
      <c r="AA216" s="145"/>
      <c r="AB216" s="145"/>
      <c r="AC216" s="145"/>
      <c r="AD216" s="145"/>
      <c r="AE216" s="145"/>
      <c r="AF216" s="147">
        <v>1</v>
      </c>
      <c r="AG216" s="145"/>
      <c r="AH216" s="145"/>
      <c r="AI216" s="145"/>
    </row>
    <row r="217" spans="2:35" ht="9" customHeight="1">
      <c r="B217" s="1"/>
      <c r="C217" s="1"/>
      <c r="D217" s="1"/>
      <c r="E217" s="1"/>
      <c r="F217" s="1"/>
      <c r="G217" s="1"/>
      <c r="H217" s="1"/>
      <c r="I217" s="1"/>
      <c r="J217" s="1"/>
      <c r="K217" s="1"/>
      <c r="L217" s="1"/>
      <c r="M217" s="1"/>
      <c r="N217" s="1"/>
      <c r="O217" s="1"/>
      <c r="P217" s="1"/>
      <c r="Q217" s="1"/>
      <c r="R217" s="1"/>
      <c r="S217" s="1"/>
      <c r="T217" s="1"/>
      <c r="U217" s="1"/>
      <c r="V217" s="1"/>
      <c r="W217" s="1"/>
      <c r="X217" s="1"/>
      <c r="Y217" s="1"/>
      <c r="Z217" s="1"/>
      <c r="AA217" s="1"/>
      <c r="AB217" s="1"/>
      <c r="AC217" s="1"/>
      <c r="AD217" s="1"/>
      <c r="AE217" s="1"/>
      <c r="AF217" s="1"/>
      <c r="AG217" s="1"/>
      <c r="AH217" s="1"/>
      <c r="AI217" s="1"/>
    </row>
    <row r="218" spans="2:35" ht="18.75" customHeight="1">
      <c r="B218" s="70" t="s">
        <v>1171</v>
      </c>
      <c r="C218" s="71"/>
      <c r="D218" s="71"/>
      <c r="E218" s="71"/>
      <c r="F218" s="71"/>
      <c r="G218" s="71"/>
      <c r="H218" s="71"/>
      <c r="I218" s="71"/>
      <c r="J218" s="71"/>
      <c r="K218" s="71"/>
      <c r="L218" s="71"/>
      <c r="M218" s="71"/>
      <c r="N218" s="71"/>
      <c r="O218" s="71"/>
      <c r="P218" s="71"/>
      <c r="Q218" s="71"/>
      <c r="R218" s="71"/>
      <c r="S218" s="71"/>
      <c r="T218" s="71"/>
      <c r="U218" s="71"/>
      <c r="V218" s="71"/>
      <c r="W218" s="71"/>
      <c r="X218" s="71"/>
      <c r="Y218" s="71"/>
      <c r="Z218" s="71"/>
      <c r="AA218" s="71"/>
      <c r="AB218" s="71"/>
      <c r="AC218" s="71"/>
      <c r="AD218" s="71"/>
      <c r="AE218" s="71"/>
      <c r="AF218" s="71"/>
      <c r="AG218" s="71"/>
      <c r="AH218" s="71"/>
      <c r="AI218" s="72"/>
    </row>
    <row r="219" spans="2:35" ht="8.25" customHeight="1">
      <c r="B219" s="1"/>
      <c r="C219" s="1"/>
      <c r="D219" s="1"/>
      <c r="E219" s="1"/>
      <c r="F219" s="1"/>
      <c r="G219" s="1"/>
      <c r="H219" s="1"/>
      <c r="I219" s="1"/>
      <c r="J219" s="1"/>
      <c r="K219" s="1"/>
      <c r="L219" s="1"/>
      <c r="M219" s="1"/>
      <c r="N219" s="1"/>
      <c r="O219" s="1"/>
      <c r="P219" s="1"/>
      <c r="Q219" s="1"/>
      <c r="R219" s="1"/>
      <c r="S219" s="1"/>
      <c r="T219" s="1"/>
      <c r="U219" s="1"/>
      <c r="V219" s="1"/>
      <c r="W219" s="1"/>
      <c r="X219" s="1"/>
      <c r="Y219" s="1"/>
      <c r="Z219" s="1"/>
      <c r="AA219" s="1"/>
      <c r="AB219" s="1"/>
      <c r="AC219" s="1"/>
      <c r="AD219" s="1"/>
      <c r="AE219" s="1"/>
      <c r="AF219" s="1"/>
      <c r="AG219" s="1"/>
      <c r="AH219" s="1"/>
      <c r="AI219" s="1"/>
    </row>
    <row r="220" spans="2:35" ht="12.75" customHeight="1">
      <c r="B220" s="57"/>
      <c r="C220" s="58"/>
      <c r="D220" s="58"/>
      <c r="E220" s="58"/>
      <c r="F220" s="57" t="s">
        <v>1178</v>
      </c>
      <c r="G220" s="58"/>
      <c r="H220" s="58"/>
      <c r="I220" s="58"/>
      <c r="J220" s="58"/>
      <c r="K220" s="58"/>
      <c r="L220" s="58"/>
      <c r="M220" s="58"/>
      <c r="N220" s="58"/>
      <c r="O220" s="58"/>
      <c r="P220" s="58"/>
      <c r="Q220" s="57" t="s">
        <v>1179</v>
      </c>
      <c r="R220" s="58"/>
      <c r="S220" s="58"/>
      <c r="T220" s="58"/>
      <c r="U220" s="58"/>
      <c r="V220" s="58"/>
      <c r="W220" s="58"/>
      <c r="X220" s="57" t="s">
        <v>1180</v>
      </c>
      <c r="Y220" s="58"/>
      <c r="Z220" s="58"/>
      <c r="AA220" s="58"/>
      <c r="AB220" s="58"/>
      <c r="AC220" s="58"/>
      <c r="AD220" s="58"/>
      <c r="AE220" s="58"/>
      <c r="AF220" s="57" t="s">
        <v>1179</v>
      </c>
      <c r="AG220" s="58"/>
      <c r="AH220" s="58"/>
      <c r="AI220" s="58"/>
    </row>
    <row r="221" spans="2:35" ht="12" customHeight="1">
      <c r="B221" s="63" t="s">
        <v>1251</v>
      </c>
      <c r="C221" s="61"/>
      <c r="D221" s="61"/>
      <c r="E221" s="61"/>
      <c r="F221" s="143">
        <v>199063726.14000022</v>
      </c>
      <c r="G221" s="61"/>
      <c r="H221" s="61"/>
      <c r="I221" s="61"/>
      <c r="J221" s="61"/>
      <c r="K221" s="61"/>
      <c r="L221" s="61"/>
      <c r="M221" s="61"/>
      <c r="N221" s="61"/>
      <c r="O221" s="61"/>
      <c r="P221" s="61"/>
      <c r="Q221" s="141">
        <v>0.014519111611153893</v>
      </c>
      <c r="R221" s="61"/>
      <c r="S221" s="61"/>
      <c r="T221" s="61"/>
      <c r="U221" s="61"/>
      <c r="V221" s="61"/>
      <c r="W221" s="61"/>
      <c r="X221" s="60">
        <v>3692</v>
      </c>
      <c r="Y221" s="61"/>
      <c r="Z221" s="61"/>
      <c r="AA221" s="61"/>
      <c r="AB221" s="61"/>
      <c r="AC221" s="61"/>
      <c r="AD221" s="61"/>
      <c r="AE221" s="61"/>
      <c r="AF221" s="141">
        <v>0.017805127413723257</v>
      </c>
      <c r="AG221" s="61"/>
      <c r="AH221" s="61"/>
      <c r="AI221" s="61"/>
    </row>
    <row r="222" spans="2:35" ht="12" customHeight="1">
      <c r="B222" s="63" t="s">
        <v>1252</v>
      </c>
      <c r="C222" s="61"/>
      <c r="D222" s="61"/>
      <c r="E222" s="61"/>
      <c r="F222" s="143">
        <v>975204535.019999</v>
      </c>
      <c r="G222" s="61"/>
      <c r="H222" s="61"/>
      <c r="I222" s="61"/>
      <c r="J222" s="61"/>
      <c r="K222" s="61"/>
      <c r="L222" s="61"/>
      <c r="M222" s="61"/>
      <c r="N222" s="61"/>
      <c r="O222" s="61"/>
      <c r="P222" s="61"/>
      <c r="Q222" s="141">
        <v>0.07112849619674454</v>
      </c>
      <c r="R222" s="61"/>
      <c r="S222" s="61"/>
      <c r="T222" s="61"/>
      <c r="U222" s="61"/>
      <c r="V222" s="61"/>
      <c r="W222" s="61"/>
      <c r="X222" s="60">
        <v>19372</v>
      </c>
      <c r="Y222" s="61"/>
      <c r="Z222" s="61"/>
      <c r="AA222" s="61"/>
      <c r="AB222" s="61"/>
      <c r="AC222" s="61"/>
      <c r="AD222" s="61"/>
      <c r="AE222" s="61"/>
      <c r="AF222" s="141">
        <v>0.09342387005922183</v>
      </c>
      <c r="AG222" s="61"/>
      <c r="AH222" s="61"/>
      <c r="AI222" s="61"/>
    </row>
    <row r="223" spans="2:35" ht="12" customHeight="1">
      <c r="B223" s="63" t="s">
        <v>1253</v>
      </c>
      <c r="C223" s="61"/>
      <c r="D223" s="61"/>
      <c r="E223" s="61"/>
      <c r="F223" s="143">
        <v>160185864.0900002</v>
      </c>
      <c r="G223" s="61"/>
      <c r="H223" s="61"/>
      <c r="I223" s="61"/>
      <c r="J223" s="61"/>
      <c r="K223" s="61"/>
      <c r="L223" s="61"/>
      <c r="M223" s="61"/>
      <c r="N223" s="61"/>
      <c r="O223" s="61"/>
      <c r="P223" s="61"/>
      <c r="Q223" s="141">
        <v>0.011683476866177779</v>
      </c>
      <c r="R223" s="61"/>
      <c r="S223" s="61"/>
      <c r="T223" s="61"/>
      <c r="U223" s="61"/>
      <c r="V223" s="61"/>
      <c r="W223" s="61"/>
      <c r="X223" s="60">
        <v>1820</v>
      </c>
      <c r="Y223" s="61"/>
      <c r="Z223" s="61"/>
      <c r="AA223" s="61"/>
      <c r="AB223" s="61"/>
      <c r="AC223" s="61"/>
      <c r="AD223" s="61"/>
      <c r="AE223" s="61"/>
      <c r="AF223" s="141">
        <v>0.008777175485638226</v>
      </c>
      <c r="AG223" s="61"/>
      <c r="AH223" s="61"/>
      <c r="AI223" s="61"/>
    </row>
    <row r="224" spans="2:35" ht="12" customHeight="1">
      <c r="B224" s="63" t="s">
        <v>1254</v>
      </c>
      <c r="C224" s="61"/>
      <c r="D224" s="61"/>
      <c r="E224" s="61"/>
      <c r="F224" s="143">
        <v>356613626.8200005</v>
      </c>
      <c r="G224" s="61"/>
      <c r="H224" s="61"/>
      <c r="I224" s="61"/>
      <c r="J224" s="61"/>
      <c r="K224" s="61"/>
      <c r="L224" s="61"/>
      <c r="M224" s="61"/>
      <c r="N224" s="61"/>
      <c r="O224" s="61"/>
      <c r="P224" s="61"/>
      <c r="Q224" s="141">
        <v>0.026010329205917303</v>
      </c>
      <c r="R224" s="61"/>
      <c r="S224" s="61"/>
      <c r="T224" s="61"/>
      <c r="U224" s="61"/>
      <c r="V224" s="61"/>
      <c r="W224" s="61"/>
      <c r="X224" s="60">
        <v>3934</v>
      </c>
      <c r="Y224" s="61"/>
      <c r="Z224" s="61"/>
      <c r="AA224" s="61"/>
      <c r="AB224" s="61"/>
      <c r="AC224" s="61"/>
      <c r="AD224" s="61"/>
      <c r="AE224" s="61"/>
      <c r="AF224" s="141">
        <v>0.018972202395879552</v>
      </c>
      <c r="AG224" s="61"/>
      <c r="AH224" s="61"/>
      <c r="AI224" s="61"/>
    </row>
    <row r="225" spans="2:35" ht="12" customHeight="1">
      <c r="B225" s="63" t="s">
        <v>1255</v>
      </c>
      <c r="C225" s="61"/>
      <c r="D225" s="61"/>
      <c r="E225" s="61"/>
      <c r="F225" s="143">
        <v>278160312.67999977</v>
      </c>
      <c r="G225" s="61"/>
      <c r="H225" s="61"/>
      <c r="I225" s="61"/>
      <c r="J225" s="61"/>
      <c r="K225" s="61"/>
      <c r="L225" s="61"/>
      <c r="M225" s="61"/>
      <c r="N225" s="61"/>
      <c r="O225" s="61"/>
      <c r="P225" s="61"/>
      <c r="Q225" s="141">
        <v>0.020288179589052966</v>
      </c>
      <c r="R225" s="61"/>
      <c r="S225" s="61"/>
      <c r="T225" s="61"/>
      <c r="U225" s="61"/>
      <c r="V225" s="61"/>
      <c r="W225" s="61"/>
      <c r="X225" s="60">
        <v>3083</v>
      </c>
      <c r="Y225" s="61"/>
      <c r="Z225" s="61"/>
      <c r="AA225" s="61"/>
      <c r="AB225" s="61"/>
      <c r="AC225" s="61"/>
      <c r="AD225" s="61"/>
      <c r="AE225" s="61"/>
      <c r="AF225" s="141">
        <v>0.014868149462759698</v>
      </c>
      <c r="AG225" s="61"/>
      <c r="AH225" s="61"/>
      <c r="AI225" s="61"/>
    </row>
    <row r="226" spans="2:35" ht="12" customHeight="1">
      <c r="B226" s="63" t="s">
        <v>1256</v>
      </c>
      <c r="C226" s="61"/>
      <c r="D226" s="61"/>
      <c r="E226" s="61"/>
      <c r="F226" s="143">
        <v>118349082.26000017</v>
      </c>
      <c r="G226" s="61"/>
      <c r="H226" s="61"/>
      <c r="I226" s="61"/>
      <c r="J226" s="61"/>
      <c r="K226" s="61"/>
      <c r="L226" s="61"/>
      <c r="M226" s="61"/>
      <c r="N226" s="61"/>
      <c r="O226" s="61"/>
      <c r="P226" s="61"/>
      <c r="Q226" s="141">
        <v>0.008632027380026485</v>
      </c>
      <c r="R226" s="61"/>
      <c r="S226" s="61"/>
      <c r="T226" s="61"/>
      <c r="U226" s="61"/>
      <c r="V226" s="61"/>
      <c r="W226" s="61"/>
      <c r="X226" s="60">
        <v>1546</v>
      </c>
      <c r="Y226" s="61"/>
      <c r="Z226" s="61"/>
      <c r="AA226" s="61"/>
      <c r="AB226" s="61"/>
      <c r="AC226" s="61"/>
      <c r="AD226" s="61"/>
      <c r="AE226" s="61"/>
      <c r="AF226" s="141">
        <v>0.0074557765388992845</v>
      </c>
      <c r="AG226" s="61"/>
      <c r="AH226" s="61"/>
      <c r="AI226" s="61"/>
    </row>
    <row r="227" spans="2:35" ht="12" customHeight="1">
      <c r="B227" s="63" t="s">
        <v>1257</v>
      </c>
      <c r="C227" s="61"/>
      <c r="D227" s="61"/>
      <c r="E227" s="61"/>
      <c r="F227" s="143">
        <v>102522200.41999987</v>
      </c>
      <c r="G227" s="61"/>
      <c r="H227" s="61"/>
      <c r="I227" s="61"/>
      <c r="J227" s="61"/>
      <c r="K227" s="61"/>
      <c r="L227" s="61"/>
      <c r="M227" s="61"/>
      <c r="N227" s="61"/>
      <c r="O227" s="61"/>
      <c r="P227" s="61"/>
      <c r="Q227" s="141">
        <v>0.0074776620501526845</v>
      </c>
      <c r="R227" s="61"/>
      <c r="S227" s="61"/>
      <c r="T227" s="61"/>
      <c r="U227" s="61"/>
      <c r="V227" s="61"/>
      <c r="W227" s="61"/>
      <c r="X227" s="60">
        <v>1142</v>
      </c>
      <c r="Y227" s="61"/>
      <c r="Z227" s="61"/>
      <c r="AA227" s="61"/>
      <c r="AB227" s="61"/>
      <c r="AC227" s="61"/>
      <c r="AD227" s="61"/>
      <c r="AE227" s="61"/>
      <c r="AF227" s="141">
        <v>0.005507436486043326</v>
      </c>
      <c r="AG227" s="61"/>
      <c r="AH227" s="61"/>
      <c r="AI227" s="61"/>
    </row>
    <row r="228" spans="2:35" ht="12" customHeight="1">
      <c r="B228" s="63" t="s">
        <v>1258</v>
      </c>
      <c r="C228" s="61"/>
      <c r="D228" s="61"/>
      <c r="E228" s="61"/>
      <c r="F228" s="143">
        <v>95826713.44999999</v>
      </c>
      <c r="G228" s="61"/>
      <c r="H228" s="61"/>
      <c r="I228" s="61"/>
      <c r="J228" s="61"/>
      <c r="K228" s="61"/>
      <c r="L228" s="61"/>
      <c r="M228" s="61"/>
      <c r="N228" s="61"/>
      <c r="O228" s="61"/>
      <c r="P228" s="61"/>
      <c r="Q228" s="141">
        <v>0.00698931329624618</v>
      </c>
      <c r="R228" s="61"/>
      <c r="S228" s="61"/>
      <c r="T228" s="61"/>
      <c r="U228" s="61"/>
      <c r="V228" s="61"/>
      <c r="W228" s="61"/>
      <c r="X228" s="60">
        <v>1017</v>
      </c>
      <c r="Y228" s="61"/>
      <c r="Z228" s="61"/>
      <c r="AA228" s="61"/>
      <c r="AB228" s="61"/>
      <c r="AC228" s="61"/>
      <c r="AD228" s="61"/>
      <c r="AE228" s="61"/>
      <c r="AF228" s="141">
        <v>0.004904608499392349</v>
      </c>
      <c r="AG228" s="61"/>
      <c r="AH228" s="61"/>
      <c r="AI228" s="61"/>
    </row>
    <row r="229" spans="2:35" ht="12" customHeight="1">
      <c r="B229" s="63" t="s">
        <v>1259</v>
      </c>
      <c r="C229" s="61"/>
      <c r="D229" s="61"/>
      <c r="E229" s="61"/>
      <c r="F229" s="143">
        <v>50901107.85000002</v>
      </c>
      <c r="G229" s="61"/>
      <c r="H229" s="61"/>
      <c r="I229" s="61"/>
      <c r="J229" s="61"/>
      <c r="K229" s="61"/>
      <c r="L229" s="61"/>
      <c r="M229" s="61"/>
      <c r="N229" s="61"/>
      <c r="O229" s="61"/>
      <c r="P229" s="61"/>
      <c r="Q229" s="141">
        <v>0.0037125742611979974</v>
      </c>
      <c r="R229" s="61"/>
      <c r="S229" s="61"/>
      <c r="T229" s="61"/>
      <c r="U229" s="61"/>
      <c r="V229" s="61"/>
      <c r="W229" s="61"/>
      <c r="X229" s="60">
        <v>572</v>
      </c>
      <c r="Y229" s="61"/>
      <c r="Z229" s="61"/>
      <c r="AA229" s="61"/>
      <c r="AB229" s="61"/>
      <c r="AC229" s="61"/>
      <c r="AD229" s="61"/>
      <c r="AE229" s="61"/>
      <c r="AF229" s="141">
        <v>0.002758540866914871</v>
      </c>
      <c r="AG229" s="61"/>
      <c r="AH229" s="61"/>
      <c r="AI229" s="61"/>
    </row>
    <row r="230" spans="2:35" ht="12" customHeight="1">
      <c r="B230" s="63" t="s">
        <v>1260</v>
      </c>
      <c r="C230" s="61"/>
      <c r="D230" s="61"/>
      <c r="E230" s="61"/>
      <c r="F230" s="143">
        <v>87567572.27999996</v>
      </c>
      <c r="G230" s="61"/>
      <c r="H230" s="61"/>
      <c r="I230" s="61"/>
      <c r="J230" s="61"/>
      <c r="K230" s="61"/>
      <c r="L230" s="61"/>
      <c r="M230" s="61"/>
      <c r="N230" s="61"/>
      <c r="O230" s="61"/>
      <c r="P230" s="61"/>
      <c r="Q230" s="141">
        <v>0.006386916291102355</v>
      </c>
      <c r="R230" s="61"/>
      <c r="S230" s="61"/>
      <c r="T230" s="61"/>
      <c r="U230" s="61"/>
      <c r="V230" s="61"/>
      <c r="W230" s="61"/>
      <c r="X230" s="60">
        <v>851</v>
      </c>
      <c r="Y230" s="61"/>
      <c r="Z230" s="61"/>
      <c r="AA230" s="61"/>
      <c r="AB230" s="61"/>
      <c r="AC230" s="61"/>
      <c r="AD230" s="61"/>
      <c r="AE230" s="61"/>
      <c r="AF230" s="141">
        <v>0.004104052933119852</v>
      </c>
      <c r="AG230" s="61"/>
      <c r="AH230" s="61"/>
      <c r="AI230" s="61"/>
    </row>
    <row r="231" spans="2:35" ht="12" customHeight="1">
      <c r="B231" s="63" t="s">
        <v>1261</v>
      </c>
      <c r="C231" s="61"/>
      <c r="D231" s="61"/>
      <c r="E231" s="61"/>
      <c r="F231" s="143">
        <v>5063921.87</v>
      </c>
      <c r="G231" s="61"/>
      <c r="H231" s="61"/>
      <c r="I231" s="61"/>
      <c r="J231" s="61"/>
      <c r="K231" s="61"/>
      <c r="L231" s="61"/>
      <c r="M231" s="61"/>
      <c r="N231" s="61"/>
      <c r="O231" s="61"/>
      <c r="P231" s="61"/>
      <c r="Q231" s="141">
        <v>0.00036934728514518227</v>
      </c>
      <c r="R231" s="61"/>
      <c r="S231" s="61"/>
      <c r="T231" s="61"/>
      <c r="U231" s="61"/>
      <c r="V231" s="61"/>
      <c r="W231" s="61"/>
      <c r="X231" s="60">
        <v>54</v>
      </c>
      <c r="Y231" s="61"/>
      <c r="Z231" s="61"/>
      <c r="AA231" s="61"/>
      <c r="AB231" s="61"/>
      <c r="AC231" s="61"/>
      <c r="AD231" s="61"/>
      <c r="AE231" s="61"/>
      <c r="AF231" s="141">
        <v>0.0002604216902332221</v>
      </c>
      <c r="AG231" s="61"/>
      <c r="AH231" s="61"/>
      <c r="AI231" s="61"/>
    </row>
    <row r="232" spans="2:35" ht="12" customHeight="1">
      <c r="B232" s="63" t="s">
        <v>1262</v>
      </c>
      <c r="C232" s="61"/>
      <c r="D232" s="61"/>
      <c r="E232" s="61"/>
      <c r="F232" s="143">
        <v>92228700.6500001</v>
      </c>
      <c r="G232" s="61"/>
      <c r="H232" s="61"/>
      <c r="I232" s="61"/>
      <c r="J232" s="61"/>
      <c r="K232" s="61"/>
      <c r="L232" s="61"/>
      <c r="M232" s="61"/>
      <c r="N232" s="61"/>
      <c r="O232" s="61"/>
      <c r="P232" s="61"/>
      <c r="Q232" s="141">
        <v>0.006726885025488208</v>
      </c>
      <c r="R232" s="61"/>
      <c r="S232" s="61"/>
      <c r="T232" s="61"/>
      <c r="U232" s="61"/>
      <c r="V232" s="61"/>
      <c r="W232" s="61"/>
      <c r="X232" s="60">
        <v>1166</v>
      </c>
      <c r="Y232" s="61"/>
      <c r="Z232" s="61"/>
      <c r="AA232" s="61"/>
      <c r="AB232" s="61"/>
      <c r="AC232" s="61"/>
      <c r="AD232" s="61"/>
      <c r="AE232" s="61"/>
      <c r="AF232" s="141">
        <v>0.005623179459480314</v>
      </c>
      <c r="AG232" s="61"/>
      <c r="AH232" s="61"/>
      <c r="AI232" s="61"/>
    </row>
    <row r="233" spans="2:35" ht="12" customHeight="1">
      <c r="B233" s="63" t="s">
        <v>1263</v>
      </c>
      <c r="C233" s="61"/>
      <c r="D233" s="61"/>
      <c r="E233" s="61"/>
      <c r="F233" s="143">
        <v>263787260.11999995</v>
      </c>
      <c r="G233" s="61"/>
      <c r="H233" s="61"/>
      <c r="I233" s="61"/>
      <c r="J233" s="61"/>
      <c r="K233" s="61"/>
      <c r="L233" s="61"/>
      <c r="M233" s="61"/>
      <c r="N233" s="61"/>
      <c r="O233" s="61"/>
      <c r="P233" s="61"/>
      <c r="Q233" s="141">
        <v>0.01923985220988569</v>
      </c>
      <c r="R233" s="61"/>
      <c r="S233" s="61"/>
      <c r="T233" s="61"/>
      <c r="U233" s="61"/>
      <c r="V233" s="61"/>
      <c r="W233" s="61"/>
      <c r="X233" s="60">
        <v>2751</v>
      </c>
      <c r="Y233" s="61"/>
      <c r="Z233" s="61"/>
      <c r="AA233" s="61"/>
      <c r="AB233" s="61"/>
      <c r="AC233" s="61"/>
      <c r="AD233" s="61"/>
      <c r="AE233" s="61"/>
      <c r="AF233" s="141">
        <v>0.013267038330214703</v>
      </c>
      <c r="AG233" s="61"/>
      <c r="AH233" s="61"/>
      <c r="AI233" s="61"/>
    </row>
    <row r="234" spans="2:35" ht="12" customHeight="1">
      <c r="B234" s="63" t="s">
        <v>1264</v>
      </c>
      <c r="C234" s="61"/>
      <c r="D234" s="61"/>
      <c r="E234" s="61"/>
      <c r="F234" s="143">
        <v>8570491.689999998</v>
      </c>
      <c r="G234" s="61"/>
      <c r="H234" s="61"/>
      <c r="I234" s="61"/>
      <c r="J234" s="61"/>
      <c r="K234" s="61"/>
      <c r="L234" s="61"/>
      <c r="M234" s="61"/>
      <c r="N234" s="61"/>
      <c r="O234" s="61"/>
      <c r="P234" s="61"/>
      <c r="Q234" s="141">
        <v>0.0006251059789871608</v>
      </c>
      <c r="R234" s="61"/>
      <c r="S234" s="61"/>
      <c r="T234" s="61"/>
      <c r="U234" s="61"/>
      <c r="V234" s="61"/>
      <c r="W234" s="61"/>
      <c r="X234" s="60">
        <v>79</v>
      </c>
      <c r="Y234" s="61"/>
      <c r="Z234" s="61"/>
      <c r="AA234" s="61"/>
      <c r="AB234" s="61"/>
      <c r="AC234" s="61"/>
      <c r="AD234" s="61"/>
      <c r="AE234" s="61"/>
      <c r="AF234" s="141">
        <v>0.0003809872875634175</v>
      </c>
      <c r="AG234" s="61"/>
      <c r="AH234" s="61"/>
      <c r="AI234" s="61"/>
    </row>
    <row r="235" spans="2:35" ht="12" customHeight="1">
      <c r="B235" s="63" t="s">
        <v>1265</v>
      </c>
      <c r="C235" s="61"/>
      <c r="D235" s="61"/>
      <c r="E235" s="61"/>
      <c r="F235" s="143">
        <v>10916416755.279907</v>
      </c>
      <c r="G235" s="61"/>
      <c r="H235" s="61"/>
      <c r="I235" s="61"/>
      <c r="J235" s="61"/>
      <c r="K235" s="61"/>
      <c r="L235" s="61"/>
      <c r="M235" s="61"/>
      <c r="N235" s="61"/>
      <c r="O235" s="61"/>
      <c r="P235" s="61"/>
      <c r="Q235" s="141">
        <v>0.7962107227527215</v>
      </c>
      <c r="R235" s="61"/>
      <c r="S235" s="61"/>
      <c r="T235" s="61"/>
      <c r="U235" s="61"/>
      <c r="V235" s="61"/>
      <c r="W235" s="61"/>
      <c r="X235" s="60">
        <v>166277</v>
      </c>
      <c r="Y235" s="61"/>
      <c r="Z235" s="61"/>
      <c r="AA235" s="61"/>
      <c r="AB235" s="61"/>
      <c r="AC235" s="61"/>
      <c r="AD235" s="61"/>
      <c r="AE235" s="61"/>
      <c r="AF235" s="141">
        <v>0.8018914330909162</v>
      </c>
      <c r="AG235" s="61"/>
      <c r="AH235" s="61"/>
      <c r="AI235" s="61"/>
    </row>
    <row r="236" spans="2:35" ht="12.75" customHeight="1">
      <c r="B236" s="149"/>
      <c r="C236" s="145"/>
      <c r="D236" s="145"/>
      <c r="E236" s="145"/>
      <c r="F236" s="146">
        <v>13710461870.619907</v>
      </c>
      <c r="G236" s="145"/>
      <c r="H236" s="145"/>
      <c r="I236" s="145"/>
      <c r="J236" s="145"/>
      <c r="K236" s="145"/>
      <c r="L236" s="145"/>
      <c r="M236" s="145"/>
      <c r="N236" s="145"/>
      <c r="O236" s="145"/>
      <c r="P236" s="145"/>
      <c r="Q236" s="147">
        <v>0.999999999999994</v>
      </c>
      <c r="R236" s="145"/>
      <c r="S236" s="145"/>
      <c r="T236" s="145"/>
      <c r="U236" s="145"/>
      <c r="V236" s="145"/>
      <c r="W236" s="145"/>
      <c r="X236" s="148">
        <v>207356</v>
      </c>
      <c r="Y236" s="145"/>
      <c r="Z236" s="145"/>
      <c r="AA236" s="145"/>
      <c r="AB236" s="145"/>
      <c r="AC236" s="145"/>
      <c r="AD236" s="145"/>
      <c r="AE236" s="145"/>
      <c r="AF236" s="147">
        <v>1</v>
      </c>
      <c r="AG236" s="145"/>
      <c r="AH236" s="145"/>
      <c r="AI236" s="145"/>
    </row>
    <row r="237" spans="2:35" ht="9" customHeight="1">
      <c r="B237" s="1"/>
      <c r="C237" s="1"/>
      <c r="D237" s="1"/>
      <c r="E237" s="1"/>
      <c r="F237" s="1"/>
      <c r="G237" s="1"/>
      <c r="H237" s="1"/>
      <c r="I237" s="1"/>
      <c r="J237" s="1"/>
      <c r="K237" s="1"/>
      <c r="L237" s="1"/>
      <c r="M237" s="1"/>
      <c r="N237" s="1"/>
      <c r="O237" s="1"/>
      <c r="P237" s="1"/>
      <c r="Q237" s="1"/>
      <c r="R237" s="1"/>
      <c r="S237" s="1"/>
      <c r="T237" s="1"/>
      <c r="U237" s="1"/>
      <c r="V237" s="1"/>
      <c r="W237" s="1"/>
      <c r="X237" s="1"/>
      <c r="Y237" s="1"/>
      <c r="Z237" s="1"/>
      <c r="AA237" s="1"/>
      <c r="AB237" s="1"/>
      <c r="AC237" s="1"/>
      <c r="AD237" s="1"/>
      <c r="AE237" s="1"/>
      <c r="AF237" s="1"/>
      <c r="AG237" s="1"/>
      <c r="AH237" s="1"/>
      <c r="AI237" s="1"/>
    </row>
    <row r="238" spans="2:35" ht="18.75" customHeight="1">
      <c r="B238" s="70" t="s">
        <v>1172</v>
      </c>
      <c r="C238" s="71"/>
      <c r="D238" s="71"/>
      <c r="E238" s="71"/>
      <c r="F238" s="71"/>
      <c r="G238" s="71"/>
      <c r="H238" s="71"/>
      <c r="I238" s="71"/>
      <c r="J238" s="71"/>
      <c r="K238" s="71"/>
      <c r="L238" s="71"/>
      <c r="M238" s="71"/>
      <c r="N238" s="71"/>
      <c r="O238" s="71"/>
      <c r="P238" s="71"/>
      <c r="Q238" s="71"/>
      <c r="R238" s="71"/>
      <c r="S238" s="71"/>
      <c r="T238" s="71"/>
      <c r="U238" s="71"/>
      <c r="V238" s="71"/>
      <c r="W238" s="71"/>
      <c r="X238" s="71"/>
      <c r="Y238" s="71"/>
      <c r="Z238" s="71"/>
      <c r="AA238" s="71"/>
      <c r="AB238" s="71"/>
      <c r="AC238" s="71"/>
      <c r="AD238" s="71"/>
      <c r="AE238" s="71"/>
      <c r="AF238" s="71"/>
      <c r="AG238" s="71"/>
      <c r="AH238" s="71"/>
      <c r="AI238" s="72"/>
    </row>
    <row r="239" spans="2:35" ht="8.25" customHeight="1">
      <c r="B239" s="1"/>
      <c r="C239" s="1"/>
      <c r="D239" s="1"/>
      <c r="E239" s="1"/>
      <c r="F239" s="1"/>
      <c r="G239" s="1"/>
      <c r="H239" s="1"/>
      <c r="I239" s="1"/>
      <c r="J239" s="1"/>
      <c r="K239" s="1"/>
      <c r="L239" s="1"/>
      <c r="M239" s="1"/>
      <c r="N239" s="1"/>
      <c r="O239" s="1"/>
      <c r="P239" s="1"/>
      <c r="Q239" s="1"/>
      <c r="R239" s="1"/>
      <c r="S239" s="1"/>
      <c r="T239" s="1"/>
      <c r="U239" s="1"/>
      <c r="V239" s="1"/>
      <c r="W239" s="1"/>
      <c r="X239" s="1"/>
      <c r="Y239" s="1"/>
      <c r="Z239" s="1"/>
      <c r="AA239" s="1"/>
      <c r="AB239" s="1"/>
      <c r="AC239" s="1"/>
      <c r="AD239" s="1"/>
      <c r="AE239" s="1"/>
      <c r="AF239" s="1"/>
      <c r="AG239" s="1"/>
      <c r="AH239" s="1"/>
      <c r="AI239" s="1"/>
    </row>
    <row r="240" spans="2:35" ht="12" customHeight="1">
      <c r="B240" s="57"/>
      <c r="C240" s="58"/>
      <c r="D240" s="58"/>
      <c r="E240" s="57" t="s">
        <v>1178</v>
      </c>
      <c r="F240" s="58"/>
      <c r="G240" s="58"/>
      <c r="H240" s="58"/>
      <c r="I240" s="58"/>
      <c r="J240" s="58"/>
      <c r="K240" s="58"/>
      <c r="L240" s="58"/>
      <c r="M240" s="58"/>
      <c r="N240" s="58"/>
      <c r="O240" s="58"/>
      <c r="P240" s="57" t="s">
        <v>1179</v>
      </c>
      <c r="Q240" s="58"/>
      <c r="R240" s="58"/>
      <c r="S240" s="58"/>
      <c r="T240" s="58"/>
      <c r="U240" s="58"/>
      <c r="V240" s="58"/>
      <c r="W240" s="57" t="s">
        <v>1180</v>
      </c>
      <c r="X240" s="58"/>
      <c r="Y240" s="58"/>
      <c r="Z240" s="58"/>
      <c r="AA240" s="58"/>
      <c r="AB240" s="58"/>
      <c r="AC240" s="58"/>
      <c r="AD240" s="58"/>
      <c r="AE240" s="57" t="s">
        <v>1179</v>
      </c>
      <c r="AF240" s="58"/>
      <c r="AG240" s="58"/>
      <c r="AH240" s="58"/>
      <c r="AI240" s="1"/>
    </row>
    <row r="241" spans="2:35" ht="12" customHeight="1">
      <c r="B241" s="63" t="s">
        <v>1266</v>
      </c>
      <c r="C241" s="61"/>
      <c r="D241" s="61"/>
      <c r="E241" s="143">
        <v>13710262062.839916</v>
      </c>
      <c r="F241" s="61"/>
      <c r="G241" s="61"/>
      <c r="H241" s="61"/>
      <c r="I241" s="61"/>
      <c r="J241" s="61"/>
      <c r="K241" s="61"/>
      <c r="L241" s="61"/>
      <c r="M241" s="61"/>
      <c r="N241" s="61"/>
      <c r="O241" s="61"/>
      <c r="P241" s="141">
        <v>0.9999854266193301</v>
      </c>
      <c r="Q241" s="61"/>
      <c r="R241" s="61"/>
      <c r="S241" s="61"/>
      <c r="T241" s="61"/>
      <c r="U241" s="61"/>
      <c r="V241" s="61"/>
      <c r="W241" s="60">
        <v>207342</v>
      </c>
      <c r="X241" s="61"/>
      <c r="Y241" s="61"/>
      <c r="Z241" s="61"/>
      <c r="AA241" s="61"/>
      <c r="AB241" s="61"/>
      <c r="AC241" s="61"/>
      <c r="AD241" s="61"/>
      <c r="AE241" s="141">
        <v>0.9999324832654951</v>
      </c>
      <c r="AF241" s="61"/>
      <c r="AG241" s="61"/>
      <c r="AH241" s="61"/>
      <c r="AI241" s="1"/>
    </row>
    <row r="242" spans="2:35" ht="12" customHeight="1">
      <c r="B242" s="63" t="s">
        <v>1267</v>
      </c>
      <c r="C242" s="61"/>
      <c r="D242" s="61"/>
      <c r="E242" s="143">
        <v>199807.77999999997</v>
      </c>
      <c r="F242" s="61"/>
      <c r="G242" s="61"/>
      <c r="H242" s="61"/>
      <c r="I242" s="61"/>
      <c r="J242" s="61"/>
      <c r="K242" s="61"/>
      <c r="L242" s="61"/>
      <c r="M242" s="61"/>
      <c r="N242" s="61"/>
      <c r="O242" s="61"/>
      <c r="P242" s="141">
        <v>1.4573380669849432E-05</v>
      </c>
      <c r="Q242" s="61"/>
      <c r="R242" s="61"/>
      <c r="S242" s="61"/>
      <c r="T242" s="61"/>
      <c r="U242" s="61"/>
      <c r="V242" s="61"/>
      <c r="W242" s="60">
        <v>14</v>
      </c>
      <c r="X242" s="61"/>
      <c r="Y242" s="61"/>
      <c r="Z242" s="61"/>
      <c r="AA242" s="61"/>
      <c r="AB242" s="61"/>
      <c r="AC242" s="61"/>
      <c r="AD242" s="61"/>
      <c r="AE242" s="141">
        <v>6.751673450490943E-05</v>
      </c>
      <c r="AF242" s="61"/>
      <c r="AG242" s="61"/>
      <c r="AH242" s="61"/>
      <c r="AI242" s="1"/>
    </row>
    <row r="243" spans="2:35" ht="12" customHeight="1">
      <c r="B243" s="149"/>
      <c r="C243" s="145"/>
      <c r="D243" s="145"/>
      <c r="E243" s="146">
        <v>13710461870.619917</v>
      </c>
      <c r="F243" s="145"/>
      <c r="G243" s="145"/>
      <c r="H243" s="145"/>
      <c r="I243" s="145"/>
      <c r="J243" s="145"/>
      <c r="K243" s="145"/>
      <c r="L243" s="145"/>
      <c r="M243" s="145"/>
      <c r="N243" s="145"/>
      <c r="O243" s="145"/>
      <c r="P243" s="147">
        <v>0.9999999999999933</v>
      </c>
      <c r="Q243" s="145"/>
      <c r="R243" s="145"/>
      <c r="S243" s="145"/>
      <c r="T243" s="145"/>
      <c r="U243" s="145"/>
      <c r="V243" s="145"/>
      <c r="W243" s="148">
        <v>207356</v>
      </c>
      <c r="X243" s="145"/>
      <c r="Y243" s="145"/>
      <c r="Z243" s="145"/>
      <c r="AA243" s="145"/>
      <c r="AB243" s="145"/>
      <c r="AC243" s="145"/>
      <c r="AD243" s="145"/>
      <c r="AE243" s="147">
        <v>1</v>
      </c>
      <c r="AF243" s="145"/>
      <c r="AG243" s="145"/>
      <c r="AH243" s="145"/>
      <c r="AI243" s="1"/>
    </row>
    <row r="244" spans="2:35" ht="16.5" customHeight="1">
      <c r="B244" s="1"/>
      <c r="C244" s="1"/>
      <c r="D244" s="1"/>
      <c r="E244" s="1"/>
      <c r="F244" s="1"/>
      <c r="G244" s="1"/>
      <c r="H244" s="1"/>
      <c r="I244" s="1"/>
      <c r="J244" s="1"/>
      <c r="K244" s="1"/>
      <c r="L244" s="1"/>
      <c r="M244" s="1"/>
      <c r="N244" s="1"/>
      <c r="O244" s="1"/>
      <c r="P244" s="1"/>
      <c r="Q244" s="1"/>
      <c r="R244" s="1"/>
      <c r="S244" s="1"/>
      <c r="T244" s="1"/>
      <c r="U244" s="1"/>
      <c r="V244" s="1"/>
      <c r="W244" s="1"/>
      <c r="X244" s="1"/>
      <c r="Y244" s="1"/>
      <c r="Z244" s="1"/>
      <c r="AA244" s="1"/>
      <c r="AB244" s="1"/>
      <c r="AC244" s="1"/>
      <c r="AD244" s="1"/>
      <c r="AE244" s="1"/>
      <c r="AF244" s="1"/>
      <c r="AG244" s="1"/>
      <c r="AH244" s="1"/>
      <c r="AI244" s="1"/>
    </row>
    <row r="245" spans="2:35" ht="18.75" customHeight="1">
      <c r="B245" s="70" t="s">
        <v>1173</v>
      </c>
      <c r="C245" s="71"/>
      <c r="D245" s="71"/>
      <c r="E245" s="71"/>
      <c r="F245" s="71"/>
      <c r="G245" s="71"/>
      <c r="H245" s="71"/>
      <c r="I245" s="71"/>
      <c r="J245" s="71"/>
      <c r="K245" s="71"/>
      <c r="L245" s="71"/>
      <c r="M245" s="71"/>
      <c r="N245" s="71"/>
      <c r="O245" s="71"/>
      <c r="P245" s="71"/>
      <c r="Q245" s="71"/>
      <c r="R245" s="71"/>
      <c r="S245" s="71"/>
      <c r="T245" s="71"/>
      <c r="U245" s="71"/>
      <c r="V245" s="71"/>
      <c r="W245" s="71"/>
      <c r="X245" s="71"/>
      <c r="Y245" s="71"/>
      <c r="Z245" s="71"/>
      <c r="AA245" s="71"/>
      <c r="AB245" s="71"/>
      <c r="AC245" s="71"/>
      <c r="AD245" s="71"/>
      <c r="AE245" s="71"/>
      <c r="AF245" s="71"/>
      <c r="AG245" s="71"/>
      <c r="AH245" s="71"/>
      <c r="AI245" s="72"/>
    </row>
    <row r="246" spans="2:35" ht="6.75" customHeight="1">
      <c r="B246" s="1"/>
      <c r="C246" s="1"/>
      <c r="D246" s="1"/>
      <c r="E246" s="1"/>
      <c r="F246" s="1"/>
      <c r="G246" s="1"/>
      <c r="H246" s="1"/>
      <c r="I246" s="1"/>
      <c r="J246" s="1"/>
      <c r="K246" s="1"/>
      <c r="L246" s="1"/>
      <c r="M246" s="1"/>
      <c r="N246" s="1"/>
      <c r="O246" s="1"/>
      <c r="P246" s="1"/>
      <c r="Q246" s="1"/>
      <c r="R246" s="1"/>
      <c r="S246" s="1"/>
      <c r="T246" s="1"/>
      <c r="U246" s="1"/>
      <c r="V246" s="1"/>
      <c r="W246" s="1"/>
      <c r="X246" s="1"/>
      <c r="Y246" s="1"/>
      <c r="Z246" s="1"/>
      <c r="AA246" s="1"/>
      <c r="AB246" s="1"/>
      <c r="AC246" s="1"/>
      <c r="AD246" s="1"/>
      <c r="AE246" s="1"/>
      <c r="AF246" s="1"/>
      <c r="AG246" s="1"/>
      <c r="AH246" s="1"/>
      <c r="AI246" s="1"/>
    </row>
    <row r="247" spans="2:35" ht="13.5" customHeight="1">
      <c r="B247" s="57"/>
      <c r="C247" s="58"/>
      <c r="D247" s="57" t="s">
        <v>1178</v>
      </c>
      <c r="E247" s="58"/>
      <c r="F247" s="58"/>
      <c r="G247" s="58"/>
      <c r="H247" s="58"/>
      <c r="I247" s="58"/>
      <c r="J247" s="58"/>
      <c r="K247" s="58"/>
      <c r="L247" s="58"/>
      <c r="M247" s="58"/>
      <c r="N247" s="58"/>
      <c r="O247" s="57" t="s">
        <v>1179</v>
      </c>
      <c r="P247" s="58"/>
      <c r="Q247" s="58"/>
      <c r="R247" s="58"/>
      <c r="S247" s="58"/>
      <c r="T247" s="58"/>
      <c r="U247" s="58"/>
      <c r="V247" s="57" t="s">
        <v>1180</v>
      </c>
      <c r="W247" s="58"/>
      <c r="X247" s="58"/>
      <c r="Y247" s="58"/>
      <c r="Z247" s="58"/>
      <c r="AA247" s="58"/>
      <c r="AB247" s="58"/>
      <c r="AC247" s="58"/>
      <c r="AD247" s="57" t="s">
        <v>1179</v>
      </c>
      <c r="AE247" s="58"/>
      <c r="AF247" s="58"/>
      <c r="AG247" s="58"/>
      <c r="AH247" s="58"/>
      <c r="AI247" s="1"/>
    </row>
    <row r="248" spans="2:35" ht="12" customHeight="1">
      <c r="B248" s="63" t="s">
        <v>1268</v>
      </c>
      <c r="C248" s="61"/>
      <c r="D248" s="143">
        <v>12836279897.639893</v>
      </c>
      <c r="E248" s="61"/>
      <c r="F248" s="61"/>
      <c r="G248" s="61"/>
      <c r="H248" s="61"/>
      <c r="I248" s="61"/>
      <c r="J248" s="61"/>
      <c r="K248" s="61"/>
      <c r="L248" s="61"/>
      <c r="M248" s="61"/>
      <c r="N248" s="61"/>
      <c r="O248" s="141">
        <v>0.9362397867242326</v>
      </c>
      <c r="P248" s="61"/>
      <c r="Q248" s="61"/>
      <c r="R248" s="61"/>
      <c r="S248" s="61"/>
      <c r="T248" s="61"/>
      <c r="U248" s="61"/>
      <c r="V248" s="60">
        <v>198852</v>
      </c>
      <c r="W248" s="61"/>
      <c r="X248" s="61"/>
      <c r="Y248" s="61"/>
      <c r="Z248" s="61"/>
      <c r="AA248" s="61"/>
      <c r="AB248" s="61"/>
      <c r="AC248" s="61"/>
      <c r="AD248" s="141">
        <v>0.9589884064121608</v>
      </c>
      <c r="AE248" s="61"/>
      <c r="AF248" s="61"/>
      <c r="AG248" s="61"/>
      <c r="AH248" s="61"/>
      <c r="AI248" s="1"/>
    </row>
    <row r="249" spans="2:35" ht="12" customHeight="1">
      <c r="B249" s="63" t="s">
        <v>1269</v>
      </c>
      <c r="C249" s="61"/>
      <c r="D249" s="143">
        <v>711222577.1100001</v>
      </c>
      <c r="E249" s="61"/>
      <c r="F249" s="61"/>
      <c r="G249" s="61"/>
      <c r="H249" s="61"/>
      <c r="I249" s="61"/>
      <c r="J249" s="61"/>
      <c r="K249" s="61"/>
      <c r="L249" s="61"/>
      <c r="M249" s="61"/>
      <c r="N249" s="61"/>
      <c r="O249" s="141">
        <v>0.051874443313545605</v>
      </c>
      <c r="P249" s="61"/>
      <c r="Q249" s="61"/>
      <c r="R249" s="61"/>
      <c r="S249" s="61"/>
      <c r="T249" s="61"/>
      <c r="U249" s="61"/>
      <c r="V249" s="60">
        <v>4728</v>
      </c>
      <c r="W249" s="61"/>
      <c r="X249" s="61"/>
      <c r="Y249" s="61"/>
      <c r="Z249" s="61"/>
      <c r="AA249" s="61"/>
      <c r="AB249" s="61"/>
      <c r="AC249" s="61"/>
      <c r="AD249" s="141">
        <v>0.022801365767086558</v>
      </c>
      <c r="AE249" s="61"/>
      <c r="AF249" s="61"/>
      <c r="AG249" s="61"/>
      <c r="AH249" s="61"/>
      <c r="AI249" s="1"/>
    </row>
    <row r="250" spans="2:35" ht="12" customHeight="1">
      <c r="B250" s="63" t="s">
        <v>1270</v>
      </c>
      <c r="C250" s="61"/>
      <c r="D250" s="143">
        <v>162959395.87000003</v>
      </c>
      <c r="E250" s="61"/>
      <c r="F250" s="61"/>
      <c r="G250" s="61"/>
      <c r="H250" s="61"/>
      <c r="I250" s="61"/>
      <c r="J250" s="61"/>
      <c r="K250" s="61"/>
      <c r="L250" s="61"/>
      <c r="M250" s="61"/>
      <c r="N250" s="61"/>
      <c r="O250" s="141">
        <v>0.011885769962221711</v>
      </c>
      <c r="P250" s="61"/>
      <c r="Q250" s="61"/>
      <c r="R250" s="61"/>
      <c r="S250" s="61"/>
      <c r="T250" s="61"/>
      <c r="U250" s="61"/>
      <c r="V250" s="60">
        <v>3776</v>
      </c>
      <c r="W250" s="61"/>
      <c r="X250" s="61"/>
      <c r="Y250" s="61"/>
      <c r="Z250" s="61"/>
      <c r="AA250" s="61"/>
      <c r="AB250" s="61"/>
      <c r="AC250" s="61"/>
      <c r="AD250" s="141">
        <v>0.018210227820752715</v>
      </c>
      <c r="AE250" s="61"/>
      <c r="AF250" s="61"/>
      <c r="AG250" s="61"/>
      <c r="AH250" s="61"/>
      <c r="AI250" s="1"/>
    </row>
    <row r="251" spans="2:35" ht="12" customHeight="1">
      <c r="B251" s="149"/>
      <c r="C251" s="145"/>
      <c r="D251" s="146">
        <v>13710461870.619894</v>
      </c>
      <c r="E251" s="145"/>
      <c r="F251" s="145"/>
      <c r="G251" s="145"/>
      <c r="H251" s="145"/>
      <c r="I251" s="145"/>
      <c r="J251" s="145"/>
      <c r="K251" s="145"/>
      <c r="L251" s="145"/>
      <c r="M251" s="145"/>
      <c r="N251" s="145"/>
      <c r="O251" s="147">
        <v>0.999999999999995</v>
      </c>
      <c r="P251" s="145"/>
      <c r="Q251" s="145"/>
      <c r="R251" s="145"/>
      <c r="S251" s="145"/>
      <c r="T251" s="145"/>
      <c r="U251" s="145"/>
      <c r="V251" s="148">
        <v>207356</v>
      </c>
      <c r="W251" s="145"/>
      <c r="X251" s="145"/>
      <c r="Y251" s="145"/>
      <c r="Z251" s="145"/>
      <c r="AA251" s="145"/>
      <c r="AB251" s="145"/>
      <c r="AC251" s="145"/>
      <c r="AD251" s="147">
        <v>1</v>
      </c>
      <c r="AE251" s="145"/>
      <c r="AF251" s="145"/>
      <c r="AG251" s="145"/>
      <c r="AH251" s="145"/>
      <c r="AI251" s="1"/>
    </row>
    <row r="252" spans="2:35" ht="9" customHeight="1">
      <c r="B252" s="1"/>
      <c r="C252" s="1"/>
      <c r="D252" s="1"/>
      <c r="E252" s="1"/>
      <c r="F252" s="1"/>
      <c r="G252" s="1"/>
      <c r="H252" s="1"/>
      <c r="I252" s="1"/>
      <c r="J252" s="1"/>
      <c r="K252" s="1"/>
      <c r="L252" s="1"/>
      <c r="M252" s="1"/>
      <c r="N252" s="1"/>
      <c r="O252" s="1"/>
      <c r="P252" s="1"/>
      <c r="Q252" s="1"/>
      <c r="R252" s="1"/>
      <c r="S252" s="1"/>
      <c r="T252" s="1"/>
      <c r="U252" s="1"/>
      <c r="V252" s="1"/>
      <c r="W252" s="1"/>
      <c r="X252" s="1"/>
      <c r="Y252" s="1"/>
      <c r="Z252" s="1"/>
      <c r="AA252" s="1"/>
      <c r="AB252" s="1"/>
      <c r="AC252" s="1"/>
      <c r="AD252" s="1"/>
      <c r="AE252" s="1"/>
      <c r="AF252" s="1"/>
      <c r="AG252" s="1"/>
      <c r="AH252" s="1"/>
      <c r="AI252" s="1"/>
    </row>
    <row r="253" spans="2:35" ht="18.75" customHeight="1">
      <c r="B253" s="70" t="s">
        <v>1174</v>
      </c>
      <c r="C253" s="71"/>
      <c r="D253" s="71"/>
      <c r="E253" s="71"/>
      <c r="F253" s="71"/>
      <c r="G253" s="71"/>
      <c r="H253" s="71"/>
      <c r="I253" s="71"/>
      <c r="J253" s="71"/>
      <c r="K253" s="71"/>
      <c r="L253" s="71"/>
      <c r="M253" s="71"/>
      <c r="N253" s="71"/>
      <c r="O253" s="71"/>
      <c r="P253" s="71"/>
      <c r="Q253" s="71"/>
      <c r="R253" s="71"/>
      <c r="S253" s="71"/>
      <c r="T253" s="71"/>
      <c r="U253" s="71"/>
      <c r="V253" s="71"/>
      <c r="W253" s="71"/>
      <c r="X253" s="71"/>
      <c r="Y253" s="71"/>
      <c r="Z253" s="71"/>
      <c r="AA253" s="71"/>
      <c r="AB253" s="71"/>
      <c r="AC253" s="71"/>
      <c r="AD253" s="71"/>
      <c r="AE253" s="71"/>
      <c r="AF253" s="71"/>
      <c r="AG253" s="71"/>
      <c r="AH253" s="71"/>
      <c r="AI253" s="72"/>
    </row>
    <row r="254" spans="2:35" ht="8.25" customHeight="1">
      <c r="B254" s="1"/>
      <c r="C254" s="1"/>
      <c r="D254" s="1"/>
      <c r="E254" s="1"/>
      <c r="F254" s="1"/>
      <c r="G254" s="1"/>
      <c r="H254" s="1"/>
      <c r="I254" s="1"/>
      <c r="J254" s="1"/>
      <c r="K254" s="1"/>
      <c r="L254" s="1"/>
      <c r="M254" s="1"/>
      <c r="N254" s="1"/>
      <c r="O254" s="1"/>
      <c r="P254" s="1"/>
      <c r="Q254" s="1"/>
      <c r="R254" s="1"/>
      <c r="S254" s="1"/>
      <c r="T254" s="1"/>
      <c r="U254" s="1"/>
      <c r="V254" s="1"/>
      <c r="W254" s="1"/>
      <c r="X254" s="1"/>
      <c r="Y254" s="1"/>
      <c r="Z254" s="1"/>
      <c r="AA254" s="1"/>
      <c r="AB254" s="1"/>
      <c r="AC254" s="1"/>
      <c r="AD254" s="1"/>
      <c r="AE254" s="1"/>
      <c r="AF254" s="1"/>
      <c r="AG254" s="1"/>
      <c r="AH254" s="1"/>
      <c r="AI254" s="1"/>
    </row>
    <row r="255" spans="2:35" ht="12.75" customHeight="1">
      <c r="B255" s="6"/>
      <c r="C255" s="57" t="s">
        <v>1178</v>
      </c>
      <c r="D255" s="58"/>
      <c r="E255" s="58"/>
      <c r="F255" s="58"/>
      <c r="G255" s="58"/>
      <c r="H255" s="58"/>
      <c r="I255" s="58"/>
      <c r="J255" s="58"/>
      <c r="K255" s="58"/>
      <c r="L255" s="58"/>
      <c r="M255" s="58"/>
      <c r="N255" s="57" t="s">
        <v>1179</v>
      </c>
      <c r="O255" s="58"/>
      <c r="P255" s="58"/>
      <c r="Q255" s="58"/>
      <c r="R255" s="58"/>
      <c r="S255" s="58"/>
      <c r="T255" s="58"/>
      <c r="U255" s="57" t="s">
        <v>1180</v>
      </c>
      <c r="V255" s="58"/>
      <c r="W255" s="58"/>
      <c r="X255" s="58"/>
      <c r="Y255" s="58"/>
      <c r="Z255" s="58"/>
      <c r="AA255" s="58"/>
      <c r="AB255" s="58"/>
      <c r="AC255" s="57" t="s">
        <v>1179</v>
      </c>
      <c r="AD255" s="58"/>
      <c r="AE255" s="58"/>
      <c r="AF255" s="58"/>
      <c r="AG255" s="58"/>
      <c r="AH255" s="58"/>
      <c r="AI255" s="1"/>
    </row>
    <row r="256" spans="2:35" ht="12" customHeight="1">
      <c r="B256" s="9" t="s">
        <v>86</v>
      </c>
      <c r="C256" s="143">
        <v>1224533.1599999997</v>
      </c>
      <c r="D256" s="61"/>
      <c r="E256" s="61"/>
      <c r="F256" s="61"/>
      <c r="G256" s="61"/>
      <c r="H256" s="61"/>
      <c r="I256" s="61"/>
      <c r="J256" s="61"/>
      <c r="K256" s="61"/>
      <c r="L256" s="61"/>
      <c r="M256" s="61"/>
      <c r="N256" s="141">
        <v>8.931377889055927E-05</v>
      </c>
      <c r="O256" s="61"/>
      <c r="P256" s="61"/>
      <c r="Q256" s="61"/>
      <c r="R256" s="61"/>
      <c r="S256" s="61"/>
      <c r="T256" s="61"/>
      <c r="U256" s="60">
        <v>882</v>
      </c>
      <c r="V256" s="61"/>
      <c r="W256" s="61"/>
      <c r="X256" s="61"/>
      <c r="Y256" s="61"/>
      <c r="Z256" s="61"/>
      <c r="AA256" s="61"/>
      <c r="AB256" s="61"/>
      <c r="AC256" s="141">
        <v>0.004253554273809294</v>
      </c>
      <c r="AD256" s="61"/>
      <c r="AE256" s="61"/>
      <c r="AF256" s="61"/>
      <c r="AG256" s="61"/>
      <c r="AH256" s="61"/>
      <c r="AI256" s="1"/>
    </row>
    <row r="257" spans="2:35" ht="12" customHeight="1">
      <c r="B257" s="9" t="s">
        <v>1271</v>
      </c>
      <c r="C257" s="143">
        <v>1334927481.9200015</v>
      </c>
      <c r="D257" s="61"/>
      <c r="E257" s="61"/>
      <c r="F257" s="61"/>
      <c r="G257" s="61"/>
      <c r="H257" s="61"/>
      <c r="I257" s="61"/>
      <c r="J257" s="61"/>
      <c r="K257" s="61"/>
      <c r="L257" s="61"/>
      <c r="M257" s="61"/>
      <c r="N257" s="141">
        <v>0.09736560989098418</v>
      </c>
      <c r="O257" s="61"/>
      <c r="P257" s="61"/>
      <c r="Q257" s="61"/>
      <c r="R257" s="61"/>
      <c r="S257" s="61"/>
      <c r="T257" s="61"/>
      <c r="U257" s="60">
        <v>28867</v>
      </c>
      <c r="V257" s="61"/>
      <c r="W257" s="61"/>
      <c r="X257" s="61"/>
      <c r="Y257" s="61"/>
      <c r="Z257" s="61"/>
      <c r="AA257" s="61"/>
      <c r="AB257" s="61"/>
      <c r="AC257" s="141">
        <v>0.13921468392523004</v>
      </c>
      <c r="AD257" s="61"/>
      <c r="AE257" s="61"/>
      <c r="AF257" s="61"/>
      <c r="AG257" s="61"/>
      <c r="AH257" s="61"/>
      <c r="AI257" s="1"/>
    </row>
    <row r="258" spans="2:35" ht="12" customHeight="1">
      <c r="B258" s="9" t="s">
        <v>1272</v>
      </c>
      <c r="C258" s="143">
        <v>1088736399.1800027</v>
      </c>
      <c r="D258" s="61"/>
      <c r="E258" s="61"/>
      <c r="F258" s="61"/>
      <c r="G258" s="61"/>
      <c r="H258" s="61"/>
      <c r="I258" s="61"/>
      <c r="J258" s="61"/>
      <c r="K258" s="61"/>
      <c r="L258" s="61"/>
      <c r="M258" s="61"/>
      <c r="N258" s="141">
        <v>0.07940917012526347</v>
      </c>
      <c r="O258" s="61"/>
      <c r="P258" s="61"/>
      <c r="Q258" s="61"/>
      <c r="R258" s="61"/>
      <c r="S258" s="61"/>
      <c r="T258" s="61"/>
      <c r="U258" s="60">
        <v>22924</v>
      </c>
      <c r="V258" s="61"/>
      <c r="W258" s="61"/>
      <c r="X258" s="61"/>
      <c r="Y258" s="61"/>
      <c r="Z258" s="61"/>
      <c r="AA258" s="61"/>
      <c r="AB258" s="61"/>
      <c r="AC258" s="141">
        <v>0.11055383012789599</v>
      </c>
      <c r="AD258" s="61"/>
      <c r="AE258" s="61"/>
      <c r="AF258" s="61"/>
      <c r="AG258" s="61"/>
      <c r="AH258" s="61"/>
      <c r="AI258" s="1"/>
    </row>
    <row r="259" spans="2:35" ht="12" customHeight="1">
      <c r="B259" s="9" t="s">
        <v>1273</v>
      </c>
      <c r="C259" s="143">
        <v>1157345857.4900022</v>
      </c>
      <c r="D259" s="61"/>
      <c r="E259" s="61"/>
      <c r="F259" s="61"/>
      <c r="G259" s="61"/>
      <c r="H259" s="61"/>
      <c r="I259" s="61"/>
      <c r="J259" s="61"/>
      <c r="K259" s="61"/>
      <c r="L259" s="61"/>
      <c r="M259" s="61"/>
      <c r="N259" s="141">
        <v>0.08441333839891017</v>
      </c>
      <c r="O259" s="61"/>
      <c r="P259" s="61"/>
      <c r="Q259" s="61"/>
      <c r="R259" s="61"/>
      <c r="S259" s="61"/>
      <c r="T259" s="61"/>
      <c r="U259" s="60">
        <v>22417</v>
      </c>
      <c r="V259" s="61"/>
      <c r="W259" s="61"/>
      <c r="X259" s="61"/>
      <c r="Y259" s="61"/>
      <c r="Z259" s="61"/>
      <c r="AA259" s="61"/>
      <c r="AB259" s="61"/>
      <c r="AC259" s="141">
        <v>0.10810875981403963</v>
      </c>
      <c r="AD259" s="61"/>
      <c r="AE259" s="61"/>
      <c r="AF259" s="61"/>
      <c r="AG259" s="61"/>
      <c r="AH259" s="61"/>
      <c r="AI259" s="1"/>
    </row>
    <row r="260" spans="2:35" ht="12" customHeight="1">
      <c r="B260" s="9" t="s">
        <v>1274</v>
      </c>
      <c r="C260" s="143">
        <v>1293858456.880001</v>
      </c>
      <c r="D260" s="61"/>
      <c r="E260" s="61"/>
      <c r="F260" s="61"/>
      <c r="G260" s="61"/>
      <c r="H260" s="61"/>
      <c r="I260" s="61"/>
      <c r="J260" s="61"/>
      <c r="K260" s="61"/>
      <c r="L260" s="61"/>
      <c r="M260" s="61"/>
      <c r="N260" s="141">
        <v>0.0943701582842074</v>
      </c>
      <c r="O260" s="61"/>
      <c r="P260" s="61"/>
      <c r="Q260" s="61"/>
      <c r="R260" s="61"/>
      <c r="S260" s="61"/>
      <c r="T260" s="61"/>
      <c r="U260" s="60">
        <v>22102</v>
      </c>
      <c r="V260" s="61"/>
      <c r="W260" s="61"/>
      <c r="X260" s="61"/>
      <c r="Y260" s="61"/>
      <c r="Z260" s="61"/>
      <c r="AA260" s="61"/>
      <c r="AB260" s="61"/>
      <c r="AC260" s="141">
        <v>0.10658963328767916</v>
      </c>
      <c r="AD260" s="61"/>
      <c r="AE260" s="61"/>
      <c r="AF260" s="61"/>
      <c r="AG260" s="61"/>
      <c r="AH260" s="61"/>
      <c r="AI260" s="1"/>
    </row>
    <row r="261" spans="2:35" ht="12" customHeight="1">
      <c r="B261" s="9" t="s">
        <v>1275</v>
      </c>
      <c r="C261" s="143">
        <v>1326121955.0100017</v>
      </c>
      <c r="D261" s="61"/>
      <c r="E261" s="61"/>
      <c r="F261" s="61"/>
      <c r="G261" s="61"/>
      <c r="H261" s="61"/>
      <c r="I261" s="61"/>
      <c r="J261" s="61"/>
      <c r="K261" s="61"/>
      <c r="L261" s="61"/>
      <c r="M261" s="61"/>
      <c r="N261" s="141">
        <v>0.09672336114742659</v>
      </c>
      <c r="O261" s="61"/>
      <c r="P261" s="61"/>
      <c r="Q261" s="61"/>
      <c r="R261" s="61"/>
      <c r="S261" s="61"/>
      <c r="T261" s="61"/>
      <c r="U261" s="60">
        <v>20662</v>
      </c>
      <c r="V261" s="61"/>
      <c r="W261" s="61"/>
      <c r="X261" s="61"/>
      <c r="Y261" s="61"/>
      <c r="Z261" s="61"/>
      <c r="AA261" s="61"/>
      <c r="AB261" s="61"/>
      <c r="AC261" s="141">
        <v>0.0996450548814599</v>
      </c>
      <c r="AD261" s="61"/>
      <c r="AE261" s="61"/>
      <c r="AF261" s="61"/>
      <c r="AG261" s="61"/>
      <c r="AH261" s="61"/>
      <c r="AI261" s="1"/>
    </row>
    <row r="262" spans="2:35" ht="12" customHeight="1">
      <c r="B262" s="9" t="s">
        <v>1276</v>
      </c>
      <c r="C262" s="143">
        <v>1380660016.6800094</v>
      </c>
      <c r="D262" s="61"/>
      <c r="E262" s="61"/>
      <c r="F262" s="61"/>
      <c r="G262" s="61"/>
      <c r="H262" s="61"/>
      <c r="I262" s="61"/>
      <c r="J262" s="61"/>
      <c r="K262" s="61"/>
      <c r="L262" s="61"/>
      <c r="M262" s="61"/>
      <c r="N262" s="141">
        <v>0.10070120392067967</v>
      </c>
      <c r="O262" s="61"/>
      <c r="P262" s="61"/>
      <c r="Q262" s="61"/>
      <c r="R262" s="61"/>
      <c r="S262" s="61"/>
      <c r="T262" s="61"/>
      <c r="U262" s="60">
        <v>19741</v>
      </c>
      <c r="V262" s="61"/>
      <c r="W262" s="61"/>
      <c r="X262" s="61"/>
      <c r="Y262" s="61"/>
      <c r="Z262" s="61"/>
      <c r="AA262" s="61"/>
      <c r="AB262" s="61"/>
      <c r="AC262" s="141">
        <v>0.09520341827581551</v>
      </c>
      <c r="AD262" s="61"/>
      <c r="AE262" s="61"/>
      <c r="AF262" s="61"/>
      <c r="AG262" s="61"/>
      <c r="AH262" s="61"/>
      <c r="AI262" s="1"/>
    </row>
    <row r="263" spans="2:35" ht="12" customHeight="1">
      <c r="B263" s="9" t="s">
        <v>1277</v>
      </c>
      <c r="C263" s="143">
        <v>1484624598.5800006</v>
      </c>
      <c r="D263" s="61"/>
      <c r="E263" s="61"/>
      <c r="F263" s="61"/>
      <c r="G263" s="61"/>
      <c r="H263" s="61"/>
      <c r="I263" s="61"/>
      <c r="J263" s="61"/>
      <c r="K263" s="61"/>
      <c r="L263" s="61"/>
      <c r="M263" s="61"/>
      <c r="N263" s="141">
        <v>0.10828406895331404</v>
      </c>
      <c r="O263" s="61"/>
      <c r="P263" s="61"/>
      <c r="Q263" s="61"/>
      <c r="R263" s="61"/>
      <c r="S263" s="61"/>
      <c r="T263" s="61"/>
      <c r="U263" s="60">
        <v>19234</v>
      </c>
      <c r="V263" s="61"/>
      <c r="W263" s="61"/>
      <c r="X263" s="61"/>
      <c r="Y263" s="61"/>
      <c r="Z263" s="61"/>
      <c r="AA263" s="61"/>
      <c r="AB263" s="61"/>
      <c r="AC263" s="141">
        <v>0.09275834796195914</v>
      </c>
      <c r="AD263" s="61"/>
      <c r="AE263" s="61"/>
      <c r="AF263" s="61"/>
      <c r="AG263" s="61"/>
      <c r="AH263" s="61"/>
      <c r="AI263" s="1"/>
    </row>
    <row r="264" spans="2:35" ht="12" customHeight="1">
      <c r="B264" s="9" t="s">
        <v>1278</v>
      </c>
      <c r="C264" s="143">
        <v>1564455849.7800012</v>
      </c>
      <c r="D264" s="61"/>
      <c r="E264" s="61"/>
      <c r="F264" s="61"/>
      <c r="G264" s="61"/>
      <c r="H264" s="61"/>
      <c r="I264" s="61"/>
      <c r="J264" s="61"/>
      <c r="K264" s="61"/>
      <c r="L264" s="61"/>
      <c r="M264" s="61"/>
      <c r="N264" s="141">
        <v>0.11410672116979917</v>
      </c>
      <c r="O264" s="61"/>
      <c r="P264" s="61"/>
      <c r="Q264" s="61"/>
      <c r="R264" s="61"/>
      <c r="S264" s="61"/>
      <c r="T264" s="61"/>
      <c r="U264" s="60">
        <v>18616</v>
      </c>
      <c r="V264" s="61"/>
      <c r="W264" s="61"/>
      <c r="X264" s="61"/>
      <c r="Y264" s="61"/>
      <c r="Z264" s="61"/>
      <c r="AA264" s="61"/>
      <c r="AB264" s="61"/>
      <c r="AC264" s="141">
        <v>0.08977796639595671</v>
      </c>
      <c r="AD264" s="61"/>
      <c r="AE264" s="61"/>
      <c r="AF264" s="61"/>
      <c r="AG264" s="61"/>
      <c r="AH264" s="61"/>
      <c r="AI264" s="1"/>
    </row>
    <row r="265" spans="2:35" ht="12" customHeight="1">
      <c r="B265" s="9" t="s">
        <v>1279</v>
      </c>
      <c r="C265" s="143">
        <v>1557926611.9199955</v>
      </c>
      <c r="D265" s="61"/>
      <c r="E265" s="61"/>
      <c r="F265" s="61"/>
      <c r="G265" s="61"/>
      <c r="H265" s="61"/>
      <c r="I265" s="61"/>
      <c r="J265" s="61"/>
      <c r="K265" s="61"/>
      <c r="L265" s="61"/>
      <c r="M265" s="61"/>
      <c r="N265" s="141">
        <v>0.11363049812774419</v>
      </c>
      <c r="O265" s="61"/>
      <c r="P265" s="61"/>
      <c r="Q265" s="61"/>
      <c r="R265" s="61"/>
      <c r="S265" s="61"/>
      <c r="T265" s="61"/>
      <c r="U265" s="60">
        <v>16720</v>
      </c>
      <c r="V265" s="61"/>
      <c r="W265" s="61"/>
      <c r="X265" s="61"/>
      <c r="Y265" s="61"/>
      <c r="Z265" s="61"/>
      <c r="AA265" s="61"/>
      <c r="AB265" s="61"/>
      <c r="AC265" s="141">
        <v>0.0806342714944347</v>
      </c>
      <c r="AD265" s="61"/>
      <c r="AE265" s="61"/>
      <c r="AF265" s="61"/>
      <c r="AG265" s="61"/>
      <c r="AH265" s="61"/>
      <c r="AI265" s="1"/>
    </row>
    <row r="266" spans="2:35" ht="12" customHeight="1">
      <c r="B266" s="9" t="s">
        <v>1280</v>
      </c>
      <c r="C266" s="143">
        <v>998897280.1899987</v>
      </c>
      <c r="D266" s="61"/>
      <c r="E266" s="61"/>
      <c r="F266" s="61"/>
      <c r="G266" s="61"/>
      <c r="H266" s="61"/>
      <c r="I266" s="61"/>
      <c r="J266" s="61"/>
      <c r="K266" s="61"/>
      <c r="L266" s="61"/>
      <c r="M266" s="61"/>
      <c r="N266" s="141">
        <v>0.07285657402472515</v>
      </c>
      <c r="O266" s="61"/>
      <c r="P266" s="61"/>
      <c r="Q266" s="61"/>
      <c r="R266" s="61"/>
      <c r="S266" s="61"/>
      <c r="T266" s="61"/>
      <c r="U266" s="60">
        <v>9174</v>
      </c>
      <c r="V266" s="61"/>
      <c r="W266" s="61"/>
      <c r="X266" s="61"/>
      <c r="Y266" s="61"/>
      <c r="Z266" s="61"/>
      <c r="AA266" s="61"/>
      <c r="AB266" s="61"/>
      <c r="AC266" s="141">
        <v>0.04424275159628851</v>
      </c>
      <c r="AD266" s="61"/>
      <c r="AE266" s="61"/>
      <c r="AF266" s="61"/>
      <c r="AG266" s="61"/>
      <c r="AH266" s="61"/>
      <c r="AI266" s="1"/>
    </row>
    <row r="267" spans="2:35" ht="12" customHeight="1">
      <c r="B267" s="9" t="s">
        <v>1281</v>
      </c>
      <c r="C267" s="143">
        <v>130033550.97999993</v>
      </c>
      <c r="D267" s="61"/>
      <c r="E267" s="61"/>
      <c r="F267" s="61"/>
      <c r="G267" s="61"/>
      <c r="H267" s="61"/>
      <c r="I267" s="61"/>
      <c r="J267" s="61"/>
      <c r="K267" s="61"/>
      <c r="L267" s="61"/>
      <c r="M267" s="61"/>
      <c r="N267" s="141">
        <v>0.009484257511313115</v>
      </c>
      <c r="O267" s="61"/>
      <c r="P267" s="61"/>
      <c r="Q267" s="61"/>
      <c r="R267" s="61"/>
      <c r="S267" s="61"/>
      <c r="T267" s="61"/>
      <c r="U267" s="60">
        <v>1720</v>
      </c>
      <c r="V267" s="61"/>
      <c r="W267" s="61"/>
      <c r="X267" s="61"/>
      <c r="Y267" s="61"/>
      <c r="Z267" s="61"/>
      <c r="AA267" s="61"/>
      <c r="AB267" s="61"/>
      <c r="AC267" s="141">
        <v>0.008294913096317445</v>
      </c>
      <c r="AD267" s="61"/>
      <c r="AE267" s="61"/>
      <c r="AF267" s="61"/>
      <c r="AG267" s="61"/>
      <c r="AH267" s="61"/>
      <c r="AI267" s="1"/>
    </row>
    <row r="268" spans="2:35" ht="12" customHeight="1">
      <c r="B268" s="9" t="s">
        <v>1282</v>
      </c>
      <c r="C268" s="143">
        <v>74153649.55999993</v>
      </c>
      <c r="D268" s="61"/>
      <c r="E268" s="61"/>
      <c r="F268" s="61"/>
      <c r="G268" s="61"/>
      <c r="H268" s="61"/>
      <c r="I268" s="61"/>
      <c r="J268" s="61"/>
      <c r="K268" s="61"/>
      <c r="L268" s="61"/>
      <c r="M268" s="61"/>
      <c r="N268" s="141">
        <v>0.005408544968051215</v>
      </c>
      <c r="O268" s="61"/>
      <c r="P268" s="61"/>
      <c r="Q268" s="61"/>
      <c r="R268" s="61"/>
      <c r="S268" s="61"/>
      <c r="T268" s="61"/>
      <c r="U268" s="60">
        <v>986</v>
      </c>
      <c r="V268" s="61"/>
      <c r="W268" s="61"/>
      <c r="X268" s="61"/>
      <c r="Y268" s="61"/>
      <c r="Z268" s="61"/>
      <c r="AA268" s="61"/>
      <c r="AB268" s="61"/>
      <c r="AC268" s="141">
        <v>0.004755107158702907</v>
      </c>
      <c r="AD268" s="61"/>
      <c r="AE268" s="61"/>
      <c r="AF268" s="61"/>
      <c r="AG268" s="61"/>
      <c r="AH268" s="61"/>
      <c r="AI268" s="1"/>
    </row>
    <row r="269" spans="2:35" ht="12" customHeight="1">
      <c r="B269" s="9" t="s">
        <v>1283</v>
      </c>
      <c r="C269" s="143">
        <v>317495629.28999996</v>
      </c>
      <c r="D269" s="61"/>
      <c r="E269" s="61"/>
      <c r="F269" s="61"/>
      <c r="G269" s="61"/>
      <c r="H269" s="61"/>
      <c r="I269" s="61"/>
      <c r="J269" s="61"/>
      <c r="K269" s="61"/>
      <c r="L269" s="61"/>
      <c r="M269" s="61"/>
      <c r="N269" s="141">
        <v>0.023157179698691084</v>
      </c>
      <c r="O269" s="61"/>
      <c r="P269" s="61"/>
      <c r="Q269" s="61"/>
      <c r="R269" s="61"/>
      <c r="S269" s="61"/>
      <c r="T269" s="61"/>
      <c r="U269" s="60">
        <v>3311</v>
      </c>
      <c r="V269" s="61"/>
      <c r="W269" s="61"/>
      <c r="X269" s="61"/>
      <c r="Y269" s="61"/>
      <c r="Z269" s="61"/>
      <c r="AA269" s="61"/>
      <c r="AB269" s="61"/>
      <c r="AC269" s="141">
        <v>0.015967707710411082</v>
      </c>
      <c r="AD269" s="61"/>
      <c r="AE269" s="61"/>
      <c r="AF269" s="61"/>
      <c r="AG269" s="61"/>
      <c r="AH269" s="61"/>
      <c r="AI269" s="1"/>
    </row>
    <row r="270" spans="2:35" ht="12.75" customHeight="1">
      <c r="B270" s="24"/>
      <c r="C270" s="146">
        <v>13710461870.620014</v>
      </c>
      <c r="D270" s="145"/>
      <c r="E270" s="145"/>
      <c r="F270" s="145"/>
      <c r="G270" s="145"/>
      <c r="H270" s="145"/>
      <c r="I270" s="145"/>
      <c r="J270" s="145"/>
      <c r="K270" s="145"/>
      <c r="L270" s="145"/>
      <c r="M270" s="145"/>
      <c r="N270" s="147">
        <v>0.9999999999999862</v>
      </c>
      <c r="O270" s="145"/>
      <c r="P270" s="145"/>
      <c r="Q270" s="145"/>
      <c r="R270" s="145"/>
      <c r="S270" s="145"/>
      <c r="T270" s="145"/>
      <c r="U270" s="148">
        <v>207356</v>
      </c>
      <c r="V270" s="145"/>
      <c r="W270" s="145"/>
      <c r="X270" s="145"/>
      <c r="Y270" s="145"/>
      <c r="Z270" s="145"/>
      <c r="AA270" s="145"/>
      <c r="AB270" s="145"/>
      <c r="AC270" s="147">
        <v>1</v>
      </c>
      <c r="AD270" s="145"/>
      <c r="AE270" s="145"/>
      <c r="AF270" s="145"/>
      <c r="AG270" s="145"/>
      <c r="AH270" s="145"/>
      <c r="AI270" s="1"/>
    </row>
    <row r="271" spans="2:35" ht="9" customHeight="1">
      <c r="B271" s="1"/>
      <c r="C271" s="1"/>
      <c r="D271" s="1"/>
      <c r="E271" s="1"/>
      <c r="F271" s="1"/>
      <c r="G271" s="1"/>
      <c r="H271" s="1"/>
      <c r="I271" s="1"/>
      <c r="J271" s="1"/>
      <c r="K271" s="1"/>
      <c r="L271" s="1"/>
      <c r="M271" s="1"/>
      <c r="N271" s="1"/>
      <c r="O271" s="1"/>
      <c r="P271" s="1"/>
      <c r="Q271" s="1"/>
      <c r="R271" s="1"/>
      <c r="S271" s="1"/>
      <c r="T271" s="1"/>
      <c r="U271" s="1"/>
      <c r="V271" s="1"/>
      <c r="W271" s="1"/>
      <c r="X271" s="1"/>
      <c r="Y271" s="1"/>
      <c r="Z271" s="1"/>
      <c r="AA271" s="1"/>
      <c r="AB271" s="1"/>
      <c r="AC271" s="1"/>
      <c r="AD271" s="1"/>
      <c r="AE271" s="1"/>
      <c r="AF271" s="1"/>
      <c r="AG271" s="1"/>
      <c r="AH271" s="1"/>
      <c r="AI271" s="1"/>
    </row>
    <row r="272" spans="2:35" ht="18.75" customHeight="1">
      <c r="B272" s="70" t="s">
        <v>1175</v>
      </c>
      <c r="C272" s="71"/>
      <c r="D272" s="71"/>
      <c r="E272" s="71"/>
      <c r="F272" s="71"/>
      <c r="G272" s="71"/>
      <c r="H272" s="71"/>
      <c r="I272" s="71"/>
      <c r="J272" s="71"/>
      <c r="K272" s="71"/>
      <c r="L272" s="71"/>
      <c r="M272" s="71"/>
      <c r="N272" s="71"/>
      <c r="O272" s="71"/>
      <c r="P272" s="71"/>
      <c r="Q272" s="71"/>
      <c r="R272" s="71"/>
      <c r="S272" s="71"/>
      <c r="T272" s="71"/>
      <c r="U272" s="71"/>
      <c r="V272" s="71"/>
      <c r="W272" s="71"/>
      <c r="X272" s="71"/>
      <c r="Y272" s="71"/>
      <c r="Z272" s="71"/>
      <c r="AA272" s="71"/>
      <c r="AB272" s="71"/>
      <c r="AC272" s="71"/>
      <c r="AD272" s="71"/>
      <c r="AE272" s="71"/>
      <c r="AF272" s="71"/>
      <c r="AG272" s="71"/>
      <c r="AH272" s="71"/>
      <c r="AI272" s="72"/>
    </row>
    <row r="273" spans="2:35" ht="8.25" customHeight="1">
      <c r="B273" s="1"/>
      <c r="C273" s="1"/>
      <c r="D273" s="1"/>
      <c r="E273" s="1"/>
      <c r="F273" s="1"/>
      <c r="G273" s="1"/>
      <c r="H273" s="1"/>
      <c r="I273" s="1"/>
      <c r="J273" s="1"/>
      <c r="K273" s="1"/>
      <c r="L273" s="1"/>
      <c r="M273" s="1"/>
      <c r="N273" s="1"/>
      <c r="O273" s="1"/>
      <c r="P273" s="1"/>
      <c r="Q273" s="1"/>
      <c r="R273" s="1"/>
      <c r="S273" s="1"/>
      <c r="T273" s="1"/>
      <c r="U273" s="1"/>
      <c r="V273" s="1"/>
      <c r="W273" s="1"/>
      <c r="X273" s="1"/>
      <c r="Y273" s="1"/>
      <c r="Z273" s="1"/>
      <c r="AA273" s="1"/>
      <c r="AB273" s="1"/>
      <c r="AC273" s="1"/>
      <c r="AD273" s="1"/>
      <c r="AE273" s="1"/>
      <c r="AF273" s="1"/>
      <c r="AG273" s="1"/>
      <c r="AH273" s="1"/>
      <c r="AI273" s="1"/>
    </row>
    <row r="274" spans="2:35" ht="13.5" customHeight="1">
      <c r="B274" s="57"/>
      <c r="C274" s="58"/>
      <c r="D274" s="57" t="s">
        <v>1178</v>
      </c>
      <c r="E274" s="58"/>
      <c r="F274" s="58"/>
      <c r="G274" s="58"/>
      <c r="H274" s="58"/>
      <c r="I274" s="58"/>
      <c r="J274" s="58"/>
      <c r="K274" s="58"/>
      <c r="L274" s="58"/>
      <c r="M274" s="58"/>
      <c r="N274" s="58"/>
      <c r="O274" s="57" t="s">
        <v>1179</v>
      </c>
      <c r="P274" s="58"/>
      <c r="Q274" s="58"/>
      <c r="R274" s="58"/>
      <c r="S274" s="58"/>
      <c r="T274" s="58"/>
      <c r="U274" s="58"/>
      <c r="V274" s="57" t="s">
        <v>1180</v>
      </c>
      <c r="W274" s="58"/>
      <c r="X274" s="58"/>
      <c r="Y274" s="58"/>
      <c r="Z274" s="58"/>
      <c r="AA274" s="58"/>
      <c r="AB274" s="58"/>
      <c r="AC274" s="58"/>
      <c r="AD274" s="57" t="s">
        <v>1179</v>
      </c>
      <c r="AE274" s="58"/>
      <c r="AF274" s="58"/>
      <c r="AG274" s="58"/>
      <c r="AH274" s="58"/>
      <c r="AI274" s="1"/>
    </row>
    <row r="275" spans="2:35" ht="11.25" customHeight="1">
      <c r="B275" s="63" t="s">
        <v>1284</v>
      </c>
      <c r="C275" s="61"/>
      <c r="D275" s="143">
        <v>153032522.39999998</v>
      </c>
      <c r="E275" s="61"/>
      <c r="F275" s="61"/>
      <c r="G275" s="61"/>
      <c r="H275" s="61"/>
      <c r="I275" s="61"/>
      <c r="J275" s="61"/>
      <c r="K275" s="61"/>
      <c r="L275" s="61"/>
      <c r="M275" s="61"/>
      <c r="N275" s="61"/>
      <c r="O275" s="141">
        <v>0.011161733561137843</v>
      </c>
      <c r="P275" s="61"/>
      <c r="Q275" s="61"/>
      <c r="R275" s="61"/>
      <c r="S275" s="61"/>
      <c r="T275" s="61"/>
      <c r="U275" s="61"/>
      <c r="V275" s="60">
        <v>16740</v>
      </c>
      <c r="W275" s="61"/>
      <c r="X275" s="61"/>
      <c r="Y275" s="61"/>
      <c r="Z275" s="61"/>
      <c r="AA275" s="61"/>
      <c r="AB275" s="61"/>
      <c r="AC275" s="61"/>
      <c r="AD275" s="141">
        <v>0.08073072397229884</v>
      </c>
      <c r="AE275" s="61"/>
      <c r="AF275" s="61"/>
      <c r="AG275" s="61"/>
      <c r="AH275" s="61"/>
      <c r="AI275" s="1"/>
    </row>
    <row r="276" spans="2:35" ht="11.25" customHeight="1">
      <c r="B276" s="63" t="s">
        <v>1285</v>
      </c>
      <c r="C276" s="61"/>
      <c r="D276" s="143">
        <v>401874859.8199976</v>
      </c>
      <c r="E276" s="61"/>
      <c r="F276" s="61"/>
      <c r="G276" s="61"/>
      <c r="H276" s="61"/>
      <c r="I276" s="61"/>
      <c r="J276" s="61"/>
      <c r="K276" s="61"/>
      <c r="L276" s="61"/>
      <c r="M276" s="61"/>
      <c r="N276" s="61"/>
      <c r="O276" s="141">
        <v>0.029311547897680305</v>
      </c>
      <c r="P276" s="61"/>
      <c r="Q276" s="61"/>
      <c r="R276" s="61"/>
      <c r="S276" s="61"/>
      <c r="T276" s="61"/>
      <c r="U276" s="61"/>
      <c r="V276" s="60">
        <v>14303</v>
      </c>
      <c r="W276" s="61"/>
      <c r="X276" s="61"/>
      <c r="Y276" s="61"/>
      <c r="Z276" s="61"/>
      <c r="AA276" s="61"/>
      <c r="AB276" s="61"/>
      <c r="AC276" s="61"/>
      <c r="AD276" s="141">
        <v>0.0689779895445514</v>
      </c>
      <c r="AE276" s="61"/>
      <c r="AF276" s="61"/>
      <c r="AG276" s="61"/>
      <c r="AH276" s="61"/>
      <c r="AI276" s="1"/>
    </row>
    <row r="277" spans="2:35" ht="11.25" customHeight="1">
      <c r="B277" s="63" t="s">
        <v>1286</v>
      </c>
      <c r="C277" s="61"/>
      <c r="D277" s="143">
        <v>706168280.349999</v>
      </c>
      <c r="E277" s="61"/>
      <c r="F277" s="61"/>
      <c r="G277" s="61"/>
      <c r="H277" s="61"/>
      <c r="I277" s="61"/>
      <c r="J277" s="61"/>
      <c r="K277" s="61"/>
      <c r="L277" s="61"/>
      <c r="M277" s="61"/>
      <c r="N277" s="61"/>
      <c r="O277" s="141">
        <v>0.05150579805507788</v>
      </c>
      <c r="P277" s="61"/>
      <c r="Q277" s="61"/>
      <c r="R277" s="61"/>
      <c r="S277" s="61"/>
      <c r="T277" s="61"/>
      <c r="U277" s="61"/>
      <c r="V277" s="60">
        <v>16365</v>
      </c>
      <c r="W277" s="61"/>
      <c r="X277" s="61"/>
      <c r="Y277" s="61"/>
      <c r="Z277" s="61"/>
      <c r="AA277" s="61"/>
      <c r="AB277" s="61"/>
      <c r="AC277" s="61"/>
      <c r="AD277" s="141">
        <v>0.07892224001234592</v>
      </c>
      <c r="AE277" s="61"/>
      <c r="AF277" s="61"/>
      <c r="AG277" s="61"/>
      <c r="AH277" s="61"/>
      <c r="AI277" s="1"/>
    </row>
    <row r="278" spans="2:35" ht="11.25" customHeight="1">
      <c r="B278" s="63" t="s">
        <v>1287</v>
      </c>
      <c r="C278" s="61"/>
      <c r="D278" s="143">
        <v>1343685932.160003</v>
      </c>
      <c r="E278" s="61"/>
      <c r="F278" s="61"/>
      <c r="G278" s="61"/>
      <c r="H278" s="61"/>
      <c r="I278" s="61"/>
      <c r="J278" s="61"/>
      <c r="K278" s="61"/>
      <c r="L278" s="61"/>
      <c r="M278" s="61"/>
      <c r="N278" s="61"/>
      <c r="O278" s="141">
        <v>0.09800442500331612</v>
      </c>
      <c r="P278" s="61"/>
      <c r="Q278" s="61"/>
      <c r="R278" s="61"/>
      <c r="S278" s="61"/>
      <c r="T278" s="61"/>
      <c r="U278" s="61"/>
      <c r="V278" s="60">
        <v>22345</v>
      </c>
      <c r="W278" s="61"/>
      <c r="X278" s="61"/>
      <c r="Y278" s="61"/>
      <c r="Z278" s="61"/>
      <c r="AA278" s="61"/>
      <c r="AB278" s="61"/>
      <c r="AC278" s="61"/>
      <c r="AD278" s="141">
        <v>0.10776153089372865</v>
      </c>
      <c r="AE278" s="61"/>
      <c r="AF278" s="61"/>
      <c r="AG278" s="61"/>
      <c r="AH278" s="61"/>
      <c r="AI278" s="1"/>
    </row>
    <row r="279" spans="2:35" ht="11.25" customHeight="1">
      <c r="B279" s="63" t="s">
        <v>1288</v>
      </c>
      <c r="C279" s="61"/>
      <c r="D279" s="143">
        <v>2481708344.399995</v>
      </c>
      <c r="E279" s="61"/>
      <c r="F279" s="61"/>
      <c r="G279" s="61"/>
      <c r="H279" s="61"/>
      <c r="I279" s="61"/>
      <c r="J279" s="61"/>
      <c r="K279" s="61"/>
      <c r="L279" s="61"/>
      <c r="M279" s="61"/>
      <c r="N279" s="61"/>
      <c r="O279" s="141">
        <v>0.1810083692160671</v>
      </c>
      <c r="P279" s="61"/>
      <c r="Q279" s="61"/>
      <c r="R279" s="61"/>
      <c r="S279" s="61"/>
      <c r="T279" s="61"/>
      <c r="U279" s="61"/>
      <c r="V279" s="60">
        <v>31030</v>
      </c>
      <c r="W279" s="61"/>
      <c r="X279" s="61"/>
      <c r="Y279" s="61"/>
      <c r="Z279" s="61"/>
      <c r="AA279" s="61"/>
      <c r="AB279" s="61"/>
      <c r="AC279" s="61"/>
      <c r="AD279" s="141">
        <v>0.14964601940623853</v>
      </c>
      <c r="AE279" s="61"/>
      <c r="AF279" s="61"/>
      <c r="AG279" s="61"/>
      <c r="AH279" s="61"/>
      <c r="AI279" s="1"/>
    </row>
    <row r="280" spans="2:35" ht="11.25" customHeight="1">
      <c r="B280" s="63" t="s">
        <v>1289</v>
      </c>
      <c r="C280" s="61"/>
      <c r="D280" s="143">
        <v>752692469.3200016</v>
      </c>
      <c r="E280" s="61"/>
      <c r="F280" s="61"/>
      <c r="G280" s="61"/>
      <c r="H280" s="61"/>
      <c r="I280" s="61"/>
      <c r="J280" s="61"/>
      <c r="K280" s="61"/>
      <c r="L280" s="61"/>
      <c r="M280" s="61"/>
      <c r="N280" s="61"/>
      <c r="O280" s="141">
        <v>0.05489913297034422</v>
      </c>
      <c r="P280" s="61"/>
      <c r="Q280" s="61"/>
      <c r="R280" s="61"/>
      <c r="S280" s="61"/>
      <c r="T280" s="61"/>
      <c r="U280" s="61"/>
      <c r="V280" s="60">
        <v>14590</v>
      </c>
      <c r="W280" s="61"/>
      <c r="X280" s="61"/>
      <c r="Y280" s="61"/>
      <c r="Z280" s="61"/>
      <c r="AA280" s="61"/>
      <c r="AB280" s="61"/>
      <c r="AC280" s="61"/>
      <c r="AD280" s="141">
        <v>0.07036208260190205</v>
      </c>
      <c r="AE280" s="61"/>
      <c r="AF280" s="61"/>
      <c r="AG280" s="61"/>
      <c r="AH280" s="61"/>
      <c r="AI280" s="1"/>
    </row>
    <row r="281" spans="2:35" ht="11.25" customHeight="1">
      <c r="B281" s="63" t="s">
        <v>1290</v>
      </c>
      <c r="C281" s="61"/>
      <c r="D281" s="143">
        <v>748402905.6500006</v>
      </c>
      <c r="E281" s="61"/>
      <c r="F281" s="61"/>
      <c r="G281" s="61"/>
      <c r="H281" s="61"/>
      <c r="I281" s="61"/>
      <c r="J281" s="61"/>
      <c r="K281" s="61"/>
      <c r="L281" s="61"/>
      <c r="M281" s="61"/>
      <c r="N281" s="61"/>
      <c r="O281" s="141">
        <v>0.054586265051635136</v>
      </c>
      <c r="P281" s="61"/>
      <c r="Q281" s="61"/>
      <c r="R281" s="61"/>
      <c r="S281" s="61"/>
      <c r="T281" s="61"/>
      <c r="U281" s="61"/>
      <c r="V281" s="60">
        <v>12679</v>
      </c>
      <c r="W281" s="61"/>
      <c r="X281" s="61"/>
      <c r="Y281" s="61"/>
      <c r="Z281" s="61"/>
      <c r="AA281" s="61"/>
      <c r="AB281" s="61"/>
      <c r="AC281" s="61"/>
      <c r="AD281" s="141">
        <v>0.0611460483419819</v>
      </c>
      <c r="AE281" s="61"/>
      <c r="AF281" s="61"/>
      <c r="AG281" s="61"/>
      <c r="AH281" s="61"/>
      <c r="AI281" s="1"/>
    </row>
    <row r="282" spans="2:35" ht="11.25" customHeight="1">
      <c r="B282" s="63" t="s">
        <v>1291</v>
      </c>
      <c r="C282" s="61"/>
      <c r="D282" s="143">
        <v>790605669.340001</v>
      </c>
      <c r="E282" s="61"/>
      <c r="F282" s="61"/>
      <c r="G282" s="61"/>
      <c r="H282" s="61"/>
      <c r="I282" s="61"/>
      <c r="J282" s="61"/>
      <c r="K282" s="61"/>
      <c r="L282" s="61"/>
      <c r="M282" s="61"/>
      <c r="N282" s="61"/>
      <c r="O282" s="141">
        <v>0.057664408157844876</v>
      </c>
      <c r="P282" s="61"/>
      <c r="Q282" s="61"/>
      <c r="R282" s="61"/>
      <c r="S282" s="61"/>
      <c r="T282" s="61"/>
      <c r="U282" s="61"/>
      <c r="V282" s="60">
        <v>11963</v>
      </c>
      <c r="W282" s="61"/>
      <c r="X282" s="61"/>
      <c r="Y282" s="61"/>
      <c r="Z282" s="61"/>
      <c r="AA282" s="61"/>
      <c r="AB282" s="61"/>
      <c r="AC282" s="61"/>
      <c r="AD282" s="141">
        <v>0.05769304963444511</v>
      </c>
      <c r="AE282" s="61"/>
      <c r="AF282" s="61"/>
      <c r="AG282" s="61"/>
      <c r="AH282" s="61"/>
      <c r="AI282" s="1"/>
    </row>
    <row r="283" spans="2:35" ht="11.25" customHeight="1">
      <c r="B283" s="63" t="s">
        <v>1292</v>
      </c>
      <c r="C283" s="61"/>
      <c r="D283" s="143">
        <v>894948498.0499991</v>
      </c>
      <c r="E283" s="61"/>
      <c r="F283" s="61"/>
      <c r="G283" s="61"/>
      <c r="H283" s="61"/>
      <c r="I283" s="61"/>
      <c r="J283" s="61"/>
      <c r="K283" s="61"/>
      <c r="L283" s="61"/>
      <c r="M283" s="61"/>
      <c r="N283" s="61"/>
      <c r="O283" s="141">
        <v>0.0652748613792344</v>
      </c>
      <c r="P283" s="61"/>
      <c r="Q283" s="61"/>
      <c r="R283" s="61"/>
      <c r="S283" s="61"/>
      <c r="T283" s="61"/>
      <c r="U283" s="61"/>
      <c r="V283" s="60">
        <v>12391</v>
      </c>
      <c r="W283" s="61"/>
      <c r="X283" s="61"/>
      <c r="Y283" s="61"/>
      <c r="Z283" s="61"/>
      <c r="AA283" s="61"/>
      <c r="AB283" s="61"/>
      <c r="AC283" s="61"/>
      <c r="AD283" s="141">
        <v>0.05975713266073805</v>
      </c>
      <c r="AE283" s="61"/>
      <c r="AF283" s="61"/>
      <c r="AG283" s="61"/>
      <c r="AH283" s="61"/>
      <c r="AI283" s="1"/>
    </row>
    <row r="284" spans="2:35" ht="11.25" customHeight="1">
      <c r="B284" s="63" t="s">
        <v>1293</v>
      </c>
      <c r="C284" s="61"/>
      <c r="D284" s="143">
        <v>814153060.6700006</v>
      </c>
      <c r="E284" s="61"/>
      <c r="F284" s="61"/>
      <c r="G284" s="61"/>
      <c r="H284" s="61"/>
      <c r="I284" s="61"/>
      <c r="J284" s="61"/>
      <c r="K284" s="61"/>
      <c r="L284" s="61"/>
      <c r="M284" s="61"/>
      <c r="N284" s="61"/>
      <c r="O284" s="141">
        <v>0.059381884312346936</v>
      </c>
      <c r="P284" s="61"/>
      <c r="Q284" s="61"/>
      <c r="R284" s="61"/>
      <c r="S284" s="61"/>
      <c r="T284" s="61"/>
      <c r="U284" s="61"/>
      <c r="V284" s="60">
        <v>10238</v>
      </c>
      <c r="W284" s="61"/>
      <c r="X284" s="61"/>
      <c r="Y284" s="61"/>
      <c r="Z284" s="61"/>
      <c r="AA284" s="61"/>
      <c r="AB284" s="61"/>
      <c r="AC284" s="61"/>
      <c r="AD284" s="141">
        <v>0.04937402341866162</v>
      </c>
      <c r="AE284" s="61"/>
      <c r="AF284" s="61"/>
      <c r="AG284" s="61"/>
      <c r="AH284" s="61"/>
      <c r="AI284" s="1"/>
    </row>
    <row r="285" spans="2:35" ht="11.25" customHeight="1">
      <c r="B285" s="63" t="s">
        <v>1294</v>
      </c>
      <c r="C285" s="61"/>
      <c r="D285" s="143">
        <v>2208845260.3399982</v>
      </c>
      <c r="E285" s="61"/>
      <c r="F285" s="61"/>
      <c r="G285" s="61"/>
      <c r="H285" s="61"/>
      <c r="I285" s="61"/>
      <c r="J285" s="61"/>
      <c r="K285" s="61"/>
      <c r="L285" s="61"/>
      <c r="M285" s="61"/>
      <c r="N285" s="61"/>
      <c r="O285" s="141">
        <v>0.16110655360730836</v>
      </c>
      <c r="P285" s="61"/>
      <c r="Q285" s="61"/>
      <c r="R285" s="61"/>
      <c r="S285" s="61"/>
      <c r="T285" s="61"/>
      <c r="U285" s="61"/>
      <c r="V285" s="60">
        <v>25294</v>
      </c>
      <c r="W285" s="61"/>
      <c r="X285" s="61"/>
      <c r="Y285" s="61"/>
      <c r="Z285" s="61"/>
      <c r="AA285" s="61"/>
      <c r="AB285" s="61"/>
      <c r="AC285" s="61"/>
      <c r="AD285" s="141">
        <v>0.12198344875479851</v>
      </c>
      <c r="AE285" s="61"/>
      <c r="AF285" s="61"/>
      <c r="AG285" s="61"/>
      <c r="AH285" s="61"/>
      <c r="AI285" s="1"/>
    </row>
    <row r="286" spans="2:35" ht="11.25" customHeight="1">
      <c r="B286" s="63" t="s">
        <v>1295</v>
      </c>
      <c r="C286" s="61"/>
      <c r="D286" s="143">
        <v>932911401.1900008</v>
      </c>
      <c r="E286" s="61"/>
      <c r="F286" s="61"/>
      <c r="G286" s="61"/>
      <c r="H286" s="61"/>
      <c r="I286" s="61"/>
      <c r="J286" s="61"/>
      <c r="K286" s="61"/>
      <c r="L286" s="61"/>
      <c r="M286" s="61"/>
      <c r="N286" s="61"/>
      <c r="O286" s="141">
        <v>0.06804376176335289</v>
      </c>
      <c r="P286" s="61"/>
      <c r="Q286" s="61"/>
      <c r="R286" s="61"/>
      <c r="S286" s="61"/>
      <c r="T286" s="61"/>
      <c r="U286" s="61"/>
      <c r="V286" s="60">
        <v>8893</v>
      </c>
      <c r="W286" s="61"/>
      <c r="X286" s="61"/>
      <c r="Y286" s="61"/>
      <c r="Z286" s="61"/>
      <c r="AA286" s="61"/>
      <c r="AB286" s="61"/>
      <c r="AC286" s="61"/>
      <c r="AD286" s="141">
        <v>0.04288759428229711</v>
      </c>
      <c r="AE286" s="61"/>
      <c r="AF286" s="61"/>
      <c r="AG286" s="61"/>
      <c r="AH286" s="61"/>
      <c r="AI286" s="1"/>
    </row>
    <row r="287" spans="2:35" ht="11.25" customHeight="1">
      <c r="B287" s="63" t="s">
        <v>1296</v>
      </c>
      <c r="C287" s="61"/>
      <c r="D287" s="143">
        <v>393200921.4000008</v>
      </c>
      <c r="E287" s="61"/>
      <c r="F287" s="61"/>
      <c r="G287" s="61"/>
      <c r="H287" s="61"/>
      <c r="I287" s="61"/>
      <c r="J287" s="61"/>
      <c r="K287" s="61"/>
      <c r="L287" s="61"/>
      <c r="M287" s="61"/>
      <c r="N287" s="61"/>
      <c r="O287" s="141">
        <v>0.028678896824226384</v>
      </c>
      <c r="P287" s="61"/>
      <c r="Q287" s="61"/>
      <c r="R287" s="61"/>
      <c r="S287" s="61"/>
      <c r="T287" s="61"/>
      <c r="U287" s="61"/>
      <c r="V287" s="60">
        <v>3493</v>
      </c>
      <c r="W287" s="61"/>
      <c r="X287" s="61"/>
      <c r="Y287" s="61"/>
      <c r="Z287" s="61"/>
      <c r="AA287" s="61"/>
      <c r="AB287" s="61"/>
      <c r="AC287" s="61"/>
      <c r="AD287" s="141">
        <v>0.016845425258974905</v>
      </c>
      <c r="AE287" s="61"/>
      <c r="AF287" s="61"/>
      <c r="AG287" s="61"/>
      <c r="AH287" s="61"/>
      <c r="AI287" s="1"/>
    </row>
    <row r="288" spans="2:35" ht="11.25" customHeight="1">
      <c r="B288" s="63" t="s">
        <v>1297</v>
      </c>
      <c r="C288" s="61"/>
      <c r="D288" s="143">
        <v>1088231745.5300004</v>
      </c>
      <c r="E288" s="61"/>
      <c r="F288" s="61"/>
      <c r="G288" s="61"/>
      <c r="H288" s="61"/>
      <c r="I288" s="61"/>
      <c r="J288" s="61"/>
      <c r="K288" s="61"/>
      <c r="L288" s="61"/>
      <c r="M288" s="61"/>
      <c r="N288" s="61"/>
      <c r="O288" s="141">
        <v>0.07937236220042744</v>
      </c>
      <c r="P288" s="61"/>
      <c r="Q288" s="61"/>
      <c r="R288" s="61"/>
      <c r="S288" s="61"/>
      <c r="T288" s="61"/>
      <c r="U288" s="61"/>
      <c r="V288" s="60">
        <v>7032</v>
      </c>
      <c r="W288" s="61"/>
      <c r="X288" s="61"/>
      <c r="Y288" s="61"/>
      <c r="Z288" s="61"/>
      <c r="AA288" s="61"/>
      <c r="AB288" s="61"/>
      <c r="AC288" s="61"/>
      <c r="AD288" s="141">
        <v>0.03391269121703737</v>
      </c>
      <c r="AE288" s="61"/>
      <c r="AF288" s="61"/>
      <c r="AG288" s="61"/>
      <c r="AH288" s="61"/>
      <c r="AI288" s="1"/>
    </row>
    <row r="289" spans="2:35" ht="11.25" customHeight="1">
      <c r="B289" s="149"/>
      <c r="C289" s="145"/>
      <c r="D289" s="146">
        <v>13710461870.619999</v>
      </c>
      <c r="E289" s="145"/>
      <c r="F289" s="145"/>
      <c r="G289" s="145"/>
      <c r="H289" s="145"/>
      <c r="I289" s="145"/>
      <c r="J289" s="145"/>
      <c r="K289" s="145"/>
      <c r="L289" s="145"/>
      <c r="M289" s="145"/>
      <c r="N289" s="145"/>
      <c r="O289" s="147">
        <v>1.0000000000000153</v>
      </c>
      <c r="P289" s="145"/>
      <c r="Q289" s="145"/>
      <c r="R289" s="145"/>
      <c r="S289" s="145"/>
      <c r="T289" s="145"/>
      <c r="U289" s="145"/>
      <c r="V289" s="148">
        <v>207356</v>
      </c>
      <c r="W289" s="145"/>
      <c r="X289" s="145"/>
      <c r="Y289" s="145"/>
      <c r="Z289" s="145"/>
      <c r="AA289" s="145"/>
      <c r="AB289" s="145"/>
      <c r="AC289" s="145"/>
      <c r="AD289" s="147">
        <v>1</v>
      </c>
      <c r="AE289" s="145"/>
      <c r="AF289" s="145"/>
      <c r="AG289" s="145"/>
      <c r="AH289" s="145"/>
      <c r="AI289" s="1"/>
    </row>
    <row r="290" spans="2:35" ht="9" customHeight="1">
      <c r="B290" s="1"/>
      <c r="C290" s="1"/>
      <c r="D290" s="1"/>
      <c r="E290" s="1"/>
      <c r="F290" s="1"/>
      <c r="G290" s="1"/>
      <c r="H290" s="1"/>
      <c r="I290" s="1"/>
      <c r="J290" s="1"/>
      <c r="K290" s="1"/>
      <c r="L290" s="1"/>
      <c r="M290" s="1"/>
      <c r="N290" s="1"/>
      <c r="O290" s="1"/>
      <c r="P290" s="1"/>
      <c r="Q290" s="1"/>
      <c r="R290" s="1"/>
      <c r="S290" s="1"/>
      <c r="T290" s="1"/>
      <c r="U290" s="1"/>
      <c r="V290" s="1"/>
      <c r="W290" s="1"/>
      <c r="X290" s="1"/>
      <c r="Y290" s="1"/>
      <c r="Z290" s="1"/>
      <c r="AA290" s="1"/>
      <c r="AB290" s="1"/>
      <c r="AC290" s="1"/>
      <c r="AD290" s="1"/>
      <c r="AE290" s="1"/>
      <c r="AF290" s="1"/>
      <c r="AG290" s="1"/>
      <c r="AH290" s="1"/>
      <c r="AI290" s="1"/>
    </row>
    <row r="291" spans="2:35" ht="18.75" customHeight="1">
      <c r="B291" s="70" t="s">
        <v>1176</v>
      </c>
      <c r="C291" s="71"/>
      <c r="D291" s="71"/>
      <c r="E291" s="71"/>
      <c r="F291" s="71"/>
      <c r="G291" s="71"/>
      <c r="H291" s="71"/>
      <c r="I291" s="71"/>
      <c r="J291" s="71"/>
      <c r="K291" s="71"/>
      <c r="L291" s="71"/>
      <c r="M291" s="71"/>
      <c r="N291" s="71"/>
      <c r="O291" s="71"/>
      <c r="P291" s="71"/>
      <c r="Q291" s="71"/>
      <c r="R291" s="71"/>
      <c r="S291" s="71"/>
      <c r="T291" s="71"/>
      <c r="U291" s="71"/>
      <c r="V291" s="71"/>
      <c r="W291" s="71"/>
      <c r="X291" s="71"/>
      <c r="Y291" s="71"/>
      <c r="Z291" s="71"/>
      <c r="AA291" s="71"/>
      <c r="AB291" s="71"/>
      <c r="AC291" s="71"/>
      <c r="AD291" s="71"/>
      <c r="AE291" s="71"/>
      <c r="AF291" s="71"/>
      <c r="AG291" s="71"/>
      <c r="AH291" s="71"/>
      <c r="AI291" s="72"/>
    </row>
    <row r="292" spans="2:35" ht="8.25" customHeight="1">
      <c r="B292" s="1"/>
      <c r="C292" s="1"/>
      <c r="D292" s="1"/>
      <c r="E292" s="1"/>
      <c r="F292" s="1"/>
      <c r="G292" s="1"/>
      <c r="H292" s="1"/>
      <c r="I292" s="1"/>
      <c r="J292" s="1"/>
      <c r="K292" s="1"/>
      <c r="L292" s="1"/>
      <c r="M292" s="1"/>
      <c r="N292" s="1"/>
      <c r="O292" s="1"/>
      <c r="P292" s="1"/>
      <c r="Q292" s="1"/>
      <c r="R292" s="1"/>
      <c r="S292" s="1"/>
      <c r="T292" s="1"/>
      <c r="U292" s="1"/>
      <c r="V292" s="1"/>
      <c r="W292" s="1"/>
      <c r="X292" s="1"/>
      <c r="Y292" s="1"/>
      <c r="Z292" s="1"/>
      <c r="AA292" s="1"/>
      <c r="AB292" s="1"/>
      <c r="AC292" s="1"/>
      <c r="AD292" s="1"/>
      <c r="AE292" s="1"/>
      <c r="AF292" s="1"/>
      <c r="AG292" s="1"/>
      <c r="AH292" s="1"/>
      <c r="AI292" s="1"/>
    </row>
    <row r="293" spans="2:35" ht="10.5" customHeight="1">
      <c r="B293" s="57" t="s">
        <v>1181</v>
      </c>
      <c r="C293" s="58"/>
      <c r="D293" s="57" t="s">
        <v>1178</v>
      </c>
      <c r="E293" s="58"/>
      <c r="F293" s="58"/>
      <c r="G293" s="58"/>
      <c r="H293" s="58"/>
      <c r="I293" s="58"/>
      <c r="J293" s="58"/>
      <c r="K293" s="58"/>
      <c r="L293" s="58"/>
      <c r="M293" s="58"/>
      <c r="N293" s="58"/>
      <c r="O293" s="57" t="s">
        <v>1179</v>
      </c>
      <c r="P293" s="58"/>
      <c r="Q293" s="58"/>
      <c r="R293" s="58"/>
      <c r="S293" s="58"/>
      <c r="T293" s="58"/>
      <c r="U293" s="58"/>
      <c r="V293" s="57" t="s">
        <v>1180</v>
      </c>
      <c r="W293" s="58"/>
      <c r="X293" s="58"/>
      <c r="Y293" s="58"/>
      <c r="Z293" s="58"/>
      <c r="AA293" s="58"/>
      <c r="AB293" s="58"/>
      <c r="AC293" s="58"/>
      <c r="AD293" s="57" t="s">
        <v>1179</v>
      </c>
      <c r="AE293" s="58"/>
      <c r="AF293" s="58"/>
      <c r="AG293" s="58"/>
      <c r="AH293" s="58"/>
      <c r="AI293" s="1"/>
    </row>
    <row r="294" spans="2:35" ht="10.5" customHeight="1">
      <c r="B294" s="63" t="s">
        <v>1298</v>
      </c>
      <c r="C294" s="61"/>
      <c r="D294" s="143">
        <v>305619381.59999985</v>
      </c>
      <c r="E294" s="61"/>
      <c r="F294" s="61"/>
      <c r="G294" s="61"/>
      <c r="H294" s="61"/>
      <c r="I294" s="61"/>
      <c r="J294" s="61"/>
      <c r="K294" s="61"/>
      <c r="L294" s="61"/>
      <c r="M294" s="61"/>
      <c r="N294" s="61"/>
      <c r="O294" s="141">
        <v>0.022290961784074404</v>
      </c>
      <c r="P294" s="61"/>
      <c r="Q294" s="61"/>
      <c r="R294" s="61"/>
      <c r="S294" s="61"/>
      <c r="T294" s="61"/>
      <c r="U294" s="61"/>
      <c r="V294" s="60">
        <v>13762</v>
      </c>
      <c r="W294" s="61"/>
      <c r="X294" s="61"/>
      <c r="Y294" s="61"/>
      <c r="Z294" s="61"/>
      <c r="AA294" s="61"/>
      <c r="AB294" s="61"/>
      <c r="AC294" s="61"/>
      <c r="AD294" s="141">
        <v>0.06636895001832598</v>
      </c>
      <c r="AE294" s="61"/>
      <c r="AF294" s="61"/>
      <c r="AG294" s="61"/>
      <c r="AH294" s="61"/>
      <c r="AI294" s="1"/>
    </row>
    <row r="295" spans="2:35" ht="10.5" customHeight="1">
      <c r="B295" s="63" t="s">
        <v>1183</v>
      </c>
      <c r="C295" s="61"/>
      <c r="D295" s="143">
        <v>313285821.9200004</v>
      </c>
      <c r="E295" s="61"/>
      <c r="F295" s="61"/>
      <c r="G295" s="61"/>
      <c r="H295" s="61"/>
      <c r="I295" s="61"/>
      <c r="J295" s="61"/>
      <c r="K295" s="61"/>
      <c r="L295" s="61"/>
      <c r="M295" s="61"/>
      <c r="N295" s="61"/>
      <c r="O295" s="141">
        <v>0.0228501289654827</v>
      </c>
      <c r="P295" s="61"/>
      <c r="Q295" s="61"/>
      <c r="R295" s="61"/>
      <c r="S295" s="61"/>
      <c r="T295" s="61"/>
      <c r="U295" s="61"/>
      <c r="V295" s="60">
        <v>8599</v>
      </c>
      <c r="W295" s="61"/>
      <c r="X295" s="61"/>
      <c r="Y295" s="61"/>
      <c r="Z295" s="61"/>
      <c r="AA295" s="61"/>
      <c r="AB295" s="61"/>
      <c r="AC295" s="61"/>
      <c r="AD295" s="141">
        <v>0.04146974285769402</v>
      </c>
      <c r="AE295" s="61"/>
      <c r="AF295" s="61"/>
      <c r="AG295" s="61"/>
      <c r="AH295" s="61"/>
      <c r="AI295" s="1"/>
    </row>
    <row r="296" spans="2:35" ht="10.5" customHeight="1">
      <c r="B296" s="63" t="s">
        <v>1184</v>
      </c>
      <c r="C296" s="61"/>
      <c r="D296" s="143">
        <v>666941477.5299985</v>
      </c>
      <c r="E296" s="61"/>
      <c r="F296" s="61"/>
      <c r="G296" s="61"/>
      <c r="H296" s="61"/>
      <c r="I296" s="61"/>
      <c r="J296" s="61"/>
      <c r="K296" s="61"/>
      <c r="L296" s="61"/>
      <c r="M296" s="61"/>
      <c r="N296" s="61"/>
      <c r="O296" s="141">
        <v>0.0486447126160775</v>
      </c>
      <c r="P296" s="61"/>
      <c r="Q296" s="61"/>
      <c r="R296" s="61"/>
      <c r="S296" s="61"/>
      <c r="T296" s="61"/>
      <c r="U296" s="61"/>
      <c r="V296" s="60">
        <v>19004</v>
      </c>
      <c r="W296" s="61"/>
      <c r="X296" s="61"/>
      <c r="Y296" s="61"/>
      <c r="Z296" s="61"/>
      <c r="AA296" s="61"/>
      <c r="AB296" s="61"/>
      <c r="AC296" s="61"/>
      <c r="AD296" s="141">
        <v>0.09164914446652135</v>
      </c>
      <c r="AE296" s="61"/>
      <c r="AF296" s="61"/>
      <c r="AG296" s="61"/>
      <c r="AH296" s="61"/>
      <c r="AI296" s="1"/>
    </row>
    <row r="297" spans="2:35" ht="10.5" customHeight="1">
      <c r="B297" s="63" t="s">
        <v>1185</v>
      </c>
      <c r="C297" s="61"/>
      <c r="D297" s="143">
        <v>813415819.5699971</v>
      </c>
      <c r="E297" s="61"/>
      <c r="F297" s="61"/>
      <c r="G297" s="61"/>
      <c r="H297" s="61"/>
      <c r="I297" s="61"/>
      <c r="J297" s="61"/>
      <c r="K297" s="61"/>
      <c r="L297" s="61"/>
      <c r="M297" s="61"/>
      <c r="N297" s="61"/>
      <c r="O297" s="141">
        <v>0.05932811215594834</v>
      </c>
      <c r="P297" s="61"/>
      <c r="Q297" s="61"/>
      <c r="R297" s="61"/>
      <c r="S297" s="61"/>
      <c r="T297" s="61"/>
      <c r="U297" s="61"/>
      <c r="V297" s="60">
        <v>18686</v>
      </c>
      <c r="W297" s="61"/>
      <c r="X297" s="61"/>
      <c r="Y297" s="61"/>
      <c r="Z297" s="61"/>
      <c r="AA297" s="61"/>
      <c r="AB297" s="61"/>
      <c r="AC297" s="61"/>
      <c r="AD297" s="141">
        <v>0.09011555006848126</v>
      </c>
      <c r="AE297" s="61"/>
      <c r="AF297" s="61"/>
      <c r="AG297" s="61"/>
      <c r="AH297" s="61"/>
      <c r="AI297" s="1"/>
    </row>
    <row r="298" spans="2:35" ht="10.5" customHeight="1">
      <c r="B298" s="63" t="s">
        <v>1186</v>
      </c>
      <c r="C298" s="61"/>
      <c r="D298" s="143">
        <v>1235298529.099994</v>
      </c>
      <c r="E298" s="61"/>
      <c r="F298" s="61"/>
      <c r="G298" s="61"/>
      <c r="H298" s="61"/>
      <c r="I298" s="61"/>
      <c r="J298" s="61"/>
      <c r="K298" s="61"/>
      <c r="L298" s="61"/>
      <c r="M298" s="61"/>
      <c r="N298" s="61"/>
      <c r="O298" s="141">
        <v>0.09009897265000978</v>
      </c>
      <c r="P298" s="61"/>
      <c r="Q298" s="61"/>
      <c r="R298" s="61"/>
      <c r="S298" s="61"/>
      <c r="T298" s="61"/>
      <c r="U298" s="61"/>
      <c r="V298" s="60">
        <v>24222</v>
      </c>
      <c r="W298" s="61"/>
      <c r="X298" s="61"/>
      <c r="Y298" s="61"/>
      <c r="Z298" s="61"/>
      <c r="AA298" s="61"/>
      <c r="AB298" s="61"/>
      <c r="AC298" s="61"/>
      <c r="AD298" s="141">
        <v>0.11681359594127973</v>
      </c>
      <c r="AE298" s="61"/>
      <c r="AF298" s="61"/>
      <c r="AG298" s="61"/>
      <c r="AH298" s="61"/>
      <c r="AI298" s="1"/>
    </row>
    <row r="299" spans="2:35" ht="10.5" customHeight="1">
      <c r="B299" s="63" t="s">
        <v>1187</v>
      </c>
      <c r="C299" s="61"/>
      <c r="D299" s="143">
        <v>1003754979.0700005</v>
      </c>
      <c r="E299" s="61"/>
      <c r="F299" s="61"/>
      <c r="G299" s="61"/>
      <c r="H299" s="61"/>
      <c r="I299" s="61"/>
      <c r="J299" s="61"/>
      <c r="K299" s="61"/>
      <c r="L299" s="61"/>
      <c r="M299" s="61"/>
      <c r="N299" s="61"/>
      <c r="O299" s="141">
        <v>0.07321088002300898</v>
      </c>
      <c r="P299" s="61"/>
      <c r="Q299" s="61"/>
      <c r="R299" s="61"/>
      <c r="S299" s="61"/>
      <c r="T299" s="61"/>
      <c r="U299" s="61"/>
      <c r="V299" s="60">
        <v>17114</v>
      </c>
      <c r="W299" s="61"/>
      <c r="X299" s="61"/>
      <c r="Y299" s="61"/>
      <c r="Z299" s="61"/>
      <c r="AA299" s="61"/>
      <c r="AB299" s="61"/>
      <c r="AC299" s="61"/>
      <c r="AD299" s="141">
        <v>0.08253438530835858</v>
      </c>
      <c r="AE299" s="61"/>
      <c r="AF299" s="61"/>
      <c r="AG299" s="61"/>
      <c r="AH299" s="61"/>
      <c r="AI299" s="1"/>
    </row>
    <row r="300" spans="2:35" ht="10.5" customHeight="1">
      <c r="B300" s="63" t="s">
        <v>1188</v>
      </c>
      <c r="C300" s="61"/>
      <c r="D300" s="143">
        <v>1231772983.6800084</v>
      </c>
      <c r="E300" s="61"/>
      <c r="F300" s="61"/>
      <c r="G300" s="61"/>
      <c r="H300" s="61"/>
      <c r="I300" s="61"/>
      <c r="J300" s="61"/>
      <c r="K300" s="61"/>
      <c r="L300" s="61"/>
      <c r="M300" s="61"/>
      <c r="N300" s="61"/>
      <c r="O300" s="141">
        <v>0.08984182993277279</v>
      </c>
      <c r="P300" s="61"/>
      <c r="Q300" s="61"/>
      <c r="R300" s="61"/>
      <c r="S300" s="61"/>
      <c r="T300" s="61"/>
      <c r="U300" s="61"/>
      <c r="V300" s="60">
        <v>17293</v>
      </c>
      <c r="W300" s="61"/>
      <c r="X300" s="61"/>
      <c r="Y300" s="61"/>
      <c r="Z300" s="61"/>
      <c r="AA300" s="61"/>
      <c r="AB300" s="61"/>
      <c r="AC300" s="61"/>
      <c r="AD300" s="141">
        <v>0.08339763498524277</v>
      </c>
      <c r="AE300" s="61"/>
      <c r="AF300" s="61"/>
      <c r="AG300" s="61"/>
      <c r="AH300" s="61"/>
      <c r="AI300" s="1"/>
    </row>
    <row r="301" spans="2:35" ht="10.5" customHeight="1">
      <c r="B301" s="63" t="s">
        <v>1189</v>
      </c>
      <c r="C301" s="61"/>
      <c r="D301" s="143">
        <v>1352032670.7400098</v>
      </c>
      <c r="E301" s="61"/>
      <c r="F301" s="61"/>
      <c r="G301" s="61"/>
      <c r="H301" s="61"/>
      <c r="I301" s="61"/>
      <c r="J301" s="61"/>
      <c r="K301" s="61"/>
      <c r="L301" s="61"/>
      <c r="M301" s="61"/>
      <c r="N301" s="61"/>
      <c r="O301" s="141">
        <v>0.09861321110102536</v>
      </c>
      <c r="P301" s="61"/>
      <c r="Q301" s="61"/>
      <c r="R301" s="61"/>
      <c r="S301" s="61"/>
      <c r="T301" s="61"/>
      <c r="U301" s="61"/>
      <c r="V301" s="60">
        <v>17761</v>
      </c>
      <c r="W301" s="61"/>
      <c r="X301" s="61"/>
      <c r="Y301" s="61"/>
      <c r="Z301" s="61"/>
      <c r="AA301" s="61"/>
      <c r="AB301" s="61"/>
      <c r="AC301" s="61"/>
      <c r="AD301" s="141">
        <v>0.08565462296726403</v>
      </c>
      <c r="AE301" s="61"/>
      <c r="AF301" s="61"/>
      <c r="AG301" s="61"/>
      <c r="AH301" s="61"/>
      <c r="AI301" s="1"/>
    </row>
    <row r="302" spans="2:35" ht="10.5" customHeight="1">
      <c r="B302" s="63" t="s">
        <v>1190</v>
      </c>
      <c r="C302" s="61"/>
      <c r="D302" s="143">
        <v>1444188847.1400015</v>
      </c>
      <c r="E302" s="61"/>
      <c r="F302" s="61"/>
      <c r="G302" s="61"/>
      <c r="H302" s="61"/>
      <c r="I302" s="61"/>
      <c r="J302" s="61"/>
      <c r="K302" s="61"/>
      <c r="L302" s="61"/>
      <c r="M302" s="61"/>
      <c r="N302" s="61"/>
      <c r="O302" s="141">
        <v>0.10533480642506562</v>
      </c>
      <c r="P302" s="61"/>
      <c r="Q302" s="61"/>
      <c r="R302" s="61"/>
      <c r="S302" s="61"/>
      <c r="T302" s="61"/>
      <c r="U302" s="61"/>
      <c r="V302" s="60">
        <v>16537</v>
      </c>
      <c r="W302" s="61"/>
      <c r="X302" s="61"/>
      <c r="Y302" s="61"/>
      <c r="Z302" s="61"/>
      <c r="AA302" s="61"/>
      <c r="AB302" s="61"/>
      <c r="AC302" s="61"/>
      <c r="AD302" s="141">
        <v>0.07975173132197766</v>
      </c>
      <c r="AE302" s="61"/>
      <c r="AF302" s="61"/>
      <c r="AG302" s="61"/>
      <c r="AH302" s="61"/>
      <c r="AI302" s="1"/>
    </row>
    <row r="303" spans="2:35" ht="10.5" customHeight="1">
      <c r="B303" s="63" t="s">
        <v>1191</v>
      </c>
      <c r="C303" s="61"/>
      <c r="D303" s="143">
        <v>1925819669.3099942</v>
      </c>
      <c r="E303" s="61"/>
      <c r="F303" s="61"/>
      <c r="G303" s="61"/>
      <c r="H303" s="61"/>
      <c r="I303" s="61"/>
      <c r="J303" s="61"/>
      <c r="K303" s="61"/>
      <c r="L303" s="61"/>
      <c r="M303" s="61"/>
      <c r="N303" s="61"/>
      <c r="O303" s="141">
        <v>0.14046351519614458</v>
      </c>
      <c r="P303" s="61"/>
      <c r="Q303" s="61"/>
      <c r="R303" s="61"/>
      <c r="S303" s="61"/>
      <c r="T303" s="61"/>
      <c r="U303" s="61"/>
      <c r="V303" s="60">
        <v>21000</v>
      </c>
      <c r="W303" s="61"/>
      <c r="X303" s="61"/>
      <c r="Y303" s="61"/>
      <c r="Z303" s="61"/>
      <c r="AA303" s="61"/>
      <c r="AB303" s="61"/>
      <c r="AC303" s="61"/>
      <c r="AD303" s="141">
        <v>0.10127510175736415</v>
      </c>
      <c r="AE303" s="61"/>
      <c r="AF303" s="61"/>
      <c r="AG303" s="61"/>
      <c r="AH303" s="61"/>
      <c r="AI303" s="1"/>
    </row>
    <row r="304" spans="2:35" ht="10.5" customHeight="1">
      <c r="B304" s="63" t="s">
        <v>1192</v>
      </c>
      <c r="C304" s="61"/>
      <c r="D304" s="143">
        <v>975480827.5699987</v>
      </c>
      <c r="E304" s="61"/>
      <c r="F304" s="61"/>
      <c r="G304" s="61"/>
      <c r="H304" s="61"/>
      <c r="I304" s="61"/>
      <c r="J304" s="61"/>
      <c r="K304" s="61"/>
      <c r="L304" s="61"/>
      <c r="M304" s="61"/>
      <c r="N304" s="61"/>
      <c r="O304" s="141">
        <v>0.07114864814732066</v>
      </c>
      <c r="P304" s="61"/>
      <c r="Q304" s="61"/>
      <c r="R304" s="61"/>
      <c r="S304" s="61"/>
      <c r="T304" s="61"/>
      <c r="U304" s="61"/>
      <c r="V304" s="60">
        <v>10850</v>
      </c>
      <c r="W304" s="61"/>
      <c r="X304" s="61"/>
      <c r="Y304" s="61"/>
      <c r="Z304" s="61"/>
      <c r="AA304" s="61"/>
      <c r="AB304" s="61"/>
      <c r="AC304" s="61"/>
      <c r="AD304" s="141">
        <v>0.05232546924130481</v>
      </c>
      <c r="AE304" s="61"/>
      <c r="AF304" s="61"/>
      <c r="AG304" s="61"/>
      <c r="AH304" s="61"/>
      <c r="AI304" s="1"/>
    </row>
    <row r="305" spans="2:35" ht="10.5" customHeight="1">
      <c r="B305" s="63" t="s">
        <v>1193</v>
      </c>
      <c r="C305" s="61"/>
      <c r="D305" s="143">
        <v>1050991868.7000022</v>
      </c>
      <c r="E305" s="61"/>
      <c r="F305" s="61"/>
      <c r="G305" s="61"/>
      <c r="H305" s="61"/>
      <c r="I305" s="61"/>
      <c r="J305" s="61"/>
      <c r="K305" s="61"/>
      <c r="L305" s="61"/>
      <c r="M305" s="61"/>
      <c r="N305" s="61"/>
      <c r="O305" s="141">
        <v>0.07665619718852512</v>
      </c>
      <c r="P305" s="61"/>
      <c r="Q305" s="61"/>
      <c r="R305" s="61"/>
      <c r="S305" s="61"/>
      <c r="T305" s="61"/>
      <c r="U305" s="61"/>
      <c r="V305" s="60">
        <v>10353</v>
      </c>
      <c r="W305" s="61"/>
      <c r="X305" s="61"/>
      <c r="Y305" s="61"/>
      <c r="Z305" s="61"/>
      <c r="AA305" s="61"/>
      <c r="AB305" s="61"/>
      <c r="AC305" s="61"/>
      <c r="AD305" s="141">
        <v>0.049928625166380525</v>
      </c>
      <c r="AE305" s="61"/>
      <c r="AF305" s="61"/>
      <c r="AG305" s="61"/>
      <c r="AH305" s="61"/>
      <c r="AI305" s="1"/>
    </row>
    <row r="306" spans="2:35" ht="10.5" customHeight="1">
      <c r="B306" s="63" t="s">
        <v>1194</v>
      </c>
      <c r="C306" s="61"/>
      <c r="D306" s="143">
        <v>1277492923.1300018</v>
      </c>
      <c r="E306" s="61"/>
      <c r="F306" s="61"/>
      <c r="G306" s="61"/>
      <c r="H306" s="61"/>
      <c r="I306" s="61"/>
      <c r="J306" s="61"/>
      <c r="K306" s="61"/>
      <c r="L306" s="61"/>
      <c r="M306" s="61"/>
      <c r="N306" s="61"/>
      <c r="O306" s="141">
        <v>0.09317650529830267</v>
      </c>
      <c r="P306" s="61"/>
      <c r="Q306" s="61"/>
      <c r="R306" s="61"/>
      <c r="S306" s="61"/>
      <c r="T306" s="61"/>
      <c r="U306" s="61"/>
      <c r="V306" s="60">
        <v>11242</v>
      </c>
      <c r="W306" s="61"/>
      <c r="X306" s="61"/>
      <c r="Y306" s="61"/>
      <c r="Z306" s="61"/>
      <c r="AA306" s="61"/>
      <c r="AB306" s="61"/>
      <c r="AC306" s="61"/>
      <c r="AD306" s="141">
        <v>0.05421593780744227</v>
      </c>
      <c r="AE306" s="61"/>
      <c r="AF306" s="61"/>
      <c r="AG306" s="61"/>
      <c r="AH306" s="61"/>
      <c r="AI306" s="1"/>
    </row>
    <row r="307" spans="2:35" ht="10.5" customHeight="1">
      <c r="B307" s="63" t="s">
        <v>1195</v>
      </c>
      <c r="C307" s="61"/>
      <c r="D307" s="143">
        <v>85429681.18000007</v>
      </c>
      <c r="E307" s="61"/>
      <c r="F307" s="61"/>
      <c r="G307" s="61"/>
      <c r="H307" s="61"/>
      <c r="I307" s="61"/>
      <c r="J307" s="61"/>
      <c r="K307" s="61"/>
      <c r="L307" s="61"/>
      <c r="M307" s="61"/>
      <c r="N307" s="61"/>
      <c r="O307" s="141">
        <v>0.006230984921307893</v>
      </c>
      <c r="P307" s="61"/>
      <c r="Q307" s="61"/>
      <c r="R307" s="61"/>
      <c r="S307" s="61"/>
      <c r="T307" s="61"/>
      <c r="U307" s="61"/>
      <c r="V307" s="60">
        <v>674</v>
      </c>
      <c r="W307" s="61"/>
      <c r="X307" s="61"/>
      <c r="Y307" s="61"/>
      <c r="Z307" s="61"/>
      <c r="AA307" s="61"/>
      <c r="AB307" s="61"/>
      <c r="AC307" s="61"/>
      <c r="AD307" s="141">
        <v>0.0032504485040220684</v>
      </c>
      <c r="AE307" s="61"/>
      <c r="AF307" s="61"/>
      <c r="AG307" s="61"/>
      <c r="AH307" s="61"/>
      <c r="AI307" s="1"/>
    </row>
    <row r="308" spans="2:35" ht="10.5" customHeight="1">
      <c r="B308" s="63" t="s">
        <v>1196</v>
      </c>
      <c r="C308" s="61"/>
      <c r="D308" s="143">
        <v>20227581.060000002</v>
      </c>
      <c r="E308" s="61"/>
      <c r="F308" s="61"/>
      <c r="G308" s="61"/>
      <c r="H308" s="61"/>
      <c r="I308" s="61"/>
      <c r="J308" s="61"/>
      <c r="K308" s="61"/>
      <c r="L308" s="61"/>
      <c r="M308" s="61"/>
      <c r="N308" s="61"/>
      <c r="O308" s="141">
        <v>0.0014753391425379662</v>
      </c>
      <c r="P308" s="61"/>
      <c r="Q308" s="61"/>
      <c r="R308" s="61"/>
      <c r="S308" s="61"/>
      <c r="T308" s="61"/>
      <c r="U308" s="61"/>
      <c r="V308" s="60">
        <v>177</v>
      </c>
      <c r="W308" s="61"/>
      <c r="X308" s="61"/>
      <c r="Y308" s="61"/>
      <c r="Z308" s="61"/>
      <c r="AA308" s="61"/>
      <c r="AB308" s="61"/>
      <c r="AC308" s="61"/>
      <c r="AD308" s="141">
        <v>0.0008536044290977836</v>
      </c>
      <c r="AE308" s="61"/>
      <c r="AF308" s="61"/>
      <c r="AG308" s="61"/>
      <c r="AH308" s="61"/>
      <c r="AI308" s="1"/>
    </row>
    <row r="309" spans="2:35" ht="10.5" customHeight="1">
      <c r="B309" s="63" t="s">
        <v>1197</v>
      </c>
      <c r="C309" s="61"/>
      <c r="D309" s="143">
        <v>8348604.649999999</v>
      </c>
      <c r="E309" s="61"/>
      <c r="F309" s="61"/>
      <c r="G309" s="61"/>
      <c r="H309" s="61"/>
      <c r="I309" s="61"/>
      <c r="J309" s="61"/>
      <c r="K309" s="61"/>
      <c r="L309" s="61"/>
      <c r="M309" s="61"/>
      <c r="N309" s="61"/>
      <c r="O309" s="141">
        <v>0.0006089222032621768</v>
      </c>
      <c r="P309" s="61"/>
      <c r="Q309" s="61"/>
      <c r="R309" s="61"/>
      <c r="S309" s="61"/>
      <c r="T309" s="61"/>
      <c r="U309" s="61"/>
      <c r="V309" s="60">
        <v>78</v>
      </c>
      <c r="W309" s="61"/>
      <c r="X309" s="61"/>
      <c r="Y309" s="61"/>
      <c r="Z309" s="61"/>
      <c r="AA309" s="61"/>
      <c r="AB309" s="61"/>
      <c r="AC309" s="61"/>
      <c r="AD309" s="141">
        <v>0.0003761646636702097</v>
      </c>
      <c r="AE309" s="61"/>
      <c r="AF309" s="61"/>
      <c r="AG309" s="61"/>
      <c r="AH309" s="61"/>
      <c r="AI309" s="1"/>
    </row>
    <row r="310" spans="2:35" ht="10.5" customHeight="1">
      <c r="B310" s="63" t="s">
        <v>1198</v>
      </c>
      <c r="C310" s="61"/>
      <c r="D310" s="143">
        <v>206634.84</v>
      </c>
      <c r="E310" s="61"/>
      <c r="F310" s="61"/>
      <c r="G310" s="61"/>
      <c r="H310" s="61"/>
      <c r="I310" s="61"/>
      <c r="J310" s="61"/>
      <c r="K310" s="61"/>
      <c r="L310" s="61"/>
      <c r="M310" s="61"/>
      <c r="N310" s="61"/>
      <c r="O310" s="141">
        <v>1.507132596625322E-05</v>
      </c>
      <c r="P310" s="61"/>
      <c r="Q310" s="61"/>
      <c r="R310" s="61"/>
      <c r="S310" s="61"/>
      <c r="T310" s="61"/>
      <c r="U310" s="61"/>
      <c r="V310" s="60">
        <v>2</v>
      </c>
      <c r="W310" s="61"/>
      <c r="X310" s="61"/>
      <c r="Y310" s="61"/>
      <c r="Z310" s="61"/>
      <c r="AA310" s="61"/>
      <c r="AB310" s="61"/>
      <c r="AC310" s="61"/>
      <c r="AD310" s="141">
        <v>9.645247786415633E-06</v>
      </c>
      <c r="AE310" s="61"/>
      <c r="AF310" s="61"/>
      <c r="AG310" s="61"/>
      <c r="AH310" s="61"/>
      <c r="AI310" s="1"/>
    </row>
    <row r="311" spans="2:35" ht="10.5" customHeight="1">
      <c r="B311" s="63" t="s">
        <v>1199</v>
      </c>
      <c r="C311" s="61"/>
      <c r="D311" s="143">
        <v>153569.83000000002</v>
      </c>
      <c r="E311" s="61"/>
      <c r="F311" s="61"/>
      <c r="G311" s="61"/>
      <c r="H311" s="61"/>
      <c r="I311" s="61"/>
      <c r="J311" s="61"/>
      <c r="K311" s="61"/>
      <c r="L311" s="61"/>
      <c r="M311" s="61"/>
      <c r="N311" s="61"/>
      <c r="O311" s="141">
        <v>1.1200923167226267E-05</v>
      </c>
      <c r="P311" s="61"/>
      <c r="Q311" s="61"/>
      <c r="R311" s="61"/>
      <c r="S311" s="61"/>
      <c r="T311" s="61"/>
      <c r="U311" s="61"/>
      <c r="V311" s="60">
        <v>2</v>
      </c>
      <c r="W311" s="61"/>
      <c r="X311" s="61"/>
      <c r="Y311" s="61"/>
      <c r="Z311" s="61"/>
      <c r="AA311" s="61"/>
      <c r="AB311" s="61"/>
      <c r="AC311" s="61"/>
      <c r="AD311" s="141">
        <v>9.645247786415633E-06</v>
      </c>
      <c r="AE311" s="61"/>
      <c r="AF311" s="61"/>
      <c r="AG311" s="61"/>
      <c r="AH311" s="61"/>
      <c r="AI311" s="1"/>
    </row>
    <row r="312" spans="2:35" ht="9.75" customHeight="1">
      <c r="B312" s="149"/>
      <c r="C312" s="145"/>
      <c r="D312" s="146">
        <v>13710461870.620007</v>
      </c>
      <c r="E312" s="145"/>
      <c r="F312" s="145"/>
      <c r="G312" s="145"/>
      <c r="H312" s="145"/>
      <c r="I312" s="145"/>
      <c r="J312" s="145"/>
      <c r="K312" s="145"/>
      <c r="L312" s="145"/>
      <c r="M312" s="145"/>
      <c r="N312" s="145"/>
      <c r="O312" s="147">
        <v>0.9999999999999868</v>
      </c>
      <c r="P312" s="145"/>
      <c r="Q312" s="145"/>
      <c r="R312" s="145"/>
      <c r="S312" s="145"/>
      <c r="T312" s="145"/>
      <c r="U312" s="145"/>
      <c r="V312" s="148">
        <v>207356</v>
      </c>
      <c r="W312" s="145"/>
      <c r="X312" s="145"/>
      <c r="Y312" s="145"/>
      <c r="Z312" s="145"/>
      <c r="AA312" s="145"/>
      <c r="AB312" s="145"/>
      <c r="AC312" s="145"/>
      <c r="AD312" s="147">
        <v>1</v>
      </c>
      <c r="AE312" s="145"/>
      <c r="AF312" s="145"/>
      <c r="AG312" s="145"/>
      <c r="AH312" s="145"/>
      <c r="AI312" s="1"/>
    </row>
    <row r="313" spans="2:35" ht="9" customHeight="1">
      <c r="B313" s="1"/>
      <c r="C313" s="1"/>
      <c r="D313" s="1"/>
      <c r="E313" s="1"/>
      <c r="F313" s="1"/>
      <c r="G313" s="1"/>
      <c r="H313" s="1"/>
      <c r="I313" s="1"/>
      <c r="J313" s="1"/>
      <c r="K313" s="1"/>
      <c r="L313" s="1"/>
      <c r="M313" s="1"/>
      <c r="N313" s="1"/>
      <c r="O313" s="1"/>
      <c r="P313" s="1"/>
      <c r="Q313" s="1"/>
      <c r="R313" s="1"/>
      <c r="S313" s="1"/>
      <c r="T313" s="1"/>
      <c r="U313" s="1"/>
      <c r="V313" s="1"/>
      <c r="W313" s="1"/>
      <c r="X313" s="1"/>
      <c r="Y313" s="1"/>
      <c r="Z313" s="1"/>
      <c r="AA313" s="1"/>
      <c r="AB313" s="1"/>
      <c r="AC313" s="1"/>
      <c r="AD313" s="1"/>
      <c r="AE313" s="1"/>
      <c r="AF313" s="1"/>
      <c r="AG313" s="1"/>
      <c r="AH313" s="1"/>
      <c r="AI313" s="1"/>
    </row>
    <row r="314" spans="2:35" ht="18.75" customHeight="1">
      <c r="B314" s="70" t="s">
        <v>1177</v>
      </c>
      <c r="C314" s="71"/>
      <c r="D314" s="71"/>
      <c r="E314" s="71"/>
      <c r="F314" s="71"/>
      <c r="G314" s="71"/>
      <c r="H314" s="71"/>
      <c r="I314" s="71"/>
      <c r="J314" s="71"/>
      <c r="K314" s="71"/>
      <c r="L314" s="71"/>
      <c r="M314" s="71"/>
      <c r="N314" s="71"/>
      <c r="O314" s="71"/>
      <c r="P314" s="71"/>
      <c r="Q314" s="71"/>
      <c r="R314" s="71"/>
      <c r="S314" s="71"/>
      <c r="T314" s="71"/>
      <c r="U314" s="71"/>
      <c r="V314" s="71"/>
      <c r="W314" s="71"/>
      <c r="X314" s="71"/>
      <c r="Y314" s="71"/>
      <c r="Z314" s="71"/>
      <c r="AA314" s="71"/>
      <c r="AB314" s="71"/>
      <c r="AC314" s="71"/>
      <c r="AD314" s="71"/>
      <c r="AE314" s="71"/>
      <c r="AF314" s="71"/>
      <c r="AG314" s="71"/>
      <c r="AH314" s="71"/>
      <c r="AI314" s="72"/>
    </row>
    <row r="315" spans="2:35" ht="8.25" customHeight="1">
      <c r="B315" s="1"/>
      <c r="C315" s="1"/>
      <c r="D315" s="1"/>
      <c r="E315" s="1"/>
      <c r="F315" s="1"/>
      <c r="G315" s="1"/>
      <c r="H315" s="1"/>
      <c r="I315" s="1"/>
      <c r="J315" s="1"/>
      <c r="K315" s="1"/>
      <c r="L315" s="1"/>
      <c r="M315" s="1"/>
      <c r="N315" s="1"/>
      <c r="O315" s="1"/>
      <c r="P315" s="1"/>
      <c r="Q315" s="1"/>
      <c r="R315" s="1"/>
      <c r="S315" s="1"/>
      <c r="T315" s="1"/>
      <c r="U315" s="1"/>
      <c r="V315" s="1"/>
      <c r="W315" s="1"/>
      <c r="X315" s="1"/>
      <c r="Y315" s="1"/>
      <c r="Z315" s="1"/>
      <c r="AA315" s="1"/>
      <c r="AB315" s="1"/>
      <c r="AC315" s="1"/>
      <c r="AD315" s="1"/>
      <c r="AE315" s="1"/>
      <c r="AF315" s="1"/>
      <c r="AG315" s="1"/>
      <c r="AH315" s="1"/>
      <c r="AI315" s="1"/>
    </row>
    <row r="316" spans="2:35" ht="12" customHeight="1">
      <c r="B316" s="57" t="s">
        <v>1181</v>
      </c>
      <c r="C316" s="58"/>
      <c r="D316" s="57" t="s">
        <v>1178</v>
      </c>
      <c r="E316" s="58"/>
      <c r="F316" s="58"/>
      <c r="G316" s="58"/>
      <c r="H316" s="58"/>
      <c r="I316" s="58"/>
      <c r="J316" s="58"/>
      <c r="K316" s="58"/>
      <c r="L316" s="58"/>
      <c r="M316" s="58"/>
      <c r="N316" s="58"/>
      <c r="O316" s="57" t="s">
        <v>1179</v>
      </c>
      <c r="P316" s="58"/>
      <c r="Q316" s="58"/>
      <c r="R316" s="58"/>
      <c r="S316" s="58"/>
      <c r="T316" s="58"/>
      <c r="U316" s="58"/>
      <c r="V316" s="57" t="s">
        <v>1180</v>
      </c>
      <c r="W316" s="58"/>
      <c r="X316" s="58"/>
      <c r="Y316" s="58"/>
      <c r="Z316" s="58"/>
      <c r="AA316" s="58"/>
      <c r="AB316" s="58"/>
      <c r="AC316" s="58"/>
      <c r="AD316" s="58"/>
      <c r="AE316" s="57" t="s">
        <v>1179</v>
      </c>
      <c r="AF316" s="58"/>
      <c r="AG316" s="58"/>
      <c r="AH316" s="58"/>
      <c r="AI316" s="1"/>
    </row>
    <row r="317" spans="2:35" ht="12" customHeight="1">
      <c r="B317" s="63" t="s">
        <v>1265</v>
      </c>
      <c r="C317" s="61"/>
      <c r="D317" s="143">
        <v>10916416755.279907</v>
      </c>
      <c r="E317" s="61"/>
      <c r="F317" s="61"/>
      <c r="G317" s="61"/>
      <c r="H317" s="61"/>
      <c r="I317" s="61"/>
      <c r="J317" s="61"/>
      <c r="K317" s="61"/>
      <c r="L317" s="61"/>
      <c r="M317" s="61"/>
      <c r="N317" s="61"/>
      <c r="O317" s="141">
        <v>0.7962107227527211</v>
      </c>
      <c r="P317" s="61"/>
      <c r="Q317" s="61"/>
      <c r="R317" s="61"/>
      <c r="S317" s="61"/>
      <c r="T317" s="61"/>
      <c r="U317" s="61"/>
      <c r="V317" s="60">
        <v>166277</v>
      </c>
      <c r="W317" s="61"/>
      <c r="X317" s="61"/>
      <c r="Y317" s="61"/>
      <c r="Z317" s="61"/>
      <c r="AA317" s="61"/>
      <c r="AB317" s="61"/>
      <c r="AC317" s="61"/>
      <c r="AD317" s="61"/>
      <c r="AE317" s="141">
        <v>0.8018914330909162</v>
      </c>
      <c r="AF317" s="61"/>
      <c r="AG317" s="61"/>
      <c r="AH317" s="61"/>
      <c r="AI317" s="1"/>
    </row>
    <row r="318" spans="2:35" ht="12" customHeight="1">
      <c r="B318" s="63" t="s">
        <v>1298</v>
      </c>
      <c r="C318" s="61"/>
      <c r="D318" s="143">
        <v>1299922365.7400079</v>
      </c>
      <c r="E318" s="61"/>
      <c r="F318" s="61"/>
      <c r="G318" s="61"/>
      <c r="H318" s="61"/>
      <c r="I318" s="61"/>
      <c r="J318" s="61"/>
      <c r="K318" s="61"/>
      <c r="L318" s="61"/>
      <c r="M318" s="61"/>
      <c r="N318" s="61"/>
      <c r="O318" s="141">
        <v>0.09481244162354628</v>
      </c>
      <c r="P318" s="61"/>
      <c r="Q318" s="61"/>
      <c r="R318" s="61"/>
      <c r="S318" s="61"/>
      <c r="T318" s="61"/>
      <c r="U318" s="61"/>
      <c r="V318" s="60">
        <v>24524</v>
      </c>
      <c r="W318" s="61"/>
      <c r="X318" s="61"/>
      <c r="Y318" s="61"/>
      <c r="Z318" s="61"/>
      <c r="AA318" s="61"/>
      <c r="AB318" s="61"/>
      <c r="AC318" s="61"/>
      <c r="AD318" s="61"/>
      <c r="AE318" s="141">
        <v>0.11827002835702849</v>
      </c>
      <c r="AF318" s="61"/>
      <c r="AG318" s="61"/>
      <c r="AH318" s="61"/>
      <c r="AI318" s="1"/>
    </row>
    <row r="319" spans="2:35" ht="12" customHeight="1">
      <c r="B319" s="63" t="s">
        <v>1183</v>
      </c>
      <c r="C319" s="61"/>
      <c r="D319" s="143">
        <v>581518585.4700003</v>
      </c>
      <c r="E319" s="61"/>
      <c r="F319" s="61"/>
      <c r="G319" s="61"/>
      <c r="H319" s="61"/>
      <c r="I319" s="61"/>
      <c r="J319" s="61"/>
      <c r="K319" s="61"/>
      <c r="L319" s="61"/>
      <c r="M319" s="61"/>
      <c r="N319" s="61"/>
      <c r="O319" s="141">
        <v>0.04241422287283653</v>
      </c>
      <c r="P319" s="61"/>
      <c r="Q319" s="61"/>
      <c r="R319" s="61"/>
      <c r="S319" s="61"/>
      <c r="T319" s="61"/>
      <c r="U319" s="61"/>
      <c r="V319" s="60">
        <v>6415</v>
      </c>
      <c r="W319" s="61"/>
      <c r="X319" s="61"/>
      <c r="Y319" s="61"/>
      <c r="Z319" s="61"/>
      <c r="AA319" s="61"/>
      <c r="AB319" s="61"/>
      <c r="AC319" s="61"/>
      <c r="AD319" s="61"/>
      <c r="AE319" s="141">
        <v>0.030937132274928142</v>
      </c>
      <c r="AF319" s="61"/>
      <c r="AG319" s="61"/>
      <c r="AH319" s="61"/>
      <c r="AI319" s="1"/>
    </row>
    <row r="320" spans="2:35" ht="12" customHeight="1">
      <c r="B320" s="63" t="s">
        <v>1184</v>
      </c>
      <c r="C320" s="61"/>
      <c r="D320" s="143">
        <v>251192204.28</v>
      </c>
      <c r="E320" s="61"/>
      <c r="F320" s="61"/>
      <c r="G320" s="61"/>
      <c r="H320" s="61"/>
      <c r="I320" s="61"/>
      <c r="J320" s="61"/>
      <c r="K320" s="61"/>
      <c r="L320" s="61"/>
      <c r="M320" s="61"/>
      <c r="N320" s="61"/>
      <c r="O320" s="141">
        <v>0.018321206583002035</v>
      </c>
      <c r="P320" s="61"/>
      <c r="Q320" s="61"/>
      <c r="R320" s="61"/>
      <c r="S320" s="61"/>
      <c r="T320" s="61"/>
      <c r="U320" s="61"/>
      <c r="V320" s="60">
        <v>3028</v>
      </c>
      <c r="W320" s="61"/>
      <c r="X320" s="61"/>
      <c r="Y320" s="61"/>
      <c r="Z320" s="61"/>
      <c r="AA320" s="61"/>
      <c r="AB320" s="61"/>
      <c r="AC320" s="61"/>
      <c r="AD320" s="61"/>
      <c r="AE320" s="141">
        <v>0.014602905148633268</v>
      </c>
      <c r="AF320" s="61"/>
      <c r="AG320" s="61"/>
      <c r="AH320" s="61"/>
      <c r="AI320" s="1"/>
    </row>
    <row r="321" spans="2:35" ht="12" customHeight="1">
      <c r="B321" s="63" t="s">
        <v>1185</v>
      </c>
      <c r="C321" s="61"/>
      <c r="D321" s="143">
        <v>188580002.6199997</v>
      </c>
      <c r="E321" s="61"/>
      <c r="F321" s="61"/>
      <c r="G321" s="61"/>
      <c r="H321" s="61"/>
      <c r="I321" s="61"/>
      <c r="J321" s="61"/>
      <c r="K321" s="61"/>
      <c r="L321" s="61"/>
      <c r="M321" s="61"/>
      <c r="N321" s="61"/>
      <c r="O321" s="141">
        <v>0.013754460236245353</v>
      </c>
      <c r="P321" s="61"/>
      <c r="Q321" s="61"/>
      <c r="R321" s="61"/>
      <c r="S321" s="61"/>
      <c r="T321" s="61"/>
      <c r="U321" s="61"/>
      <c r="V321" s="60">
        <v>2045</v>
      </c>
      <c r="W321" s="61"/>
      <c r="X321" s="61"/>
      <c r="Y321" s="61"/>
      <c r="Z321" s="61"/>
      <c r="AA321" s="61"/>
      <c r="AB321" s="61"/>
      <c r="AC321" s="61"/>
      <c r="AD321" s="61"/>
      <c r="AE321" s="141">
        <v>0.009862265861609985</v>
      </c>
      <c r="AF321" s="61"/>
      <c r="AG321" s="61"/>
      <c r="AH321" s="61"/>
      <c r="AI321" s="1"/>
    </row>
    <row r="322" spans="2:35" ht="12" customHeight="1">
      <c r="B322" s="63" t="s">
        <v>1186</v>
      </c>
      <c r="C322" s="61"/>
      <c r="D322" s="143">
        <v>108245504.77000019</v>
      </c>
      <c r="E322" s="61"/>
      <c r="F322" s="61"/>
      <c r="G322" s="61"/>
      <c r="H322" s="61"/>
      <c r="I322" s="61"/>
      <c r="J322" s="61"/>
      <c r="K322" s="61"/>
      <c r="L322" s="61"/>
      <c r="M322" s="61"/>
      <c r="N322" s="61"/>
      <c r="O322" s="141">
        <v>0.007895102717287663</v>
      </c>
      <c r="P322" s="61"/>
      <c r="Q322" s="61"/>
      <c r="R322" s="61"/>
      <c r="S322" s="61"/>
      <c r="T322" s="61"/>
      <c r="U322" s="61"/>
      <c r="V322" s="60">
        <v>1071</v>
      </c>
      <c r="W322" s="61"/>
      <c r="X322" s="61"/>
      <c r="Y322" s="61"/>
      <c r="Z322" s="61"/>
      <c r="AA322" s="61"/>
      <c r="AB322" s="61"/>
      <c r="AC322" s="61"/>
      <c r="AD322" s="61"/>
      <c r="AE322" s="141">
        <v>0.0051650301896255715</v>
      </c>
      <c r="AF322" s="61"/>
      <c r="AG322" s="61"/>
      <c r="AH322" s="61"/>
      <c r="AI322" s="1"/>
    </row>
    <row r="323" spans="2:35" ht="12" customHeight="1">
      <c r="B323" s="63" t="s">
        <v>1189</v>
      </c>
      <c r="C323" s="61"/>
      <c r="D323" s="143">
        <v>152283701.61999995</v>
      </c>
      <c r="E323" s="61"/>
      <c r="F323" s="61"/>
      <c r="G323" s="61"/>
      <c r="H323" s="61"/>
      <c r="I323" s="61"/>
      <c r="J323" s="61"/>
      <c r="K323" s="61"/>
      <c r="L323" s="61"/>
      <c r="M323" s="61"/>
      <c r="N323" s="61"/>
      <c r="O323" s="141">
        <v>0.011107116817583512</v>
      </c>
      <c r="P323" s="61"/>
      <c r="Q323" s="61"/>
      <c r="R323" s="61"/>
      <c r="S323" s="61"/>
      <c r="T323" s="61"/>
      <c r="U323" s="61"/>
      <c r="V323" s="60">
        <v>1513</v>
      </c>
      <c r="W323" s="61"/>
      <c r="X323" s="61"/>
      <c r="Y323" s="61"/>
      <c r="Z323" s="61"/>
      <c r="AA323" s="61"/>
      <c r="AB323" s="61"/>
      <c r="AC323" s="61"/>
      <c r="AD323" s="61"/>
      <c r="AE323" s="141">
        <v>0.007296629950423426</v>
      </c>
      <c r="AF323" s="61"/>
      <c r="AG323" s="61"/>
      <c r="AH323" s="61"/>
      <c r="AI323" s="1"/>
    </row>
    <row r="324" spans="2:35" ht="12" customHeight="1">
      <c r="B324" s="63" t="s">
        <v>1188</v>
      </c>
      <c r="C324" s="61"/>
      <c r="D324" s="143">
        <v>212302750.83999997</v>
      </c>
      <c r="E324" s="61"/>
      <c r="F324" s="61"/>
      <c r="G324" s="61"/>
      <c r="H324" s="61"/>
      <c r="I324" s="61"/>
      <c r="J324" s="61"/>
      <c r="K324" s="61"/>
      <c r="L324" s="61"/>
      <c r="M324" s="61"/>
      <c r="N324" s="61"/>
      <c r="O324" s="141">
        <v>0.015484726396777527</v>
      </c>
      <c r="P324" s="61"/>
      <c r="Q324" s="61"/>
      <c r="R324" s="61"/>
      <c r="S324" s="61"/>
      <c r="T324" s="61"/>
      <c r="U324" s="61"/>
      <c r="V324" s="60">
        <v>2483</v>
      </c>
      <c r="W324" s="61"/>
      <c r="X324" s="61"/>
      <c r="Y324" s="61"/>
      <c r="Z324" s="61"/>
      <c r="AA324" s="61"/>
      <c r="AB324" s="61"/>
      <c r="AC324" s="61"/>
      <c r="AD324" s="61"/>
      <c r="AE324" s="141">
        <v>0.011974575126835009</v>
      </c>
      <c r="AF324" s="61"/>
      <c r="AG324" s="61"/>
      <c r="AH324" s="61"/>
      <c r="AI324" s="1"/>
    </row>
    <row r="325" spans="2:34" ht="9.75" customHeight="1">
      <c r="B325" s="149"/>
      <c r="C325" s="145"/>
      <c r="D325" s="146">
        <v>13710461870.619915</v>
      </c>
      <c r="E325" s="145"/>
      <c r="F325" s="145"/>
      <c r="G325" s="145"/>
      <c r="H325" s="145"/>
      <c r="I325" s="145"/>
      <c r="J325" s="145"/>
      <c r="K325" s="145"/>
      <c r="L325" s="145"/>
      <c r="M325" s="145"/>
      <c r="N325" s="145"/>
      <c r="O325" s="147">
        <v>0.9999999999999934</v>
      </c>
      <c r="P325" s="145"/>
      <c r="Q325" s="145"/>
      <c r="R325" s="145"/>
      <c r="S325" s="145"/>
      <c r="T325" s="145"/>
      <c r="U325" s="145"/>
      <c r="V325" s="148">
        <v>207356</v>
      </c>
      <c r="W325" s="145"/>
      <c r="X325" s="145"/>
      <c r="Y325" s="145"/>
      <c r="Z325" s="145"/>
      <c r="AA325" s="145"/>
      <c r="AB325" s="145"/>
      <c r="AC325" s="145"/>
      <c r="AD325" s="145"/>
      <c r="AE325" s="147">
        <v>1</v>
      </c>
      <c r="AF325" s="145"/>
      <c r="AG325" s="145"/>
      <c r="AH325" s="145"/>
    </row>
  </sheetData>
  <sheetProtection/>
  <mergeCells count="1368">
    <mergeCell ref="B325:C325"/>
    <mergeCell ref="D325:N325"/>
    <mergeCell ref="O325:U325"/>
    <mergeCell ref="V325:AD325"/>
    <mergeCell ref="AE325:AH325"/>
    <mergeCell ref="B323:C323"/>
    <mergeCell ref="D323:N323"/>
    <mergeCell ref="O323:U323"/>
    <mergeCell ref="V323:AD323"/>
    <mergeCell ref="AE323:AH323"/>
    <mergeCell ref="B324:C324"/>
    <mergeCell ref="D324:N324"/>
    <mergeCell ref="O324:U324"/>
    <mergeCell ref="V324:AD324"/>
    <mergeCell ref="AE324:AH324"/>
    <mergeCell ref="B321:C321"/>
    <mergeCell ref="D321:N321"/>
    <mergeCell ref="O321:U321"/>
    <mergeCell ref="V321:AD321"/>
    <mergeCell ref="AE321:AH321"/>
    <mergeCell ref="B322:C322"/>
    <mergeCell ref="D322:N322"/>
    <mergeCell ref="O322:U322"/>
    <mergeCell ref="V322:AD322"/>
    <mergeCell ref="AE322:AH322"/>
    <mergeCell ref="B319:C319"/>
    <mergeCell ref="D319:N319"/>
    <mergeCell ref="O319:U319"/>
    <mergeCell ref="V319:AD319"/>
    <mergeCell ref="AE319:AH319"/>
    <mergeCell ref="B320:C320"/>
    <mergeCell ref="D320:N320"/>
    <mergeCell ref="O320:U320"/>
    <mergeCell ref="V320:AD320"/>
    <mergeCell ref="AE320:AH320"/>
    <mergeCell ref="B317:C317"/>
    <mergeCell ref="D317:N317"/>
    <mergeCell ref="O317:U317"/>
    <mergeCell ref="V317:AD317"/>
    <mergeCell ref="AE317:AH317"/>
    <mergeCell ref="B318:C318"/>
    <mergeCell ref="D318:N318"/>
    <mergeCell ref="O318:U318"/>
    <mergeCell ref="V318:AD318"/>
    <mergeCell ref="AE318:AH318"/>
    <mergeCell ref="B312:C312"/>
    <mergeCell ref="D312:N312"/>
    <mergeCell ref="O312:U312"/>
    <mergeCell ref="V312:AC312"/>
    <mergeCell ref="AD312:AH312"/>
    <mergeCell ref="B316:C316"/>
    <mergeCell ref="D316:N316"/>
    <mergeCell ref="O316:U316"/>
    <mergeCell ref="V316:AD316"/>
    <mergeCell ref="AE316:AH316"/>
    <mergeCell ref="B310:C310"/>
    <mergeCell ref="D310:N310"/>
    <mergeCell ref="O310:U310"/>
    <mergeCell ref="V310:AC310"/>
    <mergeCell ref="AD310:AH310"/>
    <mergeCell ref="B311:C311"/>
    <mergeCell ref="D311:N311"/>
    <mergeCell ref="O311:U311"/>
    <mergeCell ref="V311:AC311"/>
    <mergeCell ref="AD311:AH311"/>
    <mergeCell ref="B308:C308"/>
    <mergeCell ref="D308:N308"/>
    <mergeCell ref="O308:U308"/>
    <mergeCell ref="V308:AC308"/>
    <mergeCell ref="AD308:AH308"/>
    <mergeCell ref="B309:C309"/>
    <mergeCell ref="D309:N309"/>
    <mergeCell ref="O309:U309"/>
    <mergeCell ref="V309:AC309"/>
    <mergeCell ref="AD309:AH309"/>
    <mergeCell ref="B306:C306"/>
    <mergeCell ref="D306:N306"/>
    <mergeCell ref="O306:U306"/>
    <mergeCell ref="V306:AC306"/>
    <mergeCell ref="AD306:AH306"/>
    <mergeCell ref="B307:C307"/>
    <mergeCell ref="D307:N307"/>
    <mergeCell ref="O307:U307"/>
    <mergeCell ref="V307:AC307"/>
    <mergeCell ref="AD307:AH307"/>
    <mergeCell ref="B304:C304"/>
    <mergeCell ref="D304:N304"/>
    <mergeCell ref="O304:U304"/>
    <mergeCell ref="V304:AC304"/>
    <mergeCell ref="AD304:AH304"/>
    <mergeCell ref="B305:C305"/>
    <mergeCell ref="D305:N305"/>
    <mergeCell ref="O305:U305"/>
    <mergeCell ref="V305:AC305"/>
    <mergeCell ref="AD305:AH305"/>
    <mergeCell ref="B302:C302"/>
    <mergeCell ref="D302:N302"/>
    <mergeCell ref="O302:U302"/>
    <mergeCell ref="V302:AC302"/>
    <mergeCell ref="AD302:AH302"/>
    <mergeCell ref="B303:C303"/>
    <mergeCell ref="D303:N303"/>
    <mergeCell ref="O303:U303"/>
    <mergeCell ref="V303:AC303"/>
    <mergeCell ref="AD303:AH303"/>
    <mergeCell ref="B300:C300"/>
    <mergeCell ref="D300:N300"/>
    <mergeCell ref="O300:U300"/>
    <mergeCell ref="V300:AC300"/>
    <mergeCell ref="AD300:AH300"/>
    <mergeCell ref="B301:C301"/>
    <mergeCell ref="D301:N301"/>
    <mergeCell ref="O301:U301"/>
    <mergeCell ref="V301:AC301"/>
    <mergeCell ref="AD301:AH301"/>
    <mergeCell ref="B298:C298"/>
    <mergeCell ref="D298:N298"/>
    <mergeCell ref="O298:U298"/>
    <mergeCell ref="V298:AC298"/>
    <mergeCell ref="AD298:AH298"/>
    <mergeCell ref="B299:C299"/>
    <mergeCell ref="D299:N299"/>
    <mergeCell ref="O299:U299"/>
    <mergeCell ref="V299:AC299"/>
    <mergeCell ref="AD299:AH299"/>
    <mergeCell ref="B296:C296"/>
    <mergeCell ref="D296:N296"/>
    <mergeCell ref="O296:U296"/>
    <mergeCell ref="V296:AC296"/>
    <mergeCell ref="AD296:AH296"/>
    <mergeCell ref="B297:C297"/>
    <mergeCell ref="D297:N297"/>
    <mergeCell ref="O297:U297"/>
    <mergeCell ref="V297:AC297"/>
    <mergeCell ref="AD297:AH297"/>
    <mergeCell ref="B294:C294"/>
    <mergeCell ref="D294:N294"/>
    <mergeCell ref="O294:U294"/>
    <mergeCell ref="V294:AC294"/>
    <mergeCell ref="AD294:AH294"/>
    <mergeCell ref="B295:C295"/>
    <mergeCell ref="D295:N295"/>
    <mergeCell ref="O295:U295"/>
    <mergeCell ref="V295:AC295"/>
    <mergeCell ref="AD295:AH295"/>
    <mergeCell ref="B289:C289"/>
    <mergeCell ref="D289:N289"/>
    <mergeCell ref="O289:U289"/>
    <mergeCell ref="V289:AC289"/>
    <mergeCell ref="AD289:AH289"/>
    <mergeCell ref="B293:C293"/>
    <mergeCell ref="D293:N293"/>
    <mergeCell ref="O293:U293"/>
    <mergeCell ref="V293:AC293"/>
    <mergeCell ref="AD293:AH293"/>
    <mergeCell ref="B287:C287"/>
    <mergeCell ref="D287:N287"/>
    <mergeCell ref="O287:U287"/>
    <mergeCell ref="V287:AC287"/>
    <mergeCell ref="AD287:AH287"/>
    <mergeCell ref="B288:C288"/>
    <mergeCell ref="D288:N288"/>
    <mergeCell ref="O288:U288"/>
    <mergeCell ref="V288:AC288"/>
    <mergeCell ref="AD288:AH288"/>
    <mergeCell ref="B285:C285"/>
    <mergeCell ref="D285:N285"/>
    <mergeCell ref="O285:U285"/>
    <mergeCell ref="V285:AC285"/>
    <mergeCell ref="AD285:AH285"/>
    <mergeCell ref="B286:C286"/>
    <mergeCell ref="D286:N286"/>
    <mergeCell ref="O286:U286"/>
    <mergeCell ref="V286:AC286"/>
    <mergeCell ref="AD286:AH286"/>
    <mergeCell ref="B283:C283"/>
    <mergeCell ref="D283:N283"/>
    <mergeCell ref="O283:U283"/>
    <mergeCell ref="V283:AC283"/>
    <mergeCell ref="AD283:AH283"/>
    <mergeCell ref="B284:C284"/>
    <mergeCell ref="D284:N284"/>
    <mergeCell ref="O284:U284"/>
    <mergeCell ref="V284:AC284"/>
    <mergeCell ref="AD284:AH284"/>
    <mergeCell ref="B281:C281"/>
    <mergeCell ref="D281:N281"/>
    <mergeCell ref="O281:U281"/>
    <mergeCell ref="V281:AC281"/>
    <mergeCell ref="AD281:AH281"/>
    <mergeCell ref="B282:C282"/>
    <mergeCell ref="D282:N282"/>
    <mergeCell ref="O282:U282"/>
    <mergeCell ref="V282:AC282"/>
    <mergeCell ref="AD282:AH282"/>
    <mergeCell ref="B279:C279"/>
    <mergeCell ref="D279:N279"/>
    <mergeCell ref="O279:U279"/>
    <mergeCell ref="V279:AC279"/>
    <mergeCell ref="AD279:AH279"/>
    <mergeCell ref="B280:C280"/>
    <mergeCell ref="D280:N280"/>
    <mergeCell ref="O280:U280"/>
    <mergeCell ref="V280:AC280"/>
    <mergeCell ref="AD280:AH280"/>
    <mergeCell ref="B277:C277"/>
    <mergeCell ref="D277:N277"/>
    <mergeCell ref="O277:U277"/>
    <mergeCell ref="V277:AC277"/>
    <mergeCell ref="AD277:AH277"/>
    <mergeCell ref="B278:C278"/>
    <mergeCell ref="D278:N278"/>
    <mergeCell ref="O278:U278"/>
    <mergeCell ref="V278:AC278"/>
    <mergeCell ref="AD278:AH278"/>
    <mergeCell ref="B275:C275"/>
    <mergeCell ref="D275:N275"/>
    <mergeCell ref="O275:U275"/>
    <mergeCell ref="V275:AC275"/>
    <mergeCell ref="AD275:AH275"/>
    <mergeCell ref="B276:C276"/>
    <mergeCell ref="D276:N276"/>
    <mergeCell ref="O276:U276"/>
    <mergeCell ref="V276:AC276"/>
    <mergeCell ref="AD276:AH276"/>
    <mergeCell ref="C270:M270"/>
    <mergeCell ref="N270:T270"/>
    <mergeCell ref="U270:AB270"/>
    <mergeCell ref="AC270:AH270"/>
    <mergeCell ref="B274:C274"/>
    <mergeCell ref="D274:N274"/>
    <mergeCell ref="O274:U274"/>
    <mergeCell ref="V274:AC274"/>
    <mergeCell ref="AD274:AH274"/>
    <mergeCell ref="C268:M268"/>
    <mergeCell ref="N268:T268"/>
    <mergeCell ref="U268:AB268"/>
    <mergeCell ref="AC268:AH268"/>
    <mergeCell ref="C269:M269"/>
    <mergeCell ref="N269:T269"/>
    <mergeCell ref="U269:AB269"/>
    <mergeCell ref="AC269:AH269"/>
    <mergeCell ref="C266:M266"/>
    <mergeCell ref="N266:T266"/>
    <mergeCell ref="U266:AB266"/>
    <mergeCell ref="AC266:AH266"/>
    <mergeCell ref="C267:M267"/>
    <mergeCell ref="N267:T267"/>
    <mergeCell ref="U267:AB267"/>
    <mergeCell ref="AC267:AH267"/>
    <mergeCell ref="C264:M264"/>
    <mergeCell ref="N264:T264"/>
    <mergeCell ref="U264:AB264"/>
    <mergeCell ref="AC264:AH264"/>
    <mergeCell ref="C265:M265"/>
    <mergeCell ref="N265:T265"/>
    <mergeCell ref="U265:AB265"/>
    <mergeCell ref="AC265:AH265"/>
    <mergeCell ref="C262:M262"/>
    <mergeCell ref="N262:T262"/>
    <mergeCell ref="U262:AB262"/>
    <mergeCell ref="AC262:AH262"/>
    <mergeCell ref="C263:M263"/>
    <mergeCell ref="N263:T263"/>
    <mergeCell ref="U263:AB263"/>
    <mergeCell ref="AC263:AH263"/>
    <mergeCell ref="C260:M260"/>
    <mergeCell ref="N260:T260"/>
    <mergeCell ref="U260:AB260"/>
    <mergeCell ref="AC260:AH260"/>
    <mergeCell ref="C261:M261"/>
    <mergeCell ref="N261:T261"/>
    <mergeCell ref="U261:AB261"/>
    <mergeCell ref="AC261:AH261"/>
    <mergeCell ref="C258:M258"/>
    <mergeCell ref="N258:T258"/>
    <mergeCell ref="U258:AB258"/>
    <mergeCell ref="AC258:AH258"/>
    <mergeCell ref="C259:M259"/>
    <mergeCell ref="N259:T259"/>
    <mergeCell ref="U259:AB259"/>
    <mergeCell ref="AC259:AH259"/>
    <mergeCell ref="C256:M256"/>
    <mergeCell ref="N256:T256"/>
    <mergeCell ref="U256:AB256"/>
    <mergeCell ref="AC256:AH256"/>
    <mergeCell ref="C257:M257"/>
    <mergeCell ref="N257:T257"/>
    <mergeCell ref="U257:AB257"/>
    <mergeCell ref="AC257:AH257"/>
    <mergeCell ref="B251:C251"/>
    <mergeCell ref="D251:N251"/>
    <mergeCell ref="O251:U251"/>
    <mergeCell ref="V251:AC251"/>
    <mergeCell ref="AD251:AH251"/>
    <mergeCell ref="C255:M255"/>
    <mergeCell ref="N255:T255"/>
    <mergeCell ref="U255:AB255"/>
    <mergeCell ref="AC255:AH255"/>
    <mergeCell ref="B249:C249"/>
    <mergeCell ref="D249:N249"/>
    <mergeCell ref="O249:U249"/>
    <mergeCell ref="V249:AC249"/>
    <mergeCell ref="AD249:AH249"/>
    <mergeCell ref="B250:C250"/>
    <mergeCell ref="D250:N250"/>
    <mergeCell ref="O250:U250"/>
    <mergeCell ref="V250:AC250"/>
    <mergeCell ref="AD250:AH250"/>
    <mergeCell ref="B247:C247"/>
    <mergeCell ref="D247:N247"/>
    <mergeCell ref="O247:U247"/>
    <mergeCell ref="V247:AC247"/>
    <mergeCell ref="AD247:AH247"/>
    <mergeCell ref="B248:C248"/>
    <mergeCell ref="D248:N248"/>
    <mergeCell ref="O248:U248"/>
    <mergeCell ref="V248:AC248"/>
    <mergeCell ref="AD248:AH248"/>
    <mergeCell ref="B242:D242"/>
    <mergeCell ref="E242:O242"/>
    <mergeCell ref="P242:V242"/>
    <mergeCell ref="W242:AD242"/>
    <mergeCell ref="AE242:AH242"/>
    <mergeCell ref="B243:D243"/>
    <mergeCell ref="E243:O243"/>
    <mergeCell ref="P243:V243"/>
    <mergeCell ref="W243:AD243"/>
    <mergeCell ref="AE243:AH243"/>
    <mergeCell ref="AE240:AH240"/>
    <mergeCell ref="B241:D241"/>
    <mergeCell ref="E241:O241"/>
    <mergeCell ref="P241:V241"/>
    <mergeCell ref="W241:AD241"/>
    <mergeCell ref="AE241:AH241"/>
    <mergeCell ref="B235:E235"/>
    <mergeCell ref="F235:P235"/>
    <mergeCell ref="Q235:W235"/>
    <mergeCell ref="X235:AE235"/>
    <mergeCell ref="AF235:AI235"/>
    <mergeCell ref="B236:E236"/>
    <mergeCell ref="F236:P236"/>
    <mergeCell ref="Q236:W236"/>
    <mergeCell ref="X236:AE236"/>
    <mergeCell ref="AF236:AI236"/>
    <mergeCell ref="B233:E233"/>
    <mergeCell ref="F233:P233"/>
    <mergeCell ref="Q233:W233"/>
    <mergeCell ref="X233:AE233"/>
    <mergeCell ref="AF233:AI233"/>
    <mergeCell ref="B234:E234"/>
    <mergeCell ref="F234:P234"/>
    <mergeCell ref="Q234:W234"/>
    <mergeCell ref="X234:AE234"/>
    <mergeCell ref="AF234:AI234"/>
    <mergeCell ref="B231:E231"/>
    <mergeCell ref="F231:P231"/>
    <mergeCell ref="Q231:W231"/>
    <mergeCell ref="X231:AE231"/>
    <mergeCell ref="AF231:AI231"/>
    <mergeCell ref="B232:E232"/>
    <mergeCell ref="F232:P232"/>
    <mergeCell ref="Q232:W232"/>
    <mergeCell ref="X232:AE232"/>
    <mergeCell ref="AF232:AI232"/>
    <mergeCell ref="B229:E229"/>
    <mergeCell ref="F229:P229"/>
    <mergeCell ref="Q229:W229"/>
    <mergeCell ref="X229:AE229"/>
    <mergeCell ref="AF229:AI229"/>
    <mergeCell ref="B230:E230"/>
    <mergeCell ref="F230:P230"/>
    <mergeCell ref="Q230:W230"/>
    <mergeCell ref="X230:AE230"/>
    <mergeCell ref="AF230:AI230"/>
    <mergeCell ref="B227:E227"/>
    <mergeCell ref="F227:P227"/>
    <mergeCell ref="Q227:W227"/>
    <mergeCell ref="X227:AE227"/>
    <mergeCell ref="AF227:AI227"/>
    <mergeCell ref="B228:E228"/>
    <mergeCell ref="F228:P228"/>
    <mergeCell ref="Q228:W228"/>
    <mergeCell ref="X228:AE228"/>
    <mergeCell ref="AF228:AI228"/>
    <mergeCell ref="B225:E225"/>
    <mergeCell ref="F225:P225"/>
    <mergeCell ref="Q225:W225"/>
    <mergeCell ref="X225:AE225"/>
    <mergeCell ref="AF225:AI225"/>
    <mergeCell ref="B226:E226"/>
    <mergeCell ref="F226:P226"/>
    <mergeCell ref="Q226:W226"/>
    <mergeCell ref="X226:AE226"/>
    <mergeCell ref="AF226:AI226"/>
    <mergeCell ref="B223:E223"/>
    <mergeCell ref="F223:P223"/>
    <mergeCell ref="Q223:W223"/>
    <mergeCell ref="X223:AE223"/>
    <mergeCell ref="AF223:AI223"/>
    <mergeCell ref="B224:E224"/>
    <mergeCell ref="F224:P224"/>
    <mergeCell ref="Q224:W224"/>
    <mergeCell ref="X224:AE224"/>
    <mergeCell ref="AF224:AI224"/>
    <mergeCell ref="B221:E221"/>
    <mergeCell ref="F221:P221"/>
    <mergeCell ref="Q221:W221"/>
    <mergeCell ref="X221:AE221"/>
    <mergeCell ref="AF221:AI221"/>
    <mergeCell ref="B222:E222"/>
    <mergeCell ref="F222:P222"/>
    <mergeCell ref="Q222:W222"/>
    <mergeCell ref="X222:AE222"/>
    <mergeCell ref="AF222:AI222"/>
    <mergeCell ref="B216:E216"/>
    <mergeCell ref="F216:P216"/>
    <mergeCell ref="Q216:W216"/>
    <mergeCell ref="X216:AE216"/>
    <mergeCell ref="AF216:AI216"/>
    <mergeCell ref="B220:E220"/>
    <mergeCell ref="F220:P220"/>
    <mergeCell ref="Q220:W220"/>
    <mergeCell ref="X220:AE220"/>
    <mergeCell ref="AF220:AI220"/>
    <mergeCell ref="B214:E214"/>
    <mergeCell ref="F214:P214"/>
    <mergeCell ref="Q214:W214"/>
    <mergeCell ref="X214:AE214"/>
    <mergeCell ref="AF214:AI214"/>
    <mergeCell ref="B215:E215"/>
    <mergeCell ref="F215:P215"/>
    <mergeCell ref="Q215:W215"/>
    <mergeCell ref="X215:AE215"/>
    <mergeCell ref="AF215:AI215"/>
    <mergeCell ref="B212:E212"/>
    <mergeCell ref="F212:P212"/>
    <mergeCell ref="Q212:W212"/>
    <mergeCell ref="X212:AE212"/>
    <mergeCell ref="AF212:AI212"/>
    <mergeCell ref="B213:E213"/>
    <mergeCell ref="F213:P213"/>
    <mergeCell ref="Q213:W213"/>
    <mergeCell ref="X213:AE213"/>
    <mergeCell ref="AF213:AI213"/>
    <mergeCell ref="B207:F207"/>
    <mergeCell ref="G207:Q207"/>
    <mergeCell ref="R207:X207"/>
    <mergeCell ref="Y207:AE207"/>
    <mergeCell ref="AF207:AH207"/>
    <mergeCell ref="B208:F208"/>
    <mergeCell ref="G208:Q208"/>
    <mergeCell ref="R208:X208"/>
    <mergeCell ref="Y208:AE208"/>
    <mergeCell ref="AF208:AH208"/>
    <mergeCell ref="B205:F205"/>
    <mergeCell ref="G205:Q205"/>
    <mergeCell ref="R205:X205"/>
    <mergeCell ref="Y205:AE205"/>
    <mergeCell ref="AF205:AH205"/>
    <mergeCell ref="B206:F206"/>
    <mergeCell ref="G206:Q206"/>
    <mergeCell ref="R206:X206"/>
    <mergeCell ref="Y206:AE206"/>
    <mergeCell ref="AF206:AH206"/>
    <mergeCell ref="B203:F203"/>
    <mergeCell ref="G203:Q203"/>
    <mergeCell ref="R203:X203"/>
    <mergeCell ref="Y203:AE203"/>
    <mergeCell ref="AF203:AH203"/>
    <mergeCell ref="B204:F204"/>
    <mergeCell ref="G204:Q204"/>
    <mergeCell ref="R204:X204"/>
    <mergeCell ref="Y204:AE204"/>
    <mergeCell ref="AF204:AH204"/>
    <mergeCell ref="B201:F201"/>
    <mergeCell ref="G201:Q201"/>
    <mergeCell ref="R201:X201"/>
    <mergeCell ref="Y201:AE201"/>
    <mergeCell ref="AF201:AH201"/>
    <mergeCell ref="B202:F202"/>
    <mergeCell ref="G202:Q202"/>
    <mergeCell ref="R202:X202"/>
    <mergeCell ref="Y202:AE202"/>
    <mergeCell ref="AF202:AH202"/>
    <mergeCell ref="B199:F199"/>
    <mergeCell ref="G199:Q199"/>
    <mergeCell ref="R199:X199"/>
    <mergeCell ref="Y199:AE199"/>
    <mergeCell ref="AF199:AH199"/>
    <mergeCell ref="B200:F200"/>
    <mergeCell ref="G200:Q200"/>
    <mergeCell ref="R200:X200"/>
    <mergeCell ref="Y200:AE200"/>
    <mergeCell ref="AF200:AH200"/>
    <mergeCell ref="B197:F197"/>
    <mergeCell ref="G197:Q197"/>
    <mergeCell ref="R197:X197"/>
    <mergeCell ref="Y197:AE197"/>
    <mergeCell ref="AF197:AH197"/>
    <mergeCell ref="B198:F198"/>
    <mergeCell ref="G198:Q198"/>
    <mergeCell ref="R198:X198"/>
    <mergeCell ref="Y198:AE198"/>
    <mergeCell ref="AF198:AH198"/>
    <mergeCell ref="B195:F195"/>
    <mergeCell ref="G195:Q195"/>
    <mergeCell ref="R195:X195"/>
    <mergeCell ref="Y195:AE195"/>
    <mergeCell ref="AF195:AH195"/>
    <mergeCell ref="B196:F196"/>
    <mergeCell ref="G196:Q196"/>
    <mergeCell ref="R196:X196"/>
    <mergeCell ref="Y196:AE196"/>
    <mergeCell ref="AF196:AH196"/>
    <mergeCell ref="B193:F193"/>
    <mergeCell ref="G193:Q193"/>
    <mergeCell ref="R193:X193"/>
    <mergeCell ref="Y193:AE193"/>
    <mergeCell ref="AF193:AH193"/>
    <mergeCell ref="B194:F194"/>
    <mergeCell ref="G194:Q194"/>
    <mergeCell ref="R194:X194"/>
    <mergeCell ref="Y194:AE194"/>
    <mergeCell ref="AF194:AH194"/>
    <mergeCell ref="B191:F191"/>
    <mergeCell ref="G191:Q191"/>
    <mergeCell ref="R191:X191"/>
    <mergeCell ref="Y191:AE191"/>
    <mergeCell ref="AF191:AH191"/>
    <mergeCell ref="B192:F192"/>
    <mergeCell ref="G192:Q192"/>
    <mergeCell ref="R192:X192"/>
    <mergeCell ref="Y192:AE192"/>
    <mergeCell ref="AF192:AH192"/>
    <mergeCell ref="B189:F189"/>
    <mergeCell ref="G189:Q189"/>
    <mergeCell ref="R189:X189"/>
    <mergeCell ref="Y189:AE189"/>
    <mergeCell ref="AF189:AH189"/>
    <mergeCell ref="B190:F190"/>
    <mergeCell ref="G190:Q190"/>
    <mergeCell ref="R190:X190"/>
    <mergeCell ref="Y190:AE190"/>
    <mergeCell ref="AF190:AH190"/>
    <mergeCell ref="B184:G184"/>
    <mergeCell ref="H184:R184"/>
    <mergeCell ref="S184:Y184"/>
    <mergeCell ref="Z184:AE184"/>
    <mergeCell ref="AF184:AI184"/>
    <mergeCell ref="B185:G185"/>
    <mergeCell ref="H185:R185"/>
    <mergeCell ref="S185:Y185"/>
    <mergeCell ref="Z185:AE185"/>
    <mergeCell ref="AF185:AI185"/>
    <mergeCell ref="B182:G182"/>
    <mergeCell ref="H182:R182"/>
    <mergeCell ref="S182:Y182"/>
    <mergeCell ref="Z182:AE182"/>
    <mergeCell ref="AF182:AI182"/>
    <mergeCell ref="B183:G183"/>
    <mergeCell ref="H183:R183"/>
    <mergeCell ref="S183:Y183"/>
    <mergeCell ref="Z183:AE183"/>
    <mergeCell ref="AF183:AI183"/>
    <mergeCell ref="B180:G180"/>
    <mergeCell ref="H180:R180"/>
    <mergeCell ref="S180:Y180"/>
    <mergeCell ref="Z180:AE180"/>
    <mergeCell ref="AF180:AI180"/>
    <mergeCell ref="B181:G181"/>
    <mergeCell ref="H181:R181"/>
    <mergeCell ref="S181:Y181"/>
    <mergeCell ref="Z181:AE181"/>
    <mergeCell ref="AF181:AI181"/>
    <mergeCell ref="B175:H175"/>
    <mergeCell ref="I175:Q175"/>
    <mergeCell ref="R175:Y175"/>
    <mergeCell ref="Z175:AD175"/>
    <mergeCell ref="AE175:AI175"/>
    <mergeCell ref="B179:G179"/>
    <mergeCell ref="H179:R179"/>
    <mergeCell ref="S179:Y179"/>
    <mergeCell ref="Z179:AE179"/>
    <mergeCell ref="AF179:AI179"/>
    <mergeCell ref="B173:H173"/>
    <mergeCell ref="I173:Q173"/>
    <mergeCell ref="R173:Y173"/>
    <mergeCell ref="Z173:AD173"/>
    <mergeCell ref="AE173:AI173"/>
    <mergeCell ref="B174:H174"/>
    <mergeCell ref="I174:Q174"/>
    <mergeCell ref="R174:Y174"/>
    <mergeCell ref="Z174:AD174"/>
    <mergeCell ref="AE174:AI174"/>
    <mergeCell ref="B171:H171"/>
    <mergeCell ref="I171:Q171"/>
    <mergeCell ref="R171:Y171"/>
    <mergeCell ref="Z171:AD171"/>
    <mergeCell ref="AE171:AI171"/>
    <mergeCell ref="B172:H172"/>
    <mergeCell ref="I172:Q172"/>
    <mergeCell ref="R172:Y172"/>
    <mergeCell ref="Z172:AD172"/>
    <mergeCell ref="AE172:AI172"/>
    <mergeCell ref="B169:H169"/>
    <mergeCell ref="I169:Q169"/>
    <mergeCell ref="R169:Y169"/>
    <mergeCell ref="Z169:AD169"/>
    <mergeCell ref="AE169:AI169"/>
    <mergeCell ref="B170:H170"/>
    <mergeCell ref="I170:Q170"/>
    <mergeCell ref="R170:Y170"/>
    <mergeCell ref="Z170:AD170"/>
    <mergeCell ref="AE170:AI170"/>
    <mergeCell ref="B167:H167"/>
    <mergeCell ref="I167:Q167"/>
    <mergeCell ref="R167:Y167"/>
    <mergeCell ref="Z167:AD167"/>
    <mergeCell ref="AE167:AI167"/>
    <mergeCell ref="B168:H168"/>
    <mergeCell ref="I168:Q168"/>
    <mergeCell ref="R168:Y168"/>
    <mergeCell ref="Z168:AD168"/>
    <mergeCell ref="AE168:AI168"/>
    <mergeCell ref="B165:H165"/>
    <mergeCell ref="I165:Q165"/>
    <mergeCell ref="R165:Y165"/>
    <mergeCell ref="Z165:AD165"/>
    <mergeCell ref="AE165:AI165"/>
    <mergeCell ref="B166:H166"/>
    <mergeCell ref="I166:Q166"/>
    <mergeCell ref="R166:Y166"/>
    <mergeCell ref="Z166:AD166"/>
    <mergeCell ref="AE166:AI166"/>
    <mergeCell ref="B163:H163"/>
    <mergeCell ref="I163:Q163"/>
    <mergeCell ref="R163:Y163"/>
    <mergeCell ref="Z163:AD163"/>
    <mergeCell ref="AE163:AI163"/>
    <mergeCell ref="B164:H164"/>
    <mergeCell ref="I164:Q164"/>
    <mergeCell ref="R164:Y164"/>
    <mergeCell ref="Z164:AD164"/>
    <mergeCell ref="AE164:AI164"/>
    <mergeCell ref="B161:H161"/>
    <mergeCell ref="I161:Q161"/>
    <mergeCell ref="R161:Y161"/>
    <mergeCell ref="Z161:AD161"/>
    <mergeCell ref="AE161:AI161"/>
    <mergeCell ref="B162:H162"/>
    <mergeCell ref="I162:Q162"/>
    <mergeCell ref="R162:Y162"/>
    <mergeCell ref="Z162:AD162"/>
    <mergeCell ref="AE162:AI162"/>
    <mergeCell ref="B159:H159"/>
    <mergeCell ref="I159:Q159"/>
    <mergeCell ref="R159:Y159"/>
    <mergeCell ref="Z159:AD159"/>
    <mergeCell ref="AE159:AI159"/>
    <mergeCell ref="B160:H160"/>
    <mergeCell ref="I160:Q160"/>
    <mergeCell ref="R160:Y160"/>
    <mergeCell ref="Z160:AD160"/>
    <mergeCell ref="AE160:AI160"/>
    <mergeCell ref="B157:H157"/>
    <mergeCell ref="I157:Q157"/>
    <mergeCell ref="R157:Y157"/>
    <mergeCell ref="Z157:AD157"/>
    <mergeCell ref="AE157:AI157"/>
    <mergeCell ref="B158:H158"/>
    <mergeCell ref="I158:Q158"/>
    <mergeCell ref="R158:Y158"/>
    <mergeCell ref="Z158:AD158"/>
    <mergeCell ref="AE158:AI158"/>
    <mergeCell ref="B155:H155"/>
    <mergeCell ref="I155:Q155"/>
    <mergeCell ref="R155:Y155"/>
    <mergeCell ref="Z155:AD155"/>
    <mergeCell ref="AE155:AI155"/>
    <mergeCell ref="B156:H156"/>
    <mergeCell ref="I156:Q156"/>
    <mergeCell ref="R156:Y156"/>
    <mergeCell ref="Z156:AD156"/>
    <mergeCell ref="AE156:AI156"/>
    <mergeCell ref="B153:H153"/>
    <mergeCell ref="I153:Q153"/>
    <mergeCell ref="R153:Y153"/>
    <mergeCell ref="Z153:AD153"/>
    <mergeCell ref="AE153:AI153"/>
    <mergeCell ref="B154:H154"/>
    <mergeCell ref="I154:Q154"/>
    <mergeCell ref="R154:Y154"/>
    <mergeCell ref="Z154:AD154"/>
    <mergeCell ref="AE154:AI154"/>
    <mergeCell ref="B151:H151"/>
    <mergeCell ref="I151:Q151"/>
    <mergeCell ref="R151:Y151"/>
    <mergeCell ref="Z151:AD151"/>
    <mergeCell ref="AE151:AI151"/>
    <mergeCell ref="B152:H152"/>
    <mergeCell ref="I152:Q152"/>
    <mergeCell ref="R152:Y152"/>
    <mergeCell ref="Z152:AD152"/>
    <mergeCell ref="AE152:AI152"/>
    <mergeCell ref="B149:H149"/>
    <mergeCell ref="I149:Q149"/>
    <mergeCell ref="R149:Y149"/>
    <mergeCell ref="Z149:AD149"/>
    <mergeCell ref="AE149:AI149"/>
    <mergeCell ref="B150:H150"/>
    <mergeCell ref="I150:Q150"/>
    <mergeCell ref="R150:Y150"/>
    <mergeCell ref="Z150:AD150"/>
    <mergeCell ref="AE150:AI150"/>
    <mergeCell ref="B147:H147"/>
    <mergeCell ref="I147:Q147"/>
    <mergeCell ref="R147:Y147"/>
    <mergeCell ref="Z147:AD147"/>
    <mergeCell ref="AE147:AI147"/>
    <mergeCell ref="B148:H148"/>
    <mergeCell ref="I148:Q148"/>
    <mergeCell ref="R148:Y148"/>
    <mergeCell ref="Z148:AD148"/>
    <mergeCell ref="AE148:AI148"/>
    <mergeCell ref="B145:H145"/>
    <mergeCell ref="I145:Q145"/>
    <mergeCell ref="R145:Y145"/>
    <mergeCell ref="Z145:AD145"/>
    <mergeCell ref="AE145:AI145"/>
    <mergeCell ref="B146:H146"/>
    <mergeCell ref="I146:Q146"/>
    <mergeCell ref="R146:Y146"/>
    <mergeCell ref="Z146:AD146"/>
    <mergeCell ref="AE146:AI146"/>
    <mergeCell ref="B140:H140"/>
    <mergeCell ref="I140:S140"/>
    <mergeCell ref="T140:Z140"/>
    <mergeCell ref="AA140:AE140"/>
    <mergeCell ref="AF140:AI140"/>
    <mergeCell ref="B144:H144"/>
    <mergeCell ref="I144:Q144"/>
    <mergeCell ref="R144:Y144"/>
    <mergeCell ref="Z144:AD144"/>
    <mergeCell ref="AE144:AI144"/>
    <mergeCell ref="B138:H138"/>
    <mergeCell ref="I138:S138"/>
    <mergeCell ref="T138:Z138"/>
    <mergeCell ref="AA138:AE138"/>
    <mergeCell ref="AF138:AI138"/>
    <mergeCell ref="B139:H139"/>
    <mergeCell ref="I139:S139"/>
    <mergeCell ref="T139:Z139"/>
    <mergeCell ref="AA139:AE139"/>
    <mergeCell ref="AF139:AI139"/>
    <mergeCell ref="B136:H136"/>
    <mergeCell ref="I136:S136"/>
    <mergeCell ref="T136:Z136"/>
    <mergeCell ref="AA136:AE136"/>
    <mergeCell ref="AF136:AI136"/>
    <mergeCell ref="B137:H137"/>
    <mergeCell ref="I137:S137"/>
    <mergeCell ref="T137:Z137"/>
    <mergeCell ref="AA137:AE137"/>
    <mergeCell ref="AF137:AI137"/>
    <mergeCell ref="B134:H134"/>
    <mergeCell ref="I134:S134"/>
    <mergeCell ref="T134:Z134"/>
    <mergeCell ref="AA134:AE134"/>
    <mergeCell ref="AF134:AI134"/>
    <mergeCell ref="B135:H135"/>
    <mergeCell ref="I135:S135"/>
    <mergeCell ref="T135:Z135"/>
    <mergeCell ref="AA135:AE135"/>
    <mergeCell ref="AF135:AI135"/>
    <mergeCell ref="B132:H132"/>
    <mergeCell ref="I132:S132"/>
    <mergeCell ref="T132:Z132"/>
    <mergeCell ref="AA132:AE132"/>
    <mergeCell ref="AF132:AI132"/>
    <mergeCell ref="B133:H133"/>
    <mergeCell ref="I133:S133"/>
    <mergeCell ref="T133:Z133"/>
    <mergeCell ref="AA133:AE133"/>
    <mergeCell ref="AF133:AI133"/>
    <mergeCell ref="B130:H130"/>
    <mergeCell ref="I130:S130"/>
    <mergeCell ref="T130:Z130"/>
    <mergeCell ref="AA130:AE130"/>
    <mergeCell ref="AF130:AI130"/>
    <mergeCell ref="B131:H131"/>
    <mergeCell ref="I131:S131"/>
    <mergeCell ref="T131:Z131"/>
    <mergeCell ref="AA131:AE131"/>
    <mergeCell ref="AF131:AI131"/>
    <mergeCell ref="B128:H128"/>
    <mergeCell ref="I128:S128"/>
    <mergeCell ref="T128:Z128"/>
    <mergeCell ref="AA128:AE128"/>
    <mergeCell ref="AF128:AI128"/>
    <mergeCell ref="B129:H129"/>
    <mergeCell ref="I129:S129"/>
    <mergeCell ref="T129:Z129"/>
    <mergeCell ref="AA129:AE129"/>
    <mergeCell ref="AF129:AI129"/>
    <mergeCell ref="B126:H126"/>
    <mergeCell ref="I126:S126"/>
    <mergeCell ref="T126:Z126"/>
    <mergeCell ref="AA126:AE126"/>
    <mergeCell ref="AF126:AI126"/>
    <mergeCell ref="B127:H127"/>
    <mergeCell ref="I127:S127"/>
    <mergeCell ref="T127:Z127"/>
    <mergeCell ref="AA127:AE127"/>
    <mergeCell ref="AF127:AI127"/>
    <mergeCell ref="B124:H124"/>
    <mergeCell ref="I124:S124"/>
    <mergeCell ref="T124:Z124"/>
    <mergeCell ref="AA124:AE124"/>
    <mergeCell ref="AF124:AI124"/>
    <mergeCell ref="B125:H125"/>
    <mergeCell ref="I125:S125"/>
    <mergeCell ref="T125:Z125"/>
    <mergeCell ref="AA125:AE125"/>
    <mergeCell ref="AF125:AI125"/>
    <mergeCell ref="B122:H122"/>
    <mergeCell ref="I122:S122"/>
    <mergeCell ref="T122:Z122"/>
    <mergeCell ref="AA122:AE122"/>
    <mergeCell ref="AF122:AI122"/>
    <mergeCell ref="B123:H123"/>
    <mergeCell ref="I123:S123"/>
    <mergeCell ref="T123:Z123"/>
    <mergeCell ref="AA123:AE123"/>
    <mergeCell ref="AF123:AI123"/>
    <mergeCell ref="B120:H120"/>
    <mergeCell ref="I120:S120"/>
    <mergeCell ref="T120:Z120"/>
    <mergeCell ref="AA120:AE120"/>
    <mergeCell ref="AF120:AI120"/>
    <mergeCell ref="B121:H121"/>
    <mergeCell ref="I121:S121"/>
    <mergeCell ref="T121:Z121"/>
    <mergeCell ref="AA121:AE121"/>
    <mergeCell ref="AF121:AI121"/>
    <mergeCell ref="B118:H118"/>
    <mergeCell ref="I118:S118"/>
    <mergeCell ref="T118:Z118"/>
    <mergeCell ref="AA118:AE118"/>
    <mergeCell ref="AF118:AI118"/>
    <mergeCell ref="B119:H119"/>
    <mergeCell ref="I119:S119"/>
    <mergeCell ref="T119:Z119"/>
    <mergeCell ref="AA119:AE119"/>
    <mergeCell ref="AF119:AI119"/>
    <mergeCell ref="B116:H116"/>
    <mergeCell ref="I116:S116"/>
    <mergeCell ref="T116:Z116"/>
    <mergeCell ref="AA116:AE116"/>
    <mergeCell ref="AF116:AI116"/>
    <mergeCell ref="B117:H117"/>
    <mergeCell ref="I117:S117"/>
    <mergeCell ref="T117:Z117"/>
    <mergeCell ref="AA117:AE117"/>
    <mergeCell ref="AF117:AI117"/>
    <mergeCell ref="B114:H114"/>
    <mergeCell ref="I114:S114"/>
    <mergeCell ref="T114:Z114"/>
    <mergeCell ref="AA114:AE114"/>
    <mergeCell ref="AF114:AI114"/>
    <mergeCell ref="B115:H115"/>
    <mergeCell ref="I115:S115"/>
    <mergeCell ref="T115:Z115"/>
    <mergeCell ref="AA115:AE115"/>
    <mergeCell ref="AF115:AI115"/>
    <mergeCell ref="B112:H112"/>
    <mergeCell ref="I112:S112"/>
    <mergeCell ref="T112:Z112"/>
    <mergeCell ref="AA112:AE112"/>
    <mergeCell ref="AF112:AI112"/>
    <mergeCell ref="B113:H113"/>
    <mergeCell ref="I113:S113"/>
    <mergeCell ref="T113:Z113"/>
    <mergeCell ref="AA113:AE113"/>
    <mergeCell ref="AF113:AI113"/>
    <mergeCell ref="B110:H110"/>
    <mergeCell ref="I110:S110"/>
    <mergeCell ref="T110:Z110"/>
    <mergeCell ref="AA110:AE110"/>
    <mergeCell ref="AF110:AI110"/>
    <mergeCell ref="B111:H111"/>
    <mergeCell ref="I111:S111"/>
    <mergeCell ref="T111:Z111"/>
    <mergeCell ref="AA111:AE111"/>
    <mergeCell ref="AF111:AI111"/>
    <mergeCell ref="B108:H108"/>
    <mergeCell ref="I108:S108"/>
    <mergeCell ref="T108:Z108"/>
    <mergeCell ref="AA108:AE108"/>
    <mergeCell ref="AF108:AI108"/>
    <mergeCell ref="B109:H109"/>
    <mergeCell ref="I109:S109"/>
    <mergeCell ref="T109:Z109"/>
    <mergeCell ref="AA109:AE109"/>
    <mergeCell ref="AF109:AI109"/>
    <mergeCell ref="B106:H106"/>
    <mergeCell ref="I106:S106"/>
    <mergeCell ref="T106:Z106"/>
    <mergeCell ref="AA106:AE106"/>
    <mergeCell ref="AF106:AI106"/>
    <mergeCell ref="B107:H107"/>
    <mergeCell ref="I107:S107"/>
    <mergeCell ref="T107:Z107"/>
    <mergeCell ref="AA107:AE107"/>
    <mergeCell ref="AF107:AI107"/>
    <mergeCell ref="B104:H104"/>
    <mergeCell ref="I104:S104"/>
    <mergeCell ref="T104:Z104"/>
    <mergeCell ref="AA104:AE104"/>
    <mergeCell ref="AF104:AI104"/>
    <mergeCell ref="B105:H105"/>
    <mergeCell ref="I105:S105"/>
    <mergeCell ref="T105:Z105"/>
    <mergeCell ref="AA105:AE105"/>
    <mergeCell ref="AF105:AI105"/>
    <mergeCell ref="B102:H102"/>
    <mergeCell ref="I102:S102"/>
    <mergeCell ref="T102:Z102"/>
    <mergeCell ref="AA102:AE102"/>
    <mergeCell ref="AF102:AI102"/>
    <mergeCell ref="B103:H103"/>
    <mergeCell ref="I103:S103"/>
    <mergeCell ref="T103:Z103"/>
    <mergeCell ref="AA103:AE103"/>
    <mergeCell ref="AF103:AI103"/>
    <mergeCell ref="AF100:AI100"/>
    <mergeCell ref="B101:H101"/>
    <mergeCell ref="I101:S101"/>
    <mergeCell ref="T101:Z101"/>
    <mergeCell ref="AA101:AE101"/>
    <mergeCell ref="AF101:AI101"/>
    <mergeCell ref="B95:I95"/>
    <mergeCell ref="J95:S95"/>
    <mergeCell ref="T95:Z95"/>
    <mergeCell ref="AA95:AE95"/>
    <mergeCell ref="AF95:AI95"/>
    <mergeCell ref="B99:H99"/>
    <mergeCell ref="I99:S99"/>
    <mergeCell ref="T99:Z99"/>
    <mergeCell ref="AA99:AE99"/>
    <mergeCell ref="AF99:AI99"/>
    <mergeCell ref="B93:I93"/>
    <mergeCell ref="J93:S93"/>
    <mergeCell ref="T93:Z93"/>
    <mergeCell ref="AA93:AE93"/>
    <mergeCell ref="AF93:AI93"/>
    <mergeCell ref="B94:I94"/>
    <mergeCell ref="J94:S94"/>
    <mergeCell ref="T94:Z94"/>
    <mergeCell ref="AA94:AE94"/>
    <mergeCell ref="AF94:AI94"/>
    <mergeCell ref="B91:I91"/>
    <mergeCell ref="J91:S91"/>
    <mergeCell ref="T91:Z91"/>
    <mergeCell ref="AA91:AE91"/>
    <mergeCell ref="AF91:AI91"/>
    <mergeCell ref="B92:I92"/>
    <mergeCell ref="J92:S92"/>
    <mergeCell ref="T92:Z92"/>
    <mergeCell ref="AA92:AE92"/>
    <mergeCell ref="AF92:AI92"/>
    <mergeCell ref="B89:I89"/>
    <mergeCell ref="J89:S89"/>
    <mergeCell ref="T89:Z89"/>
    <mergeCell ref="AA89:AE89"/>
    <mergeCell ref="AF89:AI89"/>
    <mergeCell ref="B90:I90"/>
    <mergeCell ref="J90:S90"/>
    <mergeCell ref="T90:Z90"/>
    <mergeCell ref="AA90:AE90"/>
    <mergeCell ref="AF90:AI90"/>
    <mergeCell ref="B87:I87"/>
    <mergeCell ref="J87:S87"/>
    <mergeCell ref="T87:Z87"/>
    <mergeCell ref="AA87:AE87"/>
    <mergeCell ref="AF87:AI87"/>
    <mergeCell ref="B88:I88"/>
    <mergeCell ref="J88:S88"/>
    <mergeCell ref="T88:Z88"/>
    <mergeCell ref="AA88:AE88"/>
    <mergeCell ref="AF88:AI88"/>
    <mergeCell ref="B85:I85"/>
    <mergeCell ref="J85:S85"/>
    <mergeCell ref="T85:Z85"/>
    <mergeCell ref="AA85:AE85"/>
    <mergeCell ref="AF85:AI85"/>
    <mergeCell ref="B86:I86"/>
    <mergeCell ref="J86:S86"/>
    <mergeCell ref="T86:Z86"/>
    <mergeCell ref="AA86:AE86"/>
    <mergeCell ref="AF86:AI86"/>
    <mergeCell ref="B83:I83"/>
    <mergeCell ref="J83:S83"/>
    <mergeCell ref="T83:Z83"/>
    <mergeCell ref="AA83:AE83"/>
    <mergeCell ref="AF83:AI83"/>
    <mergeCell ref="B84:I84"/>
    <mergeCell ref="J84:S84"/>
    <mergeCell ref="T84:Z84"/>
    <mergeCell ref="AA84:AE84"/>
    <mergeCell ref="AF84:AI84"/>
    <mergeCell ref="B81:I81"/>
    <mergeCell ref="J81:S81"/>
    <mergeCell ref="T81:Z81"/>
    <mergeCell ref="AA81:AE81"/>
    <mergeCell ref="AF81:AI81"/>
    <mergeCell ref="B82:I82"/>
    <mergeCell ref="J82:S82"/>
    <mergeCell ref="T82:Z82"/>
    <mergeCell ref="AA82:AE82"/>
    <mergeCell ref="AF82:AI82"/>
    <mergeCell ref="B79:I79"/>
    <mergeCell ref="J79:S79"/>
    <mergeCell ref="T79:Z79"/>
    <mergeCell ref="AA79:AE79"/>
    <mergeCell ref="AF79:AI79"/>
    <mergeCell ref="B80:I80"/>
    <mergeCell ref="J80:S80"/>
    <mergeCell ref="T80:Z80"/>
    <mergeCell ref="AA80:AE80"/>
    <mergeCell ref="AF80:AI80"/>
    <mergeCell ref="B77:I77"/>
    <mergeCell ref="J77:S77"/>
    <mergeCell ref="T77:Z77"/>
    <mergeCell ref="AA77:AE77"/>
    <mergeCell ref="AF77:AI77"/>
    <mergeCell ref="B78:I78"/>
    <mergeCell ref="J78:S78"/>
    <mergeCell ref="T78:Z78"/>
    <mergeCell ref="AA78:AE78"/>
    <mergeCell ref="AF78:AI78"/>
    <mergeCell ref="B75:I75"/>
    <mergeCell ref="J75:S75"/>
    <mergeCell ref="T75:Z75"/>
    <mergeCell ref="AA75:AE75"/>
    <mergeCell ref="AF75:AI75"/>
    <mergeCell ref="B76:I76"/>
    <mergeCell ref="J76:S76"/>
    <mergeCell ref="T76:Z76"/>
    <mergeCell ref="AA76:AE76"/>
    <mergeCell ref="AF76:AI76"/>
    <mergeCell ref="B73:I73"/>
    <mergeCell ref="J73:S73"/>
    <mergeCell ref="T73:Z73"/>
    <mergeCell ref="AA73:AE73"/>
    <mergeCell ref="AF73:AI73"/>
    <mergeCell ref="B74:I74"/>
    <mergeCell ref="J74:S74"/>
    <mergeCell ref="T74:Z74"/>
    <mergeCell ref="AA74:AE74"/>
    <mergeCell ref="AF74:AI74"/>
    <mergeCell ref="B71:I71"/>
    <mergeCell ref="J71:S71"/>
    <mergeCell ref="T71:Z71"/>
    <mergeCell ref="AA71:AE71"/>
    <mergeCell ref="AF71:AI71"/>
    <mergeCell ref="B72:I72"/>
    <mergeCell ref="J72:S72"/>
    <mergeCell ref="T72:Z72"/>
    <mergeCell ref="AA72:AE72"/>
    <mergeCell ref="AF72:AI72"/>
    <mergeCell ref="B69:I69"/>
    <mergeCell ref="J69:S69"/>
    <mergeCell ref="T69:Z69"/>
    <mergeCell ref="AA69:AE69"/>
    <mergeCell ref="AF69:AI69"/>
    <mergeCell ref="B70:I70"/>
    <mergeCell ref="J70:S70"/>
    <mergeCell ref="T70:Z70"/>
    <mergeCell ref="AA70:AE70"/>
    <mergeCell ref="AF70:AI70"/>
    <mergeCell ref="B67:I67"/>
    <mergeCell ref="J67:S67"/>
    <mergeCell ref="T67:Z67"/>
    <mergeCell ref="AA67:AE67"/>
    <mergeCell ref="AF67:AI67"/>
    <mergeCell ref="B68:I68"/>
    <mergeCell ref="J68:S68"/>
    <mergeCell ref="T68:Z68"/>
    <mergeCell ref="AA68:AE68"/>
    <mergeCell ref="AF68:AI68"/>
    <mergeCell ref="B65:I65"/>
    <mergeCell ref="J65:S65"/>
    <mergeCell ref="T65:Z65"/>
    <mergeCell ref="AA65:AE65"/>
    <mergeCell ref="AF65:AI65"/>
    <mergeCell ref="B66:I66"/>
    <mergeCell ref="J66:S66"/>
    <mergeCell ref="T66:Z66"/>
    <mergeCell ref="AA66:AE66"/>
    <mergeCell ref="AF66:AI66"/>
    <mergeCell ref="B63:I63"/>
    <mergeCell ref="J63:S63"/>
    <mergeCell ref="T63:Z63"/>
    <mergeCell ref="AA63:AE63"/>
    <mergeCell ref="AF63:AI63"/>
    <mergeCell ref="B64:I64"/>
    <mergeCell ref="J64:S64"/>
    <mergeCell ref="T64:Z64"/>
    <mergeCell ref="AA64:AE64"/>
    <mergeCell ref="AF64:AI64"/>
    <mergeCell ref="B58:I58"/>
    <mergeCell ref="J58:S58"/>
    <mergeCell ref="T58:Z58"/>
    <mergeCell ref="AA58:AF58"/>
    <mergeCell ref="AG58:AI58"/>
    <mergeCell ref="B62:I62"/>
    <mergeCell ref="J62:S62"/>
    <mergeCell ref="T62:Z62"/>
    <mergeCell ref="AA62:AE62"/>
    <mergeCell ref="AF62:AI62"/>
    <mergeCell ref="B56:I56"/>
    <mergeCell ref="J56:S56"/>
    <mergeCell ref="T56:Z56"/>
    <mergeCell ref="AA56:AF56"/>
    <mergeCell ref="AG56:AI56"/>
    <mergeCell ref="B57:I57"/>
    <mergeCell ref="J57:S57"/>
    <mergeCell ref="T57:Z57"/>
    <mergeCell ref="AA57:AF57"/>
    <mergeCell ref="AG57:AI57"/>
    <mergeCell ref="B54:I54"/>
    <mergeCell ref="J54:S54"/>
    <mergeCell ref="T54:Z54"/>
    <mergeCell ref="AA54:AF54"/>
    <mergeCell ref="AG54:AI54"/>
    <mergeCell ref="B55:I55"/>
    <mergeCell ref="J55:S55"/>
    <mergeCell ref="T55:Z55"/>
    <mergeCell ref="AA55:AF55"/>
    <mergeCell ref="AG55:AI55"/>
    <mergeCell ref="B52:I52"/>
    <mergeCell ref="J52:S52"/>
    <mergeCell ref="T52:Z52"/>
    <mergeCell ref="AA52:AF52"/>
    <mergeCell ref="AG52:AI52"/>
    <mergeCell ref="B53:I53"/>
    <mergeCell ref="J53:S53"/>
    <mergeCell ref="T53:Z53"/>
    <mergeCell ref="AA53:AF53"/>
    <mergeCell ref="AG53:AI53"/>
    <mergeCell ref="B50:I50"/>
    <mergeCell ref="J50:S50"/>
    <mergeCell ref="T50:Z50"/>
    <mergeCell ref="AA50:AF50"/>
    <mergeCell ref="AG50:AI50"/>
    <mergeCell ref="B51:I51"/>
    <mergeCell ref="J51:S51"/>
    <mergeCell ref="T51:Z51"/>
    <mergeCell ref="AA51:AF51"/>
    <mergeCell ref="AG51:AI51"/>
    <mergeCell ref="B48:I48"/>
    <mergeCell ref="J48:S48"/>
    <mergeCell ref="T48:Z48"/>
    <mergeCell ref="AA48:AF48"/>
    <mergeCell ref="AG48:AI48"/>
    <mergeCell ref="B49:I49"/>
    <mergeCell ref="J49:S49"/>
    <mergeCell ref="T49:Z49"/>
    <mergeCell ref="AA49:AF49"/>
    <mergeCell ref="AG49:AI49"/>
    <mergeCell ref="B46:I46"/>
    <mergeCell ref="J46:S46"/>
    <mergeCell ref="T46:Z46"/>
    <mergeCell ref="AA46:AF46"/>
    <mergeCell ref="AG46:AI46"/>
    <mergeCell ref="B47:I47"/>
    <mergeCell ref="J47:S47"/>
    <mergeCell ref="T47:Z47"/>
    <mergeCell ref="AA47:AF47"/>
    <mergeCell ref="AG47:AI47"/>
    <mergeCell ref="B44:I44"/>
    <mergeCell ref="J44:S44"/>
    <mergeCell ref="T44:Z44"/>
    <mergeCell ref="AA44:AF44"/>
    <mergeCell ref="AG44:AI44"/>
    <mergeCell ref="B45:I45"/>
    <mergeCell ref="J45:S45"/>
    <mergeCell ref="T45:Z45"/>
    <mergeCell ref="AA45:AF45"/>
    <mergeCell ref="AG45:AI45"/>
    <mergeCell ref="B42:I42"/>
    <mergeCell ref="J42:S42"/>
    <mergeCell ref="T42:Z42"/>
    <mergeCell ref="AA42:AF42"/>
    <mergeCell ref="AG42:AI42"/>
    <mergeCell ref="B43:I43"/>
    <mergeCell ref="J43:S43"/>
    <mergeCell ref="T43:Z43"/>
    <mergeCell ref="AA43:AF43"/>
    <mergeCell ref="AG43:AI43"/>
    <mergeCell ref="B40:I40"/>
    <mergeCell ref="J40:S40"/>
    <mergeCell ref="T40:Z40"/>
    <mergeCell ref="AA40:AF40"/>
    <mergeCell ref="AG40:AI40"/>
    <mergeCell ref="B41:I41"/>
    <mergeCell ref="J41:S41"/>
    <mergeCell ref="T41:Z41"/>
    <mergeCell ref="AA41:AF41"/>
    <mergeCell ref="AG41:AI41"/>
    <mergeCell ref="B38:I38"/>
    <mergeCell ref="J38:S38"/>
    <mergeCell ref="T38:Z38"/>
    <mergeCell ref="AA38:AF38"/>
    <mergeCell ref="AG38:AI38"/>
    <mergeCell ref="B39:I39"/>
    <mergeCell ref="J39:S39"/>
    <mergeCell ref="T39:Z39"/>
    <mergeCell ref="AA39:AF39"/>
    <mergeCell ref="AG39:AI39"/>
    <mergeCell ref="B36:I36"/>
    <mergeCell ref="J36:S36"/>
    <mergeCell ref="T36:Z36"/>
    <mergeCell ref="AA36:AF36"/>
    <mergeCell ref="AG36:AI36"/>
    <mergeCell ref="B37:I37"/>
    <mergeCell ref="J37:S37"/>
    <mergeCell ref="T37:Z37"/>
    <mergeCell ref="AA37:AF37"/>
    <mergeCell ref="AG37:AI37"/>
    <mergeCell ref="B34:I34"/>
    <mergeCell ref="J34:S34"/>
    <mergeCell ref="T34:Z34"/>
    <mergeCell ref="AA34:AF34"/>
    <mergeCell ref="AG34:AI34"/>
    <mergeCell ref="B35:I35"/>
    <mergeCell ref="J35:S35"/>
    <mergeCell ref="T35:Z35"/>
    <mergeCell ref="AA35:AF35"/>
    <mergeCell ref="AG35:AI35"/>
    <mergeCell ref="B32:I32"/>
    <mergeCell ref="J32:S32"/>
    <mergeCell ref="T32:Z32"/>
    <mergeCell ref="AA32:AF32"/>
    <mergeCell ref="AG32:AI32"/>
    <mergeCell ref="B33:I33"/>
    <mergeCell ref="J33:S33"/>
    <mergeCell ref="T33:Z33"/>
    <mergeCell ref="AA33:AF33"/>
    <mergeCell ref="AG33:AI33"/>
    <mergeCell ref="B30:I30"/>
    <mergeCell ref="J30:S30"/>
    <mergeCell ref="T30:Z30"/>
    <mergeCell ref="AA30:AF30"/>
    <mergeCell ref="AG30:AI30"/>
    <mergeCell ref="B31:I31"/>
    <mergeCell ref="J31:S31"/>
    <mergeCell ref="T31:Z31"/>
    <mergeCell ref="AA31:AF31"/>
    <mergeCell ref="AG31:AI31"/>
    <mergeCell ref="B28:I28"/>
    <mergeCell ref="J28:S28"/>
    <mergeCell ref="T28:Z28"/>
    <mergeCell ref="AA28:AF28"/>
    <mergeCell ref="AG28:AI28"/>
    <mergeCell ref="B29:I29"/>
    <mergeCell ref="J29:S29"/>
    <mergeCell ref="T29:Z29"/>
    <mergeCell ref="AA29:AF29"/>
    <mergeCell ref="AG29:AI29"/>
    <mergeCell ref="B23:H23"/>
    <mergeCell ref="I23:S23"/>
    <mergeCell ref="T23:Z23"/>
    <mergeCell ref="AA23:AG23"/>
    <mergeCell ref="AH23:AI23"/>
    <mergeCell ref="B24:H24"/>
    <mergeCell ref="I24:S24"/>
    <mergeCell ref="T24:Z24"/>
    <mergeCell ref="AA24:AG24"/>
    <mergeCell ref="AH24:AI24"/>
    <mergeCell ref="B21:H21"/>
    <mergeCell ref="I21:S21"/>
    <mergeCell ref="T21:Z21"/>
    <mergeCell ref="AA21:AG21"/>
    <mergeCell ref="AH21:AI21"/>
    <mergeCell ref="B22:H22"/>
    <mergeCell ref="I22:S22"/>
    <mergeCell ref="T22:Z22"/>
    <mergeCell ref="AA22:AG22"/>
    <mergeCell ref="AH22:AI22"/>
    <mergeCell ref="B19:H19"/>
    <mergeCell ref="I19:S19"/>
    <mergeCell ref="T19:Z19"/>
    <mergeCell ref="AA19:AG19"/>
    <mergeCell ref="AH19:AI19"/>
    <mergeCell ref="B20:H20"/>
    <mergeCell ref="I20:S20"/>
    <mergeCell ref="T20:Z20"/>
    <mergeCell ref="AA20:AG20"/>
    <mergeCell ref="AH20:AI20"/>
    <mergeCell ref="B17:H17"/>
    <mergeCell ref="I17:S17"/>
    <mergeCell ref="T17:Z17"/>
    <mergeCell ref="AA17:AG17"/>
    <mergeCell ref="AH17:AI17"/>
    <mergeCell ref="B18:H18"/>
    <mergeCell ref="I18:S18"/>
    <mergeCell ref="T18:Z18"/>
    <mergeCell ref="AA18:AG18"/>
    <mergeCell ref="AH18:AI18"/>
    <mergeCell ref="B15:H15"/>
    <mergeCell ref="I15:S15"/>
    <mergeCell ref="T15:Z15"/>
    <mergeCell ref="AA15:AG15"/>
    <mergeCell ref="AH15:AI15"/>
    <mergeCell ref="B16:H16"/>
    <mergeCell ref="I16:S16"/>
    <mergeCell ref="T16:Z16"/>
    <mergeCell ref="AA16:AG16"/>
    <mergeCell ref="AH16:AI16"/>
    <mergeCell ref="B13:H13"/>
    <mergeCell ref="I13:S13"/>
    <mergeCell ref="T13:Z13"/>
    <mergeCell ref="AA13:AG13"/>
    <mergeCell ref="AH13:AI13"/>
    <mergeCell ref="B14:H14"/>
    <mergeCell ref="I14:S14"/>
    <mergeCell ref="T14:Z14"/>
    <mergeCell ref="AA14:AG14"/>
    <mergeCell ref="AH14:AI14"/>
    <mergeCell ref="AA11:AG11"/>
    <mergeCell ref="AH11:AI11"/>
    <mergeCell ref="B12:H12"/>
    <mergeCell ref="I12:S12"/>
    <mergeCell ref="T12:Z12"/>
    <mergeCell ref="AA12:AG12"/>
    <mergeCell ref="AH12:AI12"/>
    <mergeCell ref="B238:AI238"/>
    <mergeCell ref="B245:AI245"/>
    <mergeCell ref="B253:AI253"/>
    <mergeCell ref="B272:AI272"/>
    <mergeCell ref="B291:AI291"/>
    <mergeCell ref="B314:AI314"/>
    <mergeCell ref="B240:D240"/>
    <mergeCell ref="E240:O240"/>
    <mergeCell ref="P240:V240"/>
    <mergeCell ref="W240:AD240"/>
    <mergeCell ref="B97:AI97"/>
    <mergeCell ref="B142:AI142"/>
    <mergeCell ref="B177:AI177"/>
    <mergeCell ref="B187:AI187"/>
    <mergeCell ref="B210:AI210"/>
    <mergeCell ref="B218:AI218"/>
    <mergeCell ref="B100:H100"/>
    <mergeCell ref="I100:S100"/>
    <mergeCell ref="T100:Z100"/>
    <mergeCell ref="AA100:AE100"/>
    <mergeCell ref="Q3:AA3"/>
    <mergeCell ref="B5:AI5"/>
    <mergeCell ref="B7:J8"/>
    <mergeCell ref="B9:AI9"/>
    <mergeCell ref="B26:AI26"/>
    <mergeCell ref="B60:AI60"/>
    <mergeCell ref="L7:S7"/>
    <mergeCell ref="B11:H11"/>
    <mergeCell ref="I11:S11"/>
    <mergeCell ref="T11:Z11"/>
  </mergeCells>
  <printOptions/>
  <pageMargins left="0.44352941176470595" right="0.35529411764705887" top="0.44352941176470595" bottom="0.33764705882352947" header="0.5098039215686275" footer="0.5098039215686275"/>
  <pageSetup horizontalDpi="600" verticalDpi="600" orientation="portrait" paperSize="9" r:id="rId1"/>
  <rowBreaks count="4" manualBreakCount="4">
    <brk id="59" max="255" man="1"/>
    <brk id="96" max="255" man="1"/>
    <brk id="141" max="255" man="1"/>
    <brk id="271" max="255" man="1"/>
  </rowBreaks>
</worksheet>
</file>

<file path=xl/worksheets/sheet12.xml><?xml version="1.0" encoding="utf-8"?>
<worksheet xmlns="http://schemas.openxmlformats.org/spreadsheetml/2006/main" xmlns:r="http://schemas.openxmlformats.org/officeDocument/2006/relationships">
  <dimension ref="A2:S55"/>
  <sheetViews>
    <sheetView showGridLines="0" view="pageBreakPreview" zoomScale="60" zoomScalePageLayoutView="0" workbookViewId="0" topLeftCell="A1">
      <selection activeCell="A1" sqref="A1"/>
    </sheetView>
  </sheetViews>
  <sheetFormatPr defaultColWidth="9.140625" defaultRowHeight="12.75"/>
  <cols>
    <col min="1" max="5" width="0.9921875" style="0" customWidth="1"/>
    <col min="6" max="6" width="2.00390625" style="0" customWidth="1"/>
    <col min="7" max="7" width="17.00390625" style="0" customWidth="1"/>
    <col min="8" max="8" width="0.9921875" style="0" customWidth="1"/>
    <col min="9" max="9" width="9.00390625" style="0" customWidth="1"/>
    <col min="10" max="10" width="6.00390625" style="0" customWidth="1"/>
    <col min="11" max="11" width="2.00390625" style="0" customWidth="1"/>
    <col min="12" max="12" width="35.00390625" style="0" customWidth="1"/>
    <col min="13" max="13" width="0.9921875" style="0" customWidth="1"/>
    <col min="14" max="14" width="4.00390625" style="0" customWidth="1"/>
    <col min="15" max="15" width="0.9921875" style="0" customWidth="1"/>
    <col min="16" max="16" width="9.00390625" style="0" customWidth="1"/>
    <col min="17" max="18" width="2.00390625" style="0" customWidth="1"/>
    <col min="19" max="19" width="0.9921875" style="0" customWidth="1"/>
  </cols>
  <sheetData>
    <row r="1" ht="0.75" customHeight="1"/>
    <row r="2" spans="1:19" ht="8.25" customHeight="1">
      <c r="A2" s="1"/>
      <c r="B2" s="1"/>
      <c r="C2" s="1"/>
      <c r="D2" s="1"/>
      <c r="E2" s="1"/>
      <c r="F2" s="1"/>
      <c r="G2" s="1"/>
      <c r="H2" s="1"/>
      <c r="I2" s="1"/>
      <c r="J2" s="1"/>
      <c r="K2" s="1"/>
      <c r="L2" s="1"/>
      <c r="M2" s="1"/>
      <c r="N2" s="1"/>
      <c r="O2" s="1"/>
      <c r="P2" s="1"/>
      <c r="Q2" s="1"/>
      <c r="R2" s="1"/>
      <c r="S2" s="1"/>
    </row>
    <row r="3" spans="1:19" ht="22.5" customHeight="1">
      <c r="A3" s="1"/>
      <c r="B3" s="1"/>
      <c r="C3" s="1"/>
      <c r="D3" s="1"/>
      <c r="E3" s="1"/>
      <c r="F3" s="1"/>
      <c r="G3" s="1"/>
      <c r="H3" s="1"/>
      <c r="I3" s="1"/>
      <c r="J3" s="1"/>
      <c r="K3" s="33" t="s">
        <v>987</v>
      </c>
      <c r="L3" s="34"/>
      <c r="M3" s="1"/>
      <c r="N3" s="1"/>
      <c r="O3" s="1"/>
      <c r="P3" s="1"/>
      <c r="Q3" s="1"/>
      <c r="R3" s="1"/>
      <c r="S3" s="1"/>
    </row>
    <row r="4" spans="1:19" ht="6.75" customHeight="1">
      <c r="A4" s="1"/>
      <c r="B4" s="1"/>
      <c r="C4" s="1"/>
      <c r="D4" s="1"/>
      <c r="E4" s="1"/>
      <c r="F4" s="1"/>
      <c r="G4" s="1"/>
      <c r="H4" s="1"/>
      <c r="I4" s="1"/>
      <c r="J4" s="1"/>
      <c r="K4" s="1"/>
      <c r="L4" s="1"/>
      <c r="M4" s="1"/>
      <c r="N4" s="1"/>
      <c r="O4" s="1"/>
      <c r="P4" s="1"/>
      <c r="Q4" s="1"/>
      <c r="R4" s="1"/>
      <c r="S4" s="1"/>
    </row>
    <row r="5" spans="1:19" ht="9" customHeight="1">
      <c r="A5" s="1"/>
      <c r="B5" s="1"/>
      <c r="C5" s="1"/>
      <c r="D5" s="1"/>
      <c r="E5" s="1"/>
      <c r="F5" s="1"/>
      <c r="G5" s="1"/>
      <c r="H5" s="1"/>
      <c r="I5" s="1"/>
      <c r="J5" s="1"/>
      <c r="K5" s="1"/>
      <c r="L5" s="1"/>
      <c r="M5" s="1"/>
      <c r="N5" s="1"/>
      <c r="O5" s="1"/>
      <c r="P5" s="1"/>
      <c r="Q5" s="1"/>
      <c r="R5" s="1"/>
      <c r="S5" s="1"/>
    </row>
    <row r="6" spans="1:19" ht="32.25" customHeight="1">
      <c r="A6" s="1"/>
      <c r="B6" s="35" t="s">
        <v>1162</v>
      </c>
      <c r="C6" s="36"/>
      <c r="D6" s="36"/>
      <c r="E6" s="36"/>
      <c r="F6" s="36"/>
      <c r="G6" s="36"/>
      <c r="H6" s="36"/>
      <c r="I6" s="36"/>
      <c r="J6" s="36"/>
      <c r="K6" s="36"/>
      <c r="L6" s="36"/>
      <c r="M6" s="36"/>
      <c r="N6" s="36"/>
      <c r="O6" s="36"/>
      <c r="P6" s="36"/>
      <c r="Q6" s="36"/>
      <c r="R6" s="36"/>
      <c r="S6" s="36"/>
    </row>
    <row r="7" spans="1:19" ht="6.75" customHeight="1">
      <c r="A7" s="1"/>
      <c r="B7" s="1"/>
      <c r="C7" s="1"/>
      <c r="D7" s="1"/>
      <c r="E7" s="1"/>
      <c r="F7" s="1"/>
      <c r="G7" s="1"/>
      <c r="H7" s="1"/>
      <c r="I7" s="1"/>
      <c r="J7" s="1"/>
      <c r="K7" s="1"/>
      <c r="L7" s="1"/>
      <c r="M7" s="1"/>
      <c r="N7" s="1"/>
      <c r="O7" s="1"/>
      <c r="P7" s="1"/>
      <c r="Q7" s="1"/>
      <c r="R7" s="1"/>
      <c r="S7" s="1"/>
    </row>
    <row r="8" spans="1:19" ht="5.25" customHeight="1">
      <c r="A8" s="1"/>
      <c r="B8" s="40" t="s">
        <v>1121</v>
      </c>
      <c r="C8" s="41"/>
      <c r="D8" s="41"/>
      <c r="E8" s="41"/>
      <c r="F8" s="41"/>
      <c r="G8" s="41"/>
      <c r="H8" s="1"/>
      <c r="I8" s="1"/>
      <c r="J8" s="1"/>
      <c r="K8" s="1"/>
      <c r="L8" s="1"/>
      <c r="M8" s="1"/>
      <c r="N8" s="1"/>
      <c r="O8" s="1"/>
      <c r="P8" s="1"/>
      <c r="Q8" s="1"/>
      <c r="R8" s="1"/>
      <c r="S8" s="1"/>
    </row>
    <row r="9" spans="1:19" ht="24" customHeight="1">
      <c r="A9" s="1"/>
      <c r="B9" s="41"/>
      <c r="C9" s="41"/>
      <c r="D9" s="41"/>
      <c r="E9" s="41"/>
      <c r="F9" s="41"/>
      <c r="G9" s="41"/>
      <c r="H9" s="1"/>
      <c r="I9" s="42">
        <v>44135</v>
      </c>
      <c r="J9" s="43"/>
      <c r="K9" s="43"/>
      <c r="L9" s="1"/>
      <c r="M9" s="1"/>
      <c r="N9" s="1"/>
      <c r="O9" s="1"/>
      <c r="P9" s="1"/>
      <c r="Q9" s="1"/>
      <c r="R9" s="1"/>
      <c r="S9" s="1"/>
    </row>
    <row r="10" spans="1:19" ht="21" customHeight="1">
      <c r="A10" s="1"/>
      <c r="B10" s="70" t="s">
        <v>1163</v>
      </c>
      <c r="C10" s="71"/>
      <c r="D10" s="71"/>
      <c r="E10" s="71"/>
      <c r="F10" s="71"/>
      <c r="G10" s="71"/>
      <c r="H10" s="71"/>
      <c r="I10" s="71"/>
      <c r="J10" s="71"/>
      <c r="K10" s="71"/>
      <c r="L10" s="71"/>
      <c r="M10" s="71"/>
      <c r="N10" s="71"/>
      <c r="O10" s="71"/>
      <c r="P10" s="71"/>
      <c r="Q10" s="71"/>
      <c r="R10" s="71"/>
      <c r="S10" s="72"/>
    </row>
    <row r="11" spans="1:19" ht="7.5" customHeight="1">
      <c r="A11" s="1"/>
      <c r="B11" s="1"/>
      <c r="C11" s="1"/>
      <c r="D11" s="1"/>
      <c r="E11" s="1"/>
      <c r="F11" s="1"/>
      <c r="G11" s="1"/>
      <c r="H11" s="1"/>
      <c r="I11" s="1"/>
      <c r="J11" s="1"/>
      <c r="K11" s="1"/>
      <c r="L11" s="1"/>
      <c r="M11" s="1"/>
      <c r="N11" s="1"/>
      <c r="O11" s="1"/>
      <c r="P11" s="1"/>
      <c r="Q11" s="1"/>
      <c r="R11" s="1"/>
      <c r="S11" s="1"/>
    </row>
    <row r="12" spans="1:19" ht="216" customHeight="1">
      <c r="A12" s="1"/>
      <c r="B12" s="1"/>
      <c r="C12" s="1"/>
      <c r="D12" s="1"/>
      <c r="E12" s="1"/>
      <c r="F12" s="1"/>
      <c r="G12" s="1"/>
      <c r="H12" s="1"/>
      <c r="I12" s="1"/>
      <c r="J12" s="1"/>
      <c r="K12" s="1"/>
      <c r="L12" s="1"/>
      <c r="M12" s="1"/>
      <c r="N12" s="1"/>
      <c r="O12" s="1"/>
      <c r="P12" s="1"/>
      <c r="Q12" s="1"/>
      <c r="R12" s="1"/>
      <c r="S12" s="1"/>
    </row>
    <row r="13" spans="1:19" ht="9" customHeight="1">
      <c r="A13" s="1"/>
      <c r="B13" s="1"/>
      <c r="C13" s="1"/>
      <c r="D13" s="1"/>
      <c r="E13" s="1"/>
      <c r="F13" s="1"/>
      <c r="G13" s="1"/>
      <c r="H13" s="1"/>
      <c r="I13" s="1"/>
      <c r="J13" s="1"/>
      <c r="K13" s="1"/>
      <c r="L13" s="1"/>
      <c r="M13" s="1"/>
      <c r="N13" s="1"/>
      <c r="O13" s="1"/>
      <c r="P13" s="1"/>
      <c r="Q13" s="1"/>
      <c r="R13" s="1"/>
      <c r="S13" s="1"/>
    </row>
    <row r="14" spans="1:19" ht="18.75" customHeight="1">
      <c r="A14" s="1"/>
      <c r="B14" s="70" t="s">
        <v>1164</v>
      </c>
      <c r="C14" s="71"/>
      <c r="D14" s="71"/>
      <c r="E14" s="71"/>
      <c r="F14" s="71"/>
      <c r="G14" s="71"/>
      <c r="H14" s="71"/>
      <c r="I14" s="71"/>
      <c r="J14" s="71"/>
      <c r="K14" s="71"/>
      <c r="L14" s="71"/>
      <c r="M14" s="71"/>
      <c r="N14" s="71"/>
      <c r="O14" s="71"/>
      <c r="P14" s="71"/>
      <c r="Q14" s="71"/>
      <c r="R14" s="71"/>
      <c r="S14" s="72"/>
    </row>
    <row r="15" spans="1:19" ht="342" customHeight="1">
      <c r="A15" s="1"/>
      <c r="B15" s="1"/>
      <c r="C15" s="1"/>
      <c r="D15" s="1"/>
      <c r="E15" s="1"/>
      <c r="F15" s="1"/>
      <c r="G15" s="1"/>
      <c r="H15" s="1"/>
      <c r="I15" s="1"/>
      <c r="J15" s="1"/>
      <c r="K15" s="1"/>
      <c r="L15" s="1"/>
      <c r="M15" s="1"/>
      <c r="N15" s="1"/>
      <c r="O15" s="1"/>
      <c r="P15" s="1"/>
      <c r="Q15" s="1"/>
      <c r="R15" s="1"/>
      <c r="S15" s="1"/>
    </row>
    <row r="16" spans="1:19" ht="12.75" customHeight="1">
      <c r="A16" s="1"/>
      <c r="B16" s="1"/>
      <c r="C16" s="1"/>
      <c r="D16" s="1"/>
      <c r="E16" s="1"/>
      <c r="F16" s="1"/>
      <c r="G16" s="1"/>
      <c r="H16" s="1"/>
      <c r="I16" s="1"/>
      <c r="J16" s="1"/>
      <c r="K16" s="1"/>
      <c r="L16" s="1"/>
      <c r="M16" s="1"/>
      <c r="N16" s="1"/>
      <c r="O16" s="1"/>
      <c r="P16" s="1"/>
      <c r="Q16" s="1"/>
      <c r="R16" s="1"/>
      <c r="S16" s="1"/>
    </row>
    <row r="17" spans="1:19" ht="18.75" customHeight="1">
      <c r="A17" s="1"/>
      <c r="B17" s="70" t="s">
        <v>1165</v>
      </c>
      <c r="C17" s="71"/>
      <c r="D17" s="71"/>
      <c r="E17" s="71"/>
      <c r="F17" s="71"/>
      <c r="G17" s="71"/>
      <c r="H17" s="71"/>
      <c r="I17" s="71"/>
      <c r="J17" s="71"/>
      <c r="K17" s="71"/>
      <c r="L17" s="71"/>
      <c r="M17" s="71"/>
      <c r="N17" s="71"/>
      <c r="O17" s="71"/>
      <c r="P17" s="71"/>
      <c r="Q17" s="71"/>
      <c r="R17" s="71"/>
      <c r="S17" s="72"/>
    </row>
    <row r="18" spans="1:19" ht="332.25" customHeight="1">
      <c r="A18" s="1"/>
      <c r="B18" s="1"/>
      <c r="C18" s="1"/>
      <c r="D18" s="1"/>
      <c r="E18" s="1"/>
      <c r="F18" s="1"/>
      <c r="G18" s="1"/>
      <c r="H18" s="1"/>
      <c r="I18" s="1"/>
      <c r="J18" s="1"/>
      <c r="K18" s="1"/>
      <c r="L18" s="1"/>
      <c r="M18" s="1"/>
      <c r="N18" s="1"/>
      <c r="O18" s="1"/>
      <c r="P18" s="1"/>
      <c r="Q18" s="1"/>
      <c r="R18" s="1"/>
      <c r="S18" s="1"/>
    </row>
    <row r="19" spans="1:19" ht="9" customHeight="1">
      <c r="A19" s="1"/>
      <c r="B19" s="1"/>
      <c r="C19" s="1"/>
      <c r="D19" s="1"/>
      <c r="E19" s="1"/>
      <c r="F19" s="1"/>
      <c r="G19" s="1"/>
      <c r="H19" s="1"/>
      <c r="I19" s="1"/>
      <c r="J19" s="1"/>
      <c r="K19" s="1"/>
      <c r="L19" s="1"/>
      <c r="M19" s="1"/>
      <c r="N19" s="1"/>
      <c r="O19" s="1"/>
      <c r="P19" s="1"/>
      <c r="Q19" s="1"/>
      <c r="R19" s="1"/>
      <c r="S19" s="1"/>
    </row>
    <row r="20" spans="1:19" ht="18.75" customHeight="1">
      <c r="A20" s="1"/>
      <c r="B20" s="70" t="s">
        <v>1166</v>
      </c>
      <c r="C20" s="71"/>
      <c r="D20" s="71"/>
      <c r="E20" s="71"/>
      <c r="F20" s="71"/>
      <c r="G20" s="71"/>
      <c r="H20" s="71"/>
      <c r="I20" s="71"/>
      <c r="J20" s="71"/>
      <c r="K20" s="71"/>
      <c r="L20" s="71"/>
      <c r="M20" s="71"/>
      <c r="N20" s="71"/>
      <c r="O20" s="71"/>
      <c r="P20" s="71"/>
      <c r="Q20" s="71"/>
      <c r="R20" s="71"/>
      <c r="S20" s="72"/>
    </row>
    <row r="21" spans="1:19" ht="334.5" customHeight="1">
      <c r="A21" s="1"/>
      <c r="B21" s="1"/>
      <c r="C21" s="1"/>
      <c r="D21" s="1"/>
      <c r="E21" s="1"/>
      <c r="F21" s="1"/>
      <c r="G21" s="1"/>
      <c r="H21" s="1"/>
      <c r="I21" s="1"/>
      <c r="J21" s="1"/>
      <c r="K21" s="1"/>
      <c r="L21" s="1"/>
      <c r="M21" s="1"/>
      <c r="N21" s="1"/>
      <c r="O21" s="1"/>
      <c r="P21" s="1"/>
      <c r="Q21" s="1"/>
      <c r="R21" s="1"/>
      <c r="S21" s="1"/>
    </row>
    <row r="22" spans="1:19" ht="18.75" customHeight="1">
      <c r="A22" s="1"/>
      <c r="B22" s="1"/>
      <c r="C22" s="1"/>
      <c r="D22" s="1"/>
      <c r="E22" s="1"/>
      <c r="F22" s="1"/>
      <c r="G22" s="1"/>
      <c r="H22" s="1"/>
      <c r="I22" s="1"/>
      <c r="J22" s="1"/>
      <c r="K22" s="1"/>
      <c r="L22" s="1"/>
      <c r="M22" s="1"/>
      <c r="N22" s="1"/>
      <c r="O22" s="1"/>
      <c r="P22" s="1"/>
      <c r="Q22" s="1"/>
      <c r="R22" s="1"/>
      <c r="S22" s="1"/>
    </row>
    <row r="23" spans="1:19" ht="18.75" customHeight="1">
      <c r="A23" s="1"/>
      <c r="B23" s="70" t="s">
        <v>1167</v>
      </c>
      <c r="C23" s="71"/>
      <c r="D23" s="71"/>
      <c r="E23" s="71"/>
      <c r="F23" s="71"/>
      <c r="G23" s="71"/>
      <c r="H23" s="71"/>
      <c r="I23" s="71"/>
      <c r="J23" s="71"/>
      <c r="K23" s="71"/>
      <c r="L23" s="71"/>
      <c r="M23" s="71"/>
      <c r="N23" s="71"/>
      <c r="O23" s="71"/>
      <c r="P23" s="71"/>
      <c r="Q23" s="71"/>
      <c r="R23" s="71"/>
      <c r="S23" s="72"/>
    </row>
    <row r="24" spans="1:19" ht="334.5" customHeight="1">
      <c r="A24" s="1"/>
      <c r="B24" s="1"/>
      <c r="C24" s="1"/>
      <c r="D24" s="1"/>
      <c r="E24" s="1"/>
      <c r="F24" s="1"/>
      <c r="G24" s="1"/>
      <c r="H24" s="1"/>
      <c r="I24" s="1"/>
      <c r="J24" s="1"/>
      <c r="K24" s="1"/>
      <c r="L24" s="1"/>
      <c r="M24" s="1"/>
      <c r="N24" s="1"/>
      <c r="O24" s="1"/>
      <c r="P24" s="1"/>
      <c r="Q24" s="1"/>
      <c r="R24" s="1"/>
      <c r="S24" s="1"/>
    </row>
    <row r="25" spans="1:19" ht="21.75" customHeight="1">
      <c r="A25" s="1"/>
      <c r="B25" s="70" t="s">
        <v>1168</v>
      </c>
      <c r="C25" s="71"/>
      <c r="D25" s="71"/>
      <c r="E25" s="71"/>
      <c r="F25" s="71"/>
      <c r="G25" s="71"/>
      <c r="H25" s="71"/>
      <c r="I25" s="71"/>
      <c r="J25" s="71"/>
      <c r="K25" s="71"/>
      <c r="L25" s="71"/>
      <c r="M25" s="71"/>
      <c r="N25" s="71"/>
      <c r="O25" s="71"/>
      <c r="P25" s="71"/>
      <c r="Q25" s="71"/>
      <c r="R25" s="71"/>
      <c r="S25" s="72"/>
    </row>
    <row r="26" spans="1:19" ht="329.25" customHeight="1">
      <c r="A26" s="1"/>
      <c r="B26" s="1"/>
      <c r="C26" s="1"/>
      <c r="D26" s="1"/>
      <c r="E26" s="1"/>
      <c r="F26" s="1"/>
      <c r="G26" s="1"/>
      <c r="H26" s="1"/>
      <c r="I26" s="1"/>
      <c r="J26" s="1"/>
      <c r="K26" s="1"/>
      <c r="L26" s="1"/>
      <c r="M26" s="1"/>
      <c r="N26" s="1"/>
      <c r="O26" s="1"/>
      <c r="P26" s="1"/>
      <c r="Q26" s="1"/>
      <c r="R26" s="1"/>
      <c r="S26" s="1"/>
    </row>
    <row r="27" spans="1:19" ht="25.5" customHeight="1">
      <c r="A27" s="1"/>
      <c r="B27" s="1"/>
      <c r="C27" s="1"/>
      <c r="D27" s="1"/>
      <c r="E27" s="1"/>
      <c r="F27" s="1"/>
      <c r="G27" s="1"/>
      <c r="H27" s="1"/>
      <c r="I27" s="1"/>
      <c r="J27" s="1"/>
      <c r="K27" s="1"/>
      <c r="L27" s="1"/>
      <c r="M27" s="1"/>
      <c r="N27" s="1"/>
      <c r="O27" s="1"/>
      <c r="P27" s="1"/>
      <c r="Q27" s="1"/>
      <c r="R27" s="1"/>
      <c r="S27" s="1"/>
    </row>
    <row r="28" spans="1:19" ht="19.5" customHeight="1">
      <c r="A28" s="1"/>
      <c r="B28" s="70" t="s">
        <v>1169</v>
      </c>
      <c r="C28" s="71"/>
      <c r="D28" s="71"/>
      <c r="E28" s="71"/>
      <c r="F28" s="71"/>
      <c r="G28" s="71"/>
      <c r="H28" s="71"/>
      <c r="I28" s="71"/>
      <c r="J28" s="71"/>
      <c r="K28" s="71"/>
      <c r="L28" s="71"/>
      <c r="M28" s="71"/>
      <c r="N28" s="71"/>
      <c r="O28" s="71"/>
      <c r="P28" s="71"/>
      <c r="Q28" s="71"/>
      <c r="R28" s="71"/>
      <c r="S28" s="72"/>
    </row>
    <row r="29" spans="1:19" ht="254.25" customHeight="1">
      <c r="A29" s="1"/>
      <c r="B29" s="1"/>
      <c r="C29" s="1"/>
      <c r="D29" s="1"/>
      <c r="E29" s="1"/>
      <c r="F29" s="1"/>
      <c r="G29" s="1"/>
      <c r="H29" s="1"/>
      <c r="I29" s="1"/>
      <c r="J29" s="1"/>
      <c r="K29" s="1"/>
      <c r="L29" s="1"/>
      <c r="M29" s="1"/>
      <c r="N29" s="1"/>
      <c r="O29" s="1"/>
      <c r="P29" s="1"/>
      <c r="Q29" s="1"/>
      <c r="R29" s="1"/>
      <c r="S29" s="1"/>
    </row>
    <row r="30" spans="1:19" ht="18.75" customHeight="1">
      <c r="A30" s="1"/>
      <c r="B30" s="70" t="s">
        <v>1170</v>
      </c>
      <c r="C30" s="71"/>
      <c r="D30" s="71"/>
      <c r="E30" s="71"/>
      <c r="F30" s="71"/>
      <c r="G30" s="71"/>
      <c r="H30" s="71"/>
      <c r="I30" s="71"/>
      <c r="J30" s="71"/>
      <c r="K30" s="71"/>
      <c r="L30" s="71"/>
      <c r="M30" s="71"/>
      <c r="N30" s="71"/>
      <c r="O30" s="71"/>
      <c r="P30" s="71"/>
      <c r="Q30" s="71"/>
      <c r="R30" s="71"/>
      <c r="S30" s="72"/>
    </row>
    <row r="31" spans="1:19" ht="162.75" customHeight="1">
      <c r="A31" s="1"/>
      <c r="B31" s="1"/>
      <c r="C31" s="1"/>
      <c r="D31" s="1"/>
      <c r="E31" s="1"/>
      <c r="F31" s="1"/>
      <c r="G31" s="1"/>
      <c r="H31" s="1"/>
      <c r="I31" s="1"/>
      <c r="J31" s="1"/>
      <c r="K31" s="1"/>
      <c r="L31" s="1"/>
      <c r="M31" s="1"/>
      <c r="N31" s="1"/>
      <c r="O31" s="1"/>
      <c r="P31" s="1"/>
      <c r="Q31" s="1"/>
      <c r="R31" s="1"/>
      <c r="S31" s="1"/>
    </row>
    <row r="32" spans="1:19" ht="9" customHeight="1">
      <c r="A32" s="1"/>
      <c r="B32" s="1"/>
      <c r="C32" s="1"/>
      <c r="D32" s="1"/>
      <c r="E32" s="1"/>
      <c r="F32" s="1"/>
      <c r="G32" s="1"/>
      <c r="H32" s="1"/>
      <c r="I32" s="1"/>
      <c r="J32" s="1"/>
      <c r="K32" s="1"/>
      <c r="L32" s="1"/>
      <c r="M32" s="1"/>
      <c r="N32" s="1"/>
      <c r="O32" s="1"/>
      <c r="P32" s="1"/>
      <c r="Q32" s="1"/>
      <c r="R32" s="1"/>
      <c r="S32" s="1"/>
    </row>
    <row r="33" spans="1:19" ht="18.75" customHeight="1">
      <c r="A33" s="1"/>
      <c r="B33" s="70" t="s">
        <v>1171</v>
      </c>
      <c r="C33" s="71"/>
      <c r="D33" s="71"/>
      <c r="E33" s="71"/>
      <c r="F33" s="71"/>
      <c r="G33" s="71"/>
      <c r="H33" s="71"/>
      <c r="I33" s="71"/>
      <c r="J33" s="71"/>
      <c r="K33" s="71"/>
      <c r="L33" s="71"/>
      <c r="M33" s="71"/>
      <c r="N33" s="71"/>
      <c r="O33" s="71"/>
      <c r="P33" s="71"/>
      <c r="Q33" s="71"/>
      <c r="R33" s="71"/>
      <c r="S33" s="72"/>
    </row>
    <row r="34" spans="1:19" ht="8.25" customHeight="1">
      <c r="A34" s="1"/>
      <c r="B34" s="1"/>
      <c r="C34" s="1"/>
      <c r="D34" s="1"/>
      <c r="E34" s="1"/>
      <c r="F34" s="1"/>
      <c r="G34" s="1"/>
      <c r="H34" s="1"/>
      <c r="I34" s="1"/>
      <c r="J34" s="1"/>
      <c r="K34" s="1"/>
      <c r="L34" s="1"/>
      <c r="M34" s="1"/>
      <c r="N34" s="1"/>
      <c r="O34" s="1"/>
      <c r="P34" s="1"/>
      <c r="Q34" s="1"/>
      <c r="R34" s="1"/>
      <c r="S34" s="1"/>
    </row>
    <row r="35" spans="1:19" ht="219.75" customHeight="1">
      <c r="A35" s="1"/>
      <c r="B35" s="1"/>
      <c r="C35" s="1"/>
      <c r="D35" s="1"/>
      <c r="E35" s="1"/>
      <c r="F35" s="1"/>
      <c r="G35" s="1"/>
      <c r="H35" s="1"/>
      <c r="I35" s="1"/>
      <c r="J35" s="1"/>
      <c r="K35" s="1"/>
      <c r="L35" s="1"/>
      <c r="M35" s="1"/>
      <c r="N35" s="1"/>
      <c r="O35" s="1"/>
      <c r="P35" s="1"/>
      <c r="Q35" s="1"/>
      <c r="R35" s="1"/>
      <c r="S35" s="1"/>
    </row>
    <row r="36" spans="1:19" ht="22.5" customHeight="1">
      <c r="A36" s="1"/>
      <c r="B36" s="1"/>
      <c r="C36" s="1"/>
      <c r="D36" s="1"/>
      <c r="E36" s="1"/>
      <c r="F36" s="1"/>
      <c r="G36" s="1"/>
      <c r="H36" s="1"/>
      <c r="I36" s="1"/>
      <c r="J36" s="1"/>
      <c r="K36" s="1"/>
      <c r="L36" s="1"/>
      <c r="M36" s="1"/>
      <c r="N36" s="1"/>
      <c r="O36" s="1"/>
      <c r="P36" s="1"/>
      <c r="Q36" s="1"/>
      <c r="R36" s="1"/>
      <c r="S36" s="1"/>
    </row>
    <row r="37" spans="1:19" ht="18.75" customHeight="1">
      <c r="A37" s="1"/>
      <c r="B37" s="70" t="s">
        <v>1172</v>
      </c>
      <c r="C37" s="71"/>
      <c r="D37" s="71"/>
      <c r="E37" s="71"/>
      <c r="F37" s="71"/>
      <c r="G37" s="71"/>
      <c r="H37" s="71"/>
      <c r="I37" s="71"/>
      <c r="J37" s="71"/>
      <c r="K37" s="71"/>
      <c r="L37" s="71"/>
      <c r="M37" s="71"/>
      <c r="N37" s="71"/>
      <c r="O37" s="71"/>
      <c r="P37" s="71"/>
      <c r="Q37" s="71"/>
      <c r="R37" s="71"/>
      <c r="S37" s="72"/>
    </row>
    <row r="38" spans="1:19" ht="177.75" customHeight="1">
      <c r="A38" s="1"/>
      <c r="B38" s="1"/>
      <c r="C38" s="1"/>
      <c r="D38" s="1"/>
      <c r="E38" s="1"/>
      <c r="F38" s="1"/>
      <c r="G38" s="1"/>
      <c r="H38" s="1"/>
      <c r="I38" s="1"/>
      <c r="J38" s="1"/>
      <c r="K38" s="1"/>
      <c r="L38" s="1"/>
      <c r="M38" s="1"/>
      <c r="N38" s="1"/>
      <c r="O38" s="1"/>
      <c r="P38" s="1"/>
      <c r="Q38" s="1"/>
      <c r="R38" s="1"/>
      <c r="S38" s="1"/>
    </row>
    <row r="39" spans="1:19" ht="21.75" customHeight="1">
      <c r="A39" s="1"/>
      <c r="B39" s="70" t="s">
        <v>1173</v>
      </c>
      <c r="C39" s="71"/>
      <c r="D39" s="71"/>
      <c r="E39" s="71"/>
      <c r="F39" s="71"/>
      <c r="G39" s="71"/>
      <c r="H39" s="71"/>
      <c r="I39" s="71"/>
      <c r="J39" s="71"/>
      <c r="K39" s="71"/>
      <c r="L39" s="71"/>
      <c r="M39" s="71"/>
      <c r="N39" s="71"/>
      <c r="O39" s="71"/>
      <c r="P39" s="71"/>
      <c r="Q39" s="71"/>
      <c r="R39" s="71"/>
      <c r="S39" s="72"/>
    </row>
    <row r="40" spans="1:19" ht="8.25" customHeight="1">
      <c r="A40" s="1"/>
      <c r="B40" s="1"/>
      <c r="C40" s="1"/>
      <c r="D40" s="1"/>
      <c r="E40" s="1"/>
      <c r="F40" s="1"/>
      <c r="G40" s="1"/>
      <c r="H40" s="1"/>
      <c r="I40" s="1"/>
      <c r="J40" s="1"/>
      <c r="K40" s="1"/>
      <c r="L40" s="1"/>
      <c r="M40" s="1"/>
      <c r="N40" s="1"/>
      <c r="O40" s="1"/>
      <c r="P40" s="1"/>
      <c r="Q40" s="1"/>
      <c r="R40" s="1"/>
      <c r="S40" s="1"/>
    </row>
    <row r="41" spans="1:19" ht="170.25" customHeight="1">
      <c r="A41" s="1"/>
      <c r="B41" s="1"/>
      <c r="C41" s="1"/>
      <c r="D41" s="1"/>
      <c r="E41" s="1"/>
      <c r="F41" s="1"/>
      <c r="G41" s="1"/>
      <c r="H41" s="1"/>
      <c r="I41" s="1"/>
      <c r="J41" s="1"/>
      <c r="K41" s="1"/>
      <c r="L41" s="1"/>
      <c r="M41" s="1"/>
      <c r="N41" s="1"/>
      <c r="O41" s="1"/>
      <c r="P41" s="1"/>
      <c r="Q41" s="1"/>
      <c r="R41" s="1"/>
      <c r="S41" s="1"/>
    </row>
    <row r="42" spans="1:19" ht="9" customHeight="1">
      <c r="A42" s="1"/>
      <c r="B42" s="1"/>
      <c r="C42" s="1"/>
      <c r="D42" s="1"/>
      <c r="E42" s="1"/>
      <c r="F42" s="1"/>
      <c r="G42" s="1"/>
      <c r="H42" s="1"/>
      <c r="I42" s="1"/>
      <c r="J42" s="1"/>
      <c r="K42" s="1"/>
      <c r="L42" s="1"/>
      <c r="M42" s="1"/>
      <c r="N42" s="1"/>
      <c r="O42" s="1"/>
      <c r="P42" s="1"/>
      <c r="Q42" s="1"/>
      <c r="R42" s="1"/>
      <c r="S42" s="1"/>
    </row>
    <row r="43" spans="1:19" ht="18.75" customHeight="1">
      <c r="A43" s="1"/>
      <c r="B43" s="70" t="s">
        <v>1174</v>
      </c>
      <c r="C43" s="71"/>
      <c r="D43" s="71"/>
      <c r="E43" s="71"/>
      <c r="F43" s="71"/>
      <c r="G43" s="71"/>
      <c r="H43" s="71"/>
      <c r="I43" s="71"/>
      <c r="J43" s="71"/>
      <c r="K43" s="71"/>
      <c r="L43" s="71"/>
      <c r="M43" s="71"/>
      <c r="N43" s="71"/>
      <c r="O43" s="71"/>
      <c r="P43" s="71"/>
      <c r="Q43" s="71"/>
      <c r="R43" s="71"/>
      <c r="S43" s="72"/>
    </row>
    <row r="44" spans="1:19" ht="8.25" customHeight="1">
      <c r="A44" s="1"/>
      <c r="B44" s="1"/>
      <c r="C44" s="1"/>
      <c r="D44" s="1"/>
      <c r="E44" s="1"/>
      <c r="F44" s="1"/>
      <c r="G44" s="1"/>
      <c r="H44" s="1"/>
      <c r="I44" s="1"/>
      <c r="J44" s="1"/>
      <c r="K44" s="1"/>
      <c r="L44" s="1"/>
      <c r="M44" s="1"/>
      <c r="N44" s="1"/>
      <c r="O44" s="1"/>
      <c r="P44" s="1"/>
      <c r="Q44" s="1"/>
      <c r="R44" s="1"/>
      <c r="S44" s="1"/>
    </row>
    <row r="45" spans="1:19" ht="287.25" customHeight="1">
      <c r="A45" s="1"/>
      <c r="B45" s="1"/>
      <c r="C45" s="1"/>
      <c r="D45" s="1"/>
      <c r="E45" s="1"/>
      <c r="F45" s="1"/>
      <c r="G45" s="1"/>
      <c r="H45" s="1"/>
      <c r="I45" s="1"/>
      <c r="J45" s="1"/>
      <c r="K45" s="1"/>
      <c r="L45" s="1"/>
      <c r="M45" s="1"/>
      <c r="N45" s="1"/>
      <c r="O45" s="1"/>
      <c r="P45" s="1"/>
      <c r="Q45" s="1"/>
      <c r="R45" s="1"/>
      <c r="S45" s="1"/>
    </row>
    <row r="46" spans="1:19" ht="13.5" customHeight="1">
      <c r="A46" s="1"/>
      <c r="B46" s="1"/>
      <c r="C46" s="1"/>
      <c r="D46" s="1"/>
      <c r="E46" s="1"/>
      <c r="F46" s="1"/>
      <c r="G46" s="1"/>
      <c r="H46" s="1"/>
      <c r="I46" s="1"/>
      <c r="J46" s="1"/>
      <c r="K46" s="1"/>
      <c r="L46" s="1"/>
      <c r="M46" s="1"/>
      <c r="N46" s="1"/>
      <c r="O46" s="1"/>
      <c r="P46" s="1"/>
      <c r="Q46" s="1"/>
      <c r="R46" s="1"/>
      <c r="S46" s="1"/>
    </row>
    <row r="47" spans="1:19" ht="18.75" customHeight="1">
      <c r="A47" s="1"/>
      <c r="B47" s="70" t="s">
        <v>1175</v>
      </c>
      <c r="C47" s="71"/>
      <c r="D47" s="71"/>
      <c r="E47" s="71"/>
      <c r="F47" s="71"/>
      <c r="G47" s="71"/>
      <c r="H47" s="71"/>
      <c r="I47" s="71"/>
      <c r="J47" s="71"/>
      <c r="K47" s="71"/>
      <c r="L47" s="71"/>
      <c r="M47" s="71"/>
      <c r="N47" s="71"/>
      <c r="O47" s="71"/>
      <c r="P47" s="71"/>
      <c r="Q47" s="71"/>
      <c r="R47" s="71"/>
      <c r="S47" s="72"/>
    </row>
    <row r="48" spans="1:19" ht="260.25" customHeight="1">
      <c r="A48" s="1"/>
      <c r="B48" s="1"/>
      <c r="C48" s="1"/>
      <c r="D48" s="1"/>
      <c r="E48" s="1"/>
      <c r="F48" s="1"/>
      <c r="G48" s="1"/>
      <c r="H48" s="1"/>
      <c r="I48" s="1"/>
      <c r="J48" s="1"/>
      <c r="K48" s="1"/>
      <c r="L48" s="1"/>
      <c r="M48" s="1"/>
      <c r="N48" s="1"/>
      <c r="O48" s="1"/>
      <c r="P48" s="1"/>
      <c r="Q48" s="1"/>
      <c r="R48" s="1"/>
      <c r="S48" s="1"/>
    </row>
    <row r="49" spans="1:19" ht="9" customHeight="1">
      <c r="A49" s="1"/>
      <c r="B49" s="1"/>
      <c r="C49" s="1"/>
      <c r="D49" s="1"/>
      <c r="E49" s="1"/>
      <c r="F49" s="1"/>
      <c r="G49" s="1"/>
      <c r="H49" s="1"/>
      <c r="I49" s="1"/>
      <c r="J49" s="1"/>
      <c r="K49" s="1"/>
      <c r="L49" s="1"/>
      <c r="M49" s="1"/>
      <c r="N49" s="1"/>
      <c r="O49" s="1"/>
      <c r="P49" s="1"/>
      <c r="Q49" s="1"/>
      <c r="R49" s="1"/>
      <c r="S49" s="1"/>
    </row>
    <row r="50" spans="1:19" ht="18.75" customHeight="1">
      <c r="A50" s="1"/>
      <c r="B50" s="70" t="s">
        <v>1176</v>
      </c>
      <c r="C50" s="71"/>
      <c r="D50" s="71"/>
      <c r="E50" s="71"/>
      <c r="F50" s="71"/>
      <c r="G50" s="71"/>
      <c r="H50" s="71"/>
      <c r="I50" s="71"/>
      <c r="J50" s="71"/>
      <c r="K50" s="71"/>
      <c r="L50" s="71"/>
      <c r="M50" s="71"/>
      <c r="N50" s="71"/>
      <c r="O50" s="71"/>
      <c r="P50" s="71"/>
      <c r="Q50" s="71"/>
      <c r="R50" s="71"/>
      <c r="S50" s="72"/>
    </row>
    <row r="51" spans="1:19" ht="13.5" customHeight="1">
      <c r="A51" s="1"/>
      <c r="B51" s="1"/>
      <c r="C51" s="1"/>
      <c r="D51" s="1"/>
      <c r="E51" s="1"/>
      <c r="F51" s="1"/>
      <c r="G51" s="1"/>
      <c r="H51" s="1"/>
      <c r="I51" s="1"/>
      <c r="J51" s="1"/>
      <c r="K51" s="1"/>
      <c r="L51" s="1"/>
      <c r="M51" s="1"/>
      <c r="N51" s="1"/>
      <c r="O51" s="1"/>
      <c r="P51" s="1"/>
      <c r="Q51" s="1"/>
      <c r="R51" s="1"/>
      <c r="S51" s="1"/>
    </row>
    <row r="52" spans="1:19" ht="342.75" customHeight="1">
      <c r="A52" s="1"/>
      <c r="B52" s="1"/>
      <c r="C52" s="1"/>
      <c r="D52" s="1"/>
      <c r="E52" s="1"/>
      <c r="F52" s="1"/>
      <c r="G52" s="1"/>
      <c r="H52" s="1"/>
      <c r="I52" s="1"/>
      <c r="J52" s="1"/>
      <c r="K52" s="1"/>
      <c r="L52" s="1"/>
      <c r="M52" s="1"/>
      <c r="N52" s="1"/>
      <c r="O52" s="1"/>
      <c r="P52" s="1"/>
      <c r="Q52" s="1"/>
      <c r="R52" s="1"/>
      <c r="S52" s="1"/>
    </row>
    <row r="53" spans="1:19" ht="73.5" customHeight="1">
      <c r="A53" s="1"/>
      <c r="B53" s="1"/>
      <c r="C53" s="1"/>
      <c r="D53" s="1"/>
      <c r="E53" s="1"/>
      <c r="F53" s="1"/>
      <c r="G53" s="1"/>
      <c r="H53" s="1"/>
      <c r="I53" s="1"/>
      <c r="J53" s="1"/>
      <c r="K53" s="1"/>
      <c r="L53" s="1"/>
      <c r="M53" s="1"/>
      <c r="N53" s="1"/>
      <c r="O53" s="1"/>
      <c r="P53" s="1"/>
      <c r="Q53" s="1"/>
      <c r="R53" s="1"/>
      <c r="S53" s="1"/>
    </row>
    <row r="54" spans="1:19" ht="18.75" customHeight="1">
      <c r="A54" s="1"/>
      <c r="B54" s="70" t="s">
        <v>1177</v>
      </c>
      <c r="C54" s="71"/>
      <c r="D54" s="71"/>
      <c r="E54" s="71"/>
      <c r="F54" s="71"/>
      <c r="G54" s="71"/>
      <c r="H54" s="71"/>
      <c r="I54" s="71"/>
      <c r="J54" s="71"/>
      <c r="K54" s="71"/>
      <c r="L54" s="71"/>
      <c r="M54" s="71"/>
      <c r="N54" s="71"/>
      <c r="O54" s="71"/>
      <c r="P54" s="71"/>
      <c r="Q54" s="71"/>
      <c r="R54" s="71"/>
      <c r="S54" s="72"/>
    </row>
    <row r="55" spans="1:19" ht="6.75" customHeight="1">
      <c r="A55" s="1"/>
      <c r="B55" s="1"/>
      <c r="C55" s="1"/>
      <c r="D55" s="1"/>
      <c r="E55" s="1"/>
      <c r="F55" s="1"/>
      <c r="G55" s="1"/>
      <c r="H55" s="1"/>
      <c r="I55" s="1"/>
      <c r="J55" s="1"/>
      <c r="K55" s="1"/>
      <c r="L55" s="1"/>
      <c r="M55" s="1"/>
      <c r="N55" s="1"/>
      <c r="O55" s="1"/>
      <c r="P55" s="1"/>
      <c r="Q55" s="1"/>
      <c r="R55" s="1"/>
      <c r="S55" s="1"/>
    </row>
    <row r="56" ht="407.25" customHeight="1"/>
  </sheetData>
  <sheetProtection/>
  <mergeCells count="19">
    <mergeCell ref="B37:S37"/>
    <mergeCell ref="B39:S39"/>
    <mergeCell ref="B43:S43"/>
    <mergeCell ref="B47:S47"/>
    <mergeCell ref="B50:S50"/>
    <mergeCell ref="B54:S54"/>
    <mergeCell ref="B20:S20"/>
    <mergeCell ref="B23:S23"/>
    <mergeCell ref="B25:S25"/>
    <mergeCell ref="B28:S28"/>
    <mergeCell ref="B30:S30"/>
    <mergeCell ref="B33:S33"/>
    <mergeCell ref="K3:L3"/>
    <mergeCell ref="B6:S6"/>
    <mergeCell ref="B8:G9"/>
    <mergeCell ref="B10:S10"/>
    <mergeCell ref="B14:S14"/>
    <mergeCell ref="B17:S17"/>
    <mergeCell ref="I9:K9"/>
  </mergeCells>
  <printOptions/>
  <pageMargins left="0.44196078431372554" right="0.44196078431372554" top="0.44196078431372554" bottom="0.39529411764705885" header="0.5098039215686275" footer="0.5098039215686275"/>
  <pageSetup horizontalDpi="600" verticalDpi="600" orientation="portrait" paperSize="9" scale="32" r:id="rId2"/>
  <rowBreaks count="2" manualBreakCount="2">
    <brk id="29" max="18" man="1"/>
    <brk id="38" max="255" man="1"/>
  </rowBreaks>
  <drawing r:id="rId1"/>
</worksheet>
</file>

<file path=xl/worksheets/sheet13.xml><?xml version="1.0" encoding="utf-8"?>
<worksheet xmlns="http://schemas.openxmlformats.org/spreadsheetml/2006/main" xmlns:r="http://schemas.openxmlformats.org/officeDocument/2006/relationships">
  <dimension ref="A1:D13"/>
  <sheetViews>
    <sheetView showGridLines="0" zoomScalePageLayoutView="0" workbookViewId="0" topLeftCell="A1">
      <selection activeCell="A1" sqref="A1"/>
    </sheetView>
  </sheetViews>
  <sheetFormatPr defaultColWidth="9.140625" defaultRowHeight="12.75"/>
  <sheetData>
    <row r="1" ht="12.75">
      <c r="B1" t="s">
        <v>1299</v>
      </c>
    </row>
    <row r="2" spans="1:4" ht="12.75">
      <c r="A2" t="s">
        <v>62</v>
      </c>
      <c r="B2">
        <v>47894986.78999994</v>
      </c>
      <c r="C2">
        <v>841</v>
      </c>
      <c r="D2">
        <v>0.0040558266941877735</v>
      </c>
    </row>
    <row r="3" spans="1:4" ht="12.75">
      <c r="A3" t="s">
        <v>534</v>
      </c>
      <c r="B3">
        <v>358836894.9899994</v>
      </c>
      <c r="C3">
        <v>5368</v>
      </c>
      <c r="D3">
        <v>0.025887845058739558</v>
      </c>
    </row>
    <row r="4" spans="1:4" ht="12.75">
      <c r="A4" t="s">
        <v>600</v>
      </c>
      <c r="B4">
        <v>594314628.1399993</v>
      </c>
      <c r="C4">
        <v>9547</v>
      </c>
      <c r="D4">
        <v>0.046041590308455026</v>
      </c>
    </row>
    <row r="5" spans="1:4" ht="12.75">
      <c r="A5" t="s">
        <v>598</v>
      </c>
      <c r="B5">
        <v>693674480.1899991</v>
      </c>
      <c r="C5">
        <v>8542</v>
      </c>
      <c r="D5">
        <v>0.04119485329578117</v>
      </c>
    </row>
    <row r="6" spans="1:4" ht="12.75">
      <c r="A6" t="s">
        <v>596</v>
      </c>
      <c r="B6">
        <v>919805140.1800001</v>
      </c>
      <c r="C6">
        <v>15347</v>
      </c>
      <c r="D6">
        <v>0.07401280888906037</v>
      </c>
    </row>
    <row r="7" spans="1:4" ht="12.75">
      <c r="A7" t="s">
        <v>594</v>
      </c>
      <c r="B7">
        <v>1001737524.7599992</v>
      </c>
      <c r="C7">
        <v>15916</v>
      </c>
      <c r="D7">
        <v>0.07675688188429561</v>
      </c>
    </row>
    <row r="8" spans="1:4" ht="12.75">
      <c r="A8" t="s">
        <v>592</v>
      </c>
      <c r="B8">
        <v>1101862754.870002</v>
      </c>
      <c r="C8">
        <v>19747</v>
      </c>
      <c r="D8">
        <v>0.09523235401917475</v>
      </c>
    </row>
    <row r="9" spans="1:4" ht="12.75">
      <c r="A9" t="s">
        <v>588</v>
      </c>
      <c r="B9">
        <v>1152363461.6699991</v>
      </c>
      <c r="C9">
        <v>11406</v>
      </c>
      <c r="D9">
        <v>0.055006848125928355</v>
      </c>
    </row>
    <row r="10" spans="1:4" ht="12.75">
      <c r="A10" t="s">
        <v>590</v>
      </c>
      <c r="B10">
        <v>1543510393.6900003</v>
      </c>
      <c r="C10">
        <v>25942</v>
      </c>
      <c r="D10">
        <v>0.12510850903759718</v>
      </c>
    </row>
    <row r="11" spans="1:4" ht="12.75">
      <c r="A11" t="s">
        <v>584</v>
      </c>
      <c r="B11">
        <v>1970060011.9500058</v>
      </c>
      <c r="C11">
        <v>28507</v>
      </c>
      <c r="D11">
        <v>0.13747853932367524</v>
      </c>
    </row>
    <row r="12" spans="1:4" ht="12.75">
      <c r="A12" t="s">
        <v>582</v>
      </c>
      <c r="B12">
        <v>2153121654.48</v>
      </c>
      <c r="C12">
        <v>32025</v>
      </c>
      <c r="D12">
        <v>0.15444453017998033</v>
      </c>
    </row>
    <row r="13" spans="1:4" ht="12.75">
      <c r="A13" t="s">
        <v>586</v>
      </c>
      <c r="B13">
        <v>2173279938.910005</v>
      </c>
      <c r="C13">
        <v>34168</v>
      </c>
      <c r="D13">
        <v>0.16477941318312467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2:B30"/>
  <sheetViews>
    <sheetView showGridLines="0" zoomScalePageLayoutView="0" workbookViewId="0" topLeftCell="A1">
      <selection activeCell="A1" sqref="A1"/>
    </sheetView>
  </sheetViews>
  <sheetFormatPr defaultColWidth="9.140625" defaultRowHeight="12.75"/>
  <sheetData>
    <row r="2" spans="1:2" ht="12.75">
      <c r="A2" t="s">
        <v>1182</v>
      </c>
      <c r="B2">
        <v>0.1517093498693295</v>
      </c>
    </row>
    <row r="3" spans="1:2" ht="12.75">
      <c r="A3" t="s">
        <v>1183</v>
      </c>
      <c r="B3">
        <v>0.231432295949089</v>
      </c>
    </row>
    <row r="4" spans="1:2" ht="12.75">
      <c r="A4" t="s">
        <v>1184</v>
      </c>
      <c r="B4">
        <v>0.16869913056294472</v>
      </c>
    </row>
    <row r="5" spans="1:2" ht="12.75">
      <c r="A5" t="s">
        <v>1185</v>
      </c>
      <c r="B5">
        <v>0.1375430628570585</v>
      </c>
    </row>
    <row r="6" spans="1:2" ht="12.75">
      <c r="A6" t="s">
        <v>1186</v>
      </c>
      <c r="B6">
        <v>0.1409189186828345</v>
      </c>
    </row>
    <row r="7" spans="1:2" ht="12.75">
      <c r="A7" t="s">
        <v>1187</v>
      </c>
      <c r="B7">
        <v>0.07769961193450435</v>
      </c>
    </row>
    <row r="8" spans="1:2" ht="12.75">
      <c r="A8" t="s">
        <v>1188</v>
      </c>
      <c r="B8">
        <v>0.009440868558729745</v>
      </c>
    </row>
    <row r="9" spans="1:2" ht="12.75">
      <c r="A9" t="s">
        <v>1189</v>
      </c>
      <c r="B9">
        <v>0.007973278807204463</v>
      </c>
    </row>
    <row r="10" spans="1:2" ht="12.75">
      <c r="A10" t="s">
        <v>1190</v>
      </c>
      <c r="B10">
        <v>0.005225219375980067</v>
      </c>
    </row>
    <row r="11" spans="1:2" ht="12.75">
      <c r="A11" t="s">
        <v>1191</v>
      </c>
      <c r="B11">
        <v>0.017354995020254473</v>
      </c>
    </row>
    <row r="12" spans="1:2" ht="12.75">
      <c r="A12" t="s">
        <v>1192</v>
      </c>
      <c r="B12">
        <v>0.025366436266838484</v>
      </c>
    </row>
    <row r="13" spans="1:2" ht="12.75">
      <c r="A13" t="s">
        <v>1193</v>
      </c>
      <c r="B13">
        <v>0.010357340440463056</v>
      </c>
    </row>
    <row r="14" spans="1:2" ht="12.75">
      <c r="A14" t="s">
        <v>1194</v>
      </c>
      <c r="B14">
        <v>0.0012883976467527344</v>
      </c>
    </row>
    <row r="15" spans="1:2" ht="12.75">
      <c r="A15" t="s">
        <v>1195</v>
      </c>
      <c r="B15">
        <v>0.0010084342650503802</v>
      </c>
    </row>
    <row r="16" spans="1:2" ht="12.75">
      <c r="A16" t="s">
        <v>1196</v>
      </c>
      <c r="B16">
        <v>0.0028066088227456437</v>
      </c>
    </row>
    <row r="17" spans="1:2" ht="12.75">
      <c r="A17" t="s">
        <v>1197</v>
      </c>
      <c r="B17">
        <v>0.00644506324541521</v>
      </c>
    </row>
    <row r="18" spans="1:2" ht="12.75">
      <c r="A18" t="s">
        <v>1198</v>
      </c>
      <c r="B18">
        <v>0.00295552380017431</v>
      </c>
    </row>
    <row r="19" spans="1:2" ht="12.75">
      <c r="A19" t="s">
        <v>1199</v>
      </c>
      <c r="B19">
        <v>0.0011815080296246352</v>
      </c>
    </row>
    <row r="20" spans="1:2" ht="12.75">
      <c r="A20" t="s">
        <v>1200</v>
      </c>
      <c r="B20">
        <v>0.00023854106746092364</v>
      </c>
    </row>
    <row r="21" spans="1:2" ht="12.75">
      <c r="A21" t="s">
        <v>1201</v>
      </c>
      <c r="B21">
        <v>9.202815936520576E-05</v>
      </c>
    </row>
    <row r="22" spans="1:2" ht="12.75">
      <c r="A22" t="s">
        <v>1202</v>
      </c>
      <c r="B22">
        <v>6.853253587419121E-05</v>
      </c>
    </row>
    <row r="23" spans="1:2" ht="12.75">
      <c r="A23" t="s">
        <v>1203</v>
      </c>
      <c r="B23">
        <v>0.00012301338466314733</v>
      </c>
    </row>
    <row r="24" spans="1:2" ht="12.75">
      <c r="A24" t="s">
        <v>1204</v>
      </c>
      <c r="B24">
        <v>1.8157033829287142E-05</v>
      </c>
    </row>
    <row r="25" spans="1:2" ht="12.75">
      <c r="A25" t="s">
        <v>1205</v>
      </c>
      <c r="B25">
        <v>2.386280586951543E-05</v>
      </c>
    </row>
    <row r="26" spans="1:2" ht="12.75">
      <c r="A26" t="s">
        <v>1206</v>
      </c>
      <c r="B26">
        <v>1.3620242101410298E-05</v>
      </c>
    </row>
    <row r="27" spans="1:2" ht="12.75">
      <c r="A27" t="s">
        <v>1207</v>
      </c>
      <c r="B27">
        <v>2.9471399564289504E-06</v>
      </c>
    </row>
    <row r="28" spans="1:2" ht="12.75">
      <c r="A28" t="s">
        <v>1208</v>
      </c>
      <c r="B28">
        <v>3.742038779156001E-06</v>
      </c>
    </row>
    <row r="29" spans="1:2" ht="12.75">
      <c r="A29" t="s">
        <v>1209</v>
      </c>
      <c r="B29">
        <v>9.134324662567776E-06</v>
      </c>
    </row>
    <row r="30" spans="1:2" ht="12.75">
      <c r="A30" t="s">
        <v>1210</v>
      </c>
      <c r="B30">
        <v>3.771324444641889E-07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5.xml><?xml version="1.0" encoding="utf-8"?>
<worksheet xmlns="http://schemas.openxmlformats.org/spreadsheetml/2006/main" xmlns:r="http://schemas.openxmlformats.org/officeDocument/2006/relationships">
  <dimension ref="A2:B33"/>
  <sheetViews>
    <sheetView showGridLines="0" zoomScalePageLayoutView="0" workbookViewId="0" topLeftCell="A1">
      <selection activeCell="A1" sqref="A1"/>
    </sheetView>
  </sheetViews>
  <sheetFormatPr defaultColWidth="9.140625" defaultRowHeight="12.75"/>
  <sheetData>
    <row r="2" spans="1:2" ht="12.75">
      <c r="A2" t="s">
        <v>1211</v>
      </c>
      <c r="B2">
        <v>0.0001062500434884419</v>
      </c>
    </row>
    <row r="3" spans="1:2" ht="12.75">
      <c r="A3" t="s">
        <v>1182</v>
      </c>
      <c r="B3">
        <v>0.008231188949354961</v>
      </c>
    </row>
    <row r="4" spans="1:2" ht="12.75">
      <c r="A4" t="s">
        <v>1183</v>
      </c>
      <c r="B4">
        <v>0.008796917663908416</v>
      </c>
    </row>
    <row r="5" spans="1:2" ht="12.75">
      <c r="A5" t="s">
        <v>1184</v>
      </c>
      <c r="B5">
        <v>0.010777663979114224</v>
      </c>
    </row>
    <row r="6" spans="1:2" ht="12.75">
      <c r="A6" t="s">
        <v>1185</v>
      </c>
      <c r="B6">
        <v>0.01407994448776876</v>
      </c>
    </row>
    <row r="7" spans="1:2" ht="12.75">
      <c r="A7" t="s">
        <v>1186</v>
      </c>
      <c r="B7">
        <v>0.02323436340920262</v>
      </c>
    </row>
    <row r="8" spans="1:2" ht="12.75">
      <c r="A8" t="s">
        <v>1187</v>
      </c>
      <c r="B8">
        <v>0.027257656255244712</v>
      </c>
    </row>
    <row r="9" spans="1:2" ht="12.75">
      <c r="A9" t="s">
        <v>1188</v>
      </c>
      <c r="B9">
        <v>0.02570150189506812</v>
      </c>
    </row>
    <row r="10" spans="1:2" ht="12.75">
      <c r="A10" t="s">
        <v>1189</v>
      </c>
      <c r="B10">
        <v>0.03785197591425361</v>
      </c>
    </row>
    <row r="11" spans="1:2" ht="12.75">
      <c r="A11" t="s">
        <v>1190</v>
      </c>
      <c r="B11">
        <v>0.050216888092250965</v>
      </c>
    </row>
    <row r="12" spans="1:2" ht="12.75">
      <c r="A12" t="s">
        <v>1191</v>
      </c>
      <c r="B12">
        <v>0.04043607791346638</v>
      </c>
    </row>
    <row r="13" spans="1:2" ht="12.75">
      <c r="A13" t="s">
        <v>1192</v>
      </c>
      <c r="B13">
        <v>0.03967141354556026</v>
      </c>
    </row>
    <row r="14" spans="1:2" ht="12.75">
      <c r="A14" t="s">
        <v>1193</v>
      </c>
      <c r="B14">
        <v>0.04379366552826783</v>
      </c>
    </row>
    <row r="15" spans="1:2" ht="12.75">
      <c r="A15" t="s">
        <v>1194</v>
      </c>
      <c r="B15">
        <v>0.05048152979610024</v>
      </c>
    </row>
    <row r="16" spans="1:2" ht="12.75">
      <c r="A16" t="s">
        <v>1195</v>
      </c>
      <c r="B16">
        <v>0.05835885629021646</v>
      </c>
    </row>
    <row r="17" spans="1:2" ht="12.75">
      <c r="A17" t="s">
        <v>1196</v>
      </c>
      <c r="B17">
        <v>0.05305407092365922</v>
      </c>
    </row>
    <row r="18" spans="1:2" ht="12.75">
      <c r="A18" t="s">
        <v>1197</v>
      </c>
      <c r="B18">
        <v>0.0487829591440128</v>
      </c>
    </row>
    <row r="19" spans="1:2" ht="12.75">
      <c r="A19" t="s">
        <v>1198</v>
      </c>
      <c r="B19">
        <v>0.05418967168656013</v>
      </c>
    </row>
    <row r="20" spans="1:2" ht="12.75">
      <c r="A20" t="s">
        <v>1199</v>
      </c>
      <c r="B20">
        <v>0.06508511598447331</v>
      </c>
    </row>
    <row r="21" spans="1:2" ht="12.75">
      <c r="A21" t="s">
        <v>1200</v>
      </c>
      <c r="B21">
        <v>0.06883241441357257</v>
      </c>
    </row>
    <row r="22" spans="1:2" ht="12.75">
      <c r="A22" t="s">
        <v>1201</v>
      </c>
      <c r="B22">
        <v>0.06578199534712051</v>
      </c>
    </row>
    <row r="23" spans="1:2" ht="12.75">
      <c r="A23" t="s">
        <v>1202</v>
      </c>
      <c r="B23">
        <v>0.03603336500345483</v>
      </c>
    </row>
    <row r="24" spans="1:2" ht="12.75">
      <c r="A24" t="s">
        <v>1203</v>
      </c>
      <c r="B24">
        <v>0.04257707451569621</v>
      </c>
    </row>
    <row r="25" spans="1:2" ht="12.75">
      <c r="A25" t="s">
        <v>1204</v>
      </c>
      <c r="B25">
        <v>0.041947349800987604</v>
      </c>
    </row>
    <row r="26" spans="1:2" ht="12.75">
      <c r="A26" t="s">
        <v>1205</v>
      </c>
      <c r="B26">
        <v>0.0423113312114675</v>
      </c>
    </row>
    <row r="27" spans="1:2" ht="12.75">
      <c r="A27" t="s">
        <v>1206</v>
      </c>
      <c r="B27">
        <v>0.03964825062420877</v>
      </c>
    </row>
    <row r="28" spans="1:2" ht="12.75">
      <c r="A28" t="s">
        <v>1212</v>
      </c>
      <c r="B28">
        <v>0.0007102509026969519</v>
      </c>
    </row>
    <row r="29" spans="1:2" ht="12.75">
      <c r="A29" t="s">
        <v>1213</v>
      </c>
      <c r="B29">
        <v>0.0008447226650196191</v>
      </c>
    </row>
    <row r="30" spans="1:2" ht="12.75">
      <c r="A30" t="s">
        <v>1208</v>
      </c>
      <c r="B30">
        <v>0.0006908833188397648</v>
      </c>
    </row>
    <row r="31" spans="1:2" ht="12.75">
      <c r="A31" t="s">
        <v>1210</v>
      </c>
      <c r="B31">
        <v>0.00027917627838652164</v>
      </c>
    </row>
    <row r="32" spans="1:2" ht="12.75">
      <c r="A32" t="s">
        <v>1207</v>
      </c>
      <c r="B32">
        <v>0.00022427349341083504</v>
      </c>
    </row>
    <row r="33" spans="1:2" ht="12.75">
      <c r="A33" t="s">
        <v>1209</v>
      </c>
      <c r="B33">
        <v>1.1200923167226268E-05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6.xml><?xml version="1.0" encoding="utf-8"?>
<worksheet xmlns="http://schemas.openxmlformats.org/spreadsheetml/2006/main" xmlns:r="http://schemas.openxmlformats.org/officeDocument/2006/relationships">
  <dimension ref="A2:B41"/>
  <sheetViews>
    <sheetView showGridLines="0" zoomScalePageLayoutView="0" workbookViewId="0" topLeftCell="A1">
      <selection activeCell="A1" sqref="A1"/>
    </sheetView>
  </sheetViews>
  <sheetFormatPr defaultColWidth="9.140625" defaultRowHeight="12.75"/>
  <sheetData>
    <row r="2" spans="1:2" ht="12.75">
      <c r="A2" t="s">
        <v>1182</v>
      </c>
      <c r="B2">
        <v>4.516945861080569E-05</v>
      </c>
    </row>
    <row r="3" spans="1:2" ht="12.75">
      <c r="A3" t="s">
        <v>1183</v>
      </c>
      <c r="B3">
        <v>0.0027077210410797917</v>
      </c>
    </row>
    <row r="4" spans="1:2" ht="12.75">
      <c r="A4" t="s">
        <v>1184</v>
      </c>
      <c r="B4">
        <v>0.003092568057890129</v>
      </c>
    </row>
    <row r="5" spans="1:2" ht="12.75">
      <c r="A5" t="s">
        <v>1185</v>
      </c>
      <c r="B5">
        <v>0.0011236781018306647</v>
      </c>
    </row>
    <row r="6" spans="1:2" ht="12.75">
      <c r="A6" t="s">
        <v>1186</v>
      </c>
      <c r="B6">
        <v>0.022563459754985683</v>
      </c>
    </row>
    <row r="7" spans="1:2" ht="12.75">
      <c r="A7" t="s">
        <v>1187</v>
      </c>
      <c r="B7">
        <v>0.0024514872800911734</v>
      </c>
    </row>
    <row r="8" spans="1:2" ht="12.75">
      <c r="A8" t="s">
        <v>1188</v>
      </c>
      <c r="B8">
        <v>0.004933303106654661</v>
      </c>
    </row>
    <row r="9" spans="1:2" ht="12.75">
      <c r="A9" t="s">
        <v>1189</v>
      </c>
      <c r="B9">
        <v>0.006439813048107575</v>
      </c>
    </row>
    <row r="10" spans="1:2" ht="12.75">
      <c r="A10" t="s">
        <v>1190</v>
      </c>
      <c r="B10">
        <v>0.008318984125867545</v>
      </c>
    </row>
    <row r="11" spans="1:2" ht="12.75">
      <c r="A11" t="s">
        <v>1191</v>
      </c>
      <c r="B11">
        <v>0.10033417323218048</v>
      </c>
    </row>
    <row r="12" spans="1:2" ht="12.75">
      <c r="A12" t="s">
        <v>1192</v>
      </c>
      <c r="B12">
        <v>0.013729459570823959</v>
      </c>
    </row>
    <row r="13" spans="1:2" ht="12.75">
      <c r="A13" t="s">
        <v>1193</v>
      </c>
      <c r="B13">
        <v>0.01631350646321337</v>
      </c>
    </row>
    <row r="14" spans="1:2" ht="12.75">
      <c r="A14" t="s">
        <v>1194</v>
      </c>
      <c r="B14">
        <v>0.05448745601202825</v>
      </c>
    </row>
    <row r="15" spans="1:2" ht="12.75">
      <c r="A15" t="s">
        <v>1195</v>
      </c>
      <c r="B15">
        <v>0.009835232633479608</v>
      </c>
    </row>
    <row r="16" spans="1:2" ht="12.75">
      <c r="A16" t="s">
        <v>1196</v>
      </c>
      <c r="B16">
        <v>0.12998122339691984</v>
      </c>
    </row>
    <row r="17" spans="1:2" ht="12.75">
      <c r="A17" t="s">
        <v>1197</v>
      </c>
      <c r="B17">
        <v>0.011938978369559329</v>
      </c>
    </row>
    <row r="18" spans="1:2" ht="12.75">
      <c r="A18" t="s">
        <v>1198</v>
      </c>
      <c r="B18">
        <v>0.015951895951708706</v>
      </c>
    </row>
    <row r="19" spans="1:2" ht="12.75">
      <c r="A19" t="s">
        <v>1199</v>
      </c>
      <c r="B19">
        <v>0.06070316548660247</v>
      </c>
    </row>
    <row r="20" spans="1:2" ht="12.75">
      <c r="A20" t="s">
        <v>1200</v>
      </c>
      <c r="B20">
        <v>0.016546690260387326</v>
      </c>
    </row>
    <row r="21" spans="1:2" ht="12.75">
      <c r="A21" t="s">
        <v>1201</v>
      </c>
      <c r="B21">
        <v>0.21952023470919726</v>
      </c>
    </row>
    <row r="22" spans="1:2" ht="12.75">
      <c r="A22" t="s">
        <v>1202</v>
      </c>
      <c r="B22">
        <v>0.0216509808532494</v>
      </c>
    </row>
    <row r="23" spans="1:2" ht="12.75">
      <c r="A23" t="s">
        <v>1203</v>
      </c>
      <c r="B23">
        <v>0.010123445407585212</v>
      </c>
    </row>
    <row r="24" spans="1:2" ht="12.75">
      <c r="A24" t="s">
        <v>1204</v>
      </c>
      <c r="B24">
        <v>0.014105866214793998</v>
      </c>
    </row>
    <row r="25" spans="1:2" ht="12.75">
      <c r="A25" t="s">
        <v>1205</v>
      </c>
      <c r="B25">
        <v>0.009929695467935649</v>
      </c>
    </row>
    <row r="26" spans="1:2" ht="12.75">
      <c r="A26" t="s">
        <v>1206</v>
      </c>
      <c r="B26">
        <v>0.19189072528167364</v>
      </c>
    </row>
    <row r="27" spans="1:2" ht="12.75">
      <c r="A27" t="s">
        <v>1212</v>
      </c>
      <c r="B27">
        <v>0.028933064248554085</v>
      </c>
    </row>
    <row r="28" spans="1:2" ht="12.75">
      <c r="A28" t="s">
        <v>1213</v>
      </c>
      <c r="B28">
        <v>0.0010232389763661243</v>
      </c>
    </row>
    <row r="29" spans="1:2" ht="12.75">
      <c r="A29" t="s">
        <v>1208</v>
      </c>
      <c r="B29">
        <v>0.0009901261546184593</v>
      </c>
    </row>
    <row r="30" spans="1:2" ht="12.75">
      <c r="A30" t="s">
        <v>1210</v>
      </c>
      <c r="B30">
        <v>0.0007243953423102931</v>
      </c>
    </row>
    <row r="31" spans="1:2" ht="12.75">
      <c r="A31" t="s">
        <v>1207</v>
      </c>
      <c r="B31">
        <v>0.01695648330040443</v>
      </c>
    </row>
    <row r="32" spans="1:2" ht="12.75">
      <c r="A32" t="s">
        <v>1209</v>
      </c>
      <c r="B32">
        <v>0.0024771550032737263</v>
      </c>
    </row>
    <row r="33" spans="1:2" ht="12.75">
      <c r="A33" t="s">
        <v>1214</v>
      </c>
      <c r="B33">
        <v>1.829757468182619E-06</v>
      </c>
    </row>
    <row r="34" spans="1:2" ht="12.75">
      <c r="A34" t="s">
        <v>1215</v>
      </c>
      <c r="B34">
        <v>3.53433760709687E-05</v>
      </c>
    </row>
    <row r="35" spans="1:2" ht="12.75">
      <c r="A35" t="s">
        <v>1216</v>
      </c>
      <c r="B35">
        <v>1.0848365387217544E-06</v>
      </c>
    </row>
    <row r="36" spans="1:2" ht="12.75">
      <c r="A36" t="s">
        <v>1217</v>
      </c>
      <c r="B36">
        <v>8.550946066319379E-06</v>
      </c>
    </row>
    <row r="37" spans="1:2" ht="12.75">
      <c r="A37" t="s">
        <v>1218</v>
      </c>
      <c r="B37">
        <v>2.253054075894752E-05</v>
      </c>
    </row>
    <row r="38" spans="1:2" ht="12.75">
      <c r="A38" t="s">
        <v>1219</v>
      </c>
      <c r="B38">
        <v>2.023078380709991E-05</v>
      </c>
    </row>
    <row r="39" spans="1:2" ht="12.75">
      <c r="A39" t="s">
        <v>1220</v>
      </c>
      <c r="B39">
        <v>8.00722951830327E-05</v>
      </c>
    </row>
    <row r="40" spans="1:2" ht="12.75">
      <c r="A40" t="s">
        <v>1221</v>
      </c>
      <c r="B40">
        <v>6.705856510714494E-06</v>
      </c>
    </row>
    <row r="41" spans="1:2" ht="12.75">
      <c r="A41" t="s">
        <v>1222</v>
      </c>
      <c r="B41">
        <v>2.7529561262178794E-07</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7.xml><?xml version="1.0" encoding="utf-8"?>
<worksheet xmlns="http://schemas.openxmlformats.org/spreadsheetml/2006/main" xmlns:r="http://schemas.openxmlformats.org/officeDocument/2006/relationships">
  <dimension ref="A2:B31"/>
  <sheetViews>
    <sheetView showGridLines="0" zoomScalePageLayoutView="0" workbookViewId="0" topLeftCell="A1">
      <selection activeCell="A1" sqref="A1"/>
    </sheetView>
  </sheetViews>
  <sheetFormatPr defaultColWidth="9.140625" defaultRowHeight="12.75"/>
  <sheetData>
    <row r="2" spans="1:2" ht="12.75">
      <c r="A2">
        <v>1990</v>
      </c>
      <c r="B2">
        <v>1.0454209446229097E-05</v>
      </c>
    </row>
    <row r="3" spans="1:2" ht="12.75">
      <c r="A3">
        <v>1991</v>
      </c>
      <c r="B3">
        <v>1.627255172767642E-06</v>
      </c>
    </row>
    <row r="4" spans="1:2" ht="12.75">
      <c r="A4">
        <v>1992</v>
      </c>
      <c r="B4">
        <v>9.920380603038637E-07</v>
      </c>
    </row>
    <row r="5" spans="1:2" ht="12.75">
      <c r="A5">
        <v>1993</v>
      </c>
      <c r="B5">
        <v>3.1271331633163298E-06</v>
      </c>
    </row>
    <row r="6" spans="1:2" ht="12.75">
      <c r="A6">
        <v>1995</v>
      </c>
      <c r="B6">
        <v>5.767055898345468E-08</v>
      </c>
    </row>
    <row r="7" spans="1:2" ht="12.75">
      <c r="A7">
        <v>1996</v>
      </c>
      <c r="B7">
        <v>1.356257154242686E-05</v>
      </c>
    </row>
    <row r="8" spans="1:2" ht="12.75">
      <c r="A8">
        <v>1997</v>
      </c>
      <c r="B8">
        <v>2.6328933584180902E-05</v>
      </c>
    </row>
    <row r="9" spans="1:2" ht="12.75">
      <c r="A9">
        <v>1998</v>
      </c>
      <c r="B9">
        <v>2.035154560313737E-05</v>
      </c>
    </row>
    <row r="10" spans="1:2" ht="12.75">
      <c r="A10">
        <v>1999</v>
      </c>
      <c r="B10">
        <v>0.00013869625312002722</v>
      </c>
    </row>
    <row r="11" spans="1:2" ht="12.75">
      <c r="A11">
        <v>2000</v>
      </c>
      <c r="B11">
        <v>6.674574997075675E-05</v>
      </c>
    </row>
    <row r="12" spans="1:2" ht="12.75">
      <c r="A12">
        <v>2001</v>
      </c>
      <c r="B12">
        <v>8.515205184310843E-05</v>
      </c>
    </row>
    <row r="13" spans="1:2" ht="12.75">
      <c r="A13">
        <v>2002</v>
      </c>
      <c r="B13">
        <v>0.0002934623434256368</v>
      </c>
    </row>
    <row r="14" spans="1:2" ht="12.75">
      <c r="A14">
        <v>2003</v>
      </c>
      <c r="B14">
        <v>0.001561859901735869</v>
      </c>
    </row>
    <row r="15" spans="1:2" ht="12.75">
      <c r="A15">
        <v>2004</v>
      </c>
      <c r="B15">
        <v>0.00329049324419001</v>
      </c>
    </row>
    <row r="16" spans="1:2" ht="12.75">
      <c r="A16">
        <v>2005</v>
      </c>
      <c r="B16">
        <v>0.006634642148338244</v>
      </c>
    </row>
    <row r="17" spans="1:2" ht="12.75">
      <c r="A17">
        <v>2006</v>
      </c>
      <c r="B17">
        <v>0.0019989333538594023</v>
      </c>
    </row>
    <row r="18" spans="1:2" ht="12.75">
      <c r="A18">
        <v>2007</v>
      </c>
      <c r="B18">
        <v>0.0009980449877711641</v>
      </c>
    </row>
    <row r="19" spans="1:2" ht="12.75">
      <c r="A19">
        <v>2008</v>
      </c>
      <c r="B19">
        <v>0.001750745907505626</v>
      </c>
    </row>
    <row r="20" spans="1:2" ht="12.75">
      <c r="A20">
        <v>2009</v>
      </c>
      <c r="B20">
        <v>0.014558927191777557</v>
      </c>
    </row>
    <row r="21" spans="1:2" ht="12.75">
      <c r="A21">
        <v>2010</v>
      </c>
      <c r="B21">
        <v>0.024254735269174675</v>
      </c>
    </row>
    <row r="22" spans="1:2" ht="12.75">
      <c r="A22">
        <v>2011</v>
      </c>
      <c r="B22">
        <v>0.015909476522991656</v>
      </c>
    </row>
    <row r="23" spans="1:2" ht="12.75">
      <c r="A23">
        <v>2012</v>
      </c>
      <c r="B23">
        <v>0.004124021326456079</v>
      </c>
    </row>
    <row r="24" spans="1:2" ht="12.75">
      <c r="A24">
        <v>2013</v>
      </c>
      <c r="B24">
        <v>0.007640512432661218</v>
      </c>
    </row>
    <row r="25" spans="1:2" ht="12.75">
      <c r="A25">
        <v>2014</v>
      </c>
      <c r="B25">
        <v>0.018140125781827676</v>
      </c>
    </row>
    <row r="26" spans="1:2" ht="12.75">
      <c r="A26">
        <v>2015</v>
      </c>
      <c r="B26">
        <v>0.07512035386109304</v>
      </c>
    </row>
    <row r="27" spans="1:2" ht="12.75">
      <c r="A27">
        <v>2016</v>
      </c>
      <c r="B27">
        <v>0.17044387476454295</v>
      </c>
    </row>
    <row r="28" spans="1:2" ht="12.75">
      <c r="A28">
        <v>2017</v>
      </c>
      <c r="B28">
        <v>0.12207899499335513</v>
      </c>
    </row>
    <row r="29" spans="1:2" ht="12.75">
      <c r="A29">
        <v>2018</v>
      </c>
      <c r="B29">
        <v>0.1785333543317978</v>
      </c>
    </row>
    <row r="30" spans="1:2" ht="12.75">
      <c r="A30">
        <v>2019</v>
      </c>
      <c r="B30">
        <v>0.2983626956109986</v>
      </c>
    </row>
    <row r="31" spans="1:2" ht="12.75">
      <c r="A31">
        <v>2020</v>
      </c>
      <c r="B31">
        <v>0.05393765061443233</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8.xml><?xml version="1.0" encoding="utf-8"?>
<worksheet xmlns="http://schemas.openxmlformats.org/spreadsheetml/2006/main" xmlns:r="http://schemas.openxmlformats.org/officeDocument/2006/relationships">
  <dimension ref="A1:C6"/>
  <sheetViews>
    <sheetView showGridLines="0" zoomScalePageLayoutView="0" workbookViewId="0" topLeftCell="A1">
      <selection activeCell="A1" sqref="A1"/>
    </sheetView>
  </sheetViews>
  <sheetFormatPr defaultColWidth="9.140625" defaultRowHeight="12.75"/>
  <sheetData>
    <row r="1" spans="2:3" ht="12.75">
      <c r="B1" t="s">
        <v>1300</v>
      </c>
      <c r="C1" t="s">
        <v>1301</v>
      </c>
    </row>
    <row r="2" spans="1:3" ht="12.75">
      <c r="A2" t="s">
        <v>1226</v>
      </c>
      <c r="B2">
        <v>0.17295871958125256</v>
      </c>
      <c r="C2">
        <v>0.5014808233377758</v>
      </c>
    </row>
    <row r="3" spans="1:3" ht="12.75">
      <c r="A3" t="s">
        <v>1227</v>
      </c>
      <c r="B3">
        <v>0.3495384996751595</v>
      </c>
      <c r="C3">
        <v>0.304346216496372</v>
      </c>
    </row>
    <row r="4" spans="1:3" ht="12.75">
      <c r="A4" t="s">
        <v>1228</v>
      </c>
      <c r="B4">
        <v>0.2504253777210442</v>
      </c>
      <c r="C4">
        <v>0.13170072560343551</v>
      </c>
    </row>
    <row r="5" spans="1:3" ht="12.75">
      <c r="A5" t="s">
        <v>1229</v>
      </c>
      <c r="B5">
        <v>0.09893461133258358</v>
      </c>
      <c r="C5">
        <v>0.036946542277506295</v>
      </c>
    </row>
    <row r="6" spans="1:3" ht="12.75">
      <c r="A6" t="s">
        <v>1230</v>
      </c>
      <c r="B6">
        <v>0.1281427916899603</v>
      </c>
      <c r="C6">
        <v>0.02552569228491041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19.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1231</v>
      </c>
      <c r="B2">
        <v>0.005239615573705843</v>
      </c>
    </row>
    <row r="3" spans="1:2" ht="12.75">
      <c r="A3" t="s">
        <v>1232</v>
      </c>
      <c r="B3">
        <v>0.03962617752828757</v>
      </c>
    </row>
    <row r="4" spans="1:2" ht="12.75">
      <c r="A4" t="s">
        <v>1233</v>
      </c>
      <c r="B4">
        <v>0.24282474026234332</v>
      </c>
    </row>
    <row r="5" spans="1:2" ht="12.75">
      <c r="A5" t="s">
        <v>1234</v>
      </c>
      <c r="B5">
        <v>0.5590393696031848</v>
      </c>
    </row>
    <row r="6" spans="1:2" ht="12.75">
      <c r="A6" t="s">
        <v>1235</v>
      </c>
      <c r="B6">
        <v>0.0932046990472555</v>
      </c>
    </row>
    <row r="7" spans="1:2" ht="12.75">
      <c r="A7" t="s">
        <v>1236</v>
      </c>
      <c r="B7">
        <v>0.043373914857991656</v>
      </c>
    </row>
    <row r="8" spans="1:2" ht="12.75">
      <c r="A8" t="s">
        <v>1237</v>
      </c>
      <c r="B8">
        <v>0.010396351075192144</v>
      </c>
    </row>
    <row r="9" spans="1:2" ht="12.75">
      <c r="A9" t="s">
        <v>1238</v>
      </c>
      <c r="B9">
        <v>0.004038549680711577</v>
      </c>
    </row>
    <row r="10" spans="1:2" ht="12.75">
      <c r="A10" t="s">
        <v>1239</v>
      </c>
      <c r="B10">
        <v>0.0013653260901526233</v>
      </c>
    </row>
    <row r="11" spans="1:2" ht="12.75">
      <c r="A11" t="s">
        <v>1240</v>
      </c>
      <c r="B11">
        <v>0.0006021231529544942</v>
      </c>
    </row>
    <row r="12" spans="1:2" ht="12.75">
      <c r="A12" t="s">
        <v>1241</v>
      </c>
      <c r="B12">
        <v>0.0002308801030826898</v>
      </c>
    </row>
    <row r="13" spans="1:2" ht="12.75">
      <c r="A13" t="s">
        <v>1242</v>
      </c>
      <c r="B13">
        <v>2.920096739103507E-05</v>
      </c>
    </row>
    <row r="14" spans="1:2" ht="12.75">
      <c r="A14" t="s">
        <v>1243</v>
      </c>
      <c r="B14">
        <v>9.545037303260701E-06</v>
      </c>
    </row>
    <row r="15" spans="1:2" ht="12.75">
      <c r="A15" t="s">
        <v>1244</v>
      </c>
      <c r="B15">
        <v>1.0287694997515293E-05</v>
      </c>
    </row>
    <row r="16" spans="1:2" ht="12.75">
      <c r="A16" t="s">
        <v>1245</v>
      </c>
      <c r="B16">
        <v>1.31988478366133E-06</v>
      </c>
    </row>
    <row r="17" spans="1:2" ht="12.75">
      <c r="A17" t="s">
        <v>1246</v>
      </c>
      <c r="B17">
        <v>2.9471399564289953E-06</v>
      </c>
    </row>
    <row r="18" spans="1:2" ht="12.75">
      <c r="A18" t="s">
        <v>1247</v>
      </c>
      <c r="B18">
        <v>3.1225432377111077E-06</v>
      </c>
    </row>
    <row r="19" spans="1:2" ht="12.75">
      <c r="A19" t="s">
        <v>1248</v>
      </c>
      <c r="B19">
        <v>1.8297574681826397E-06</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xml><?xml version="1.0" encoding="utf-8"?>
<worksheet xmlns="http://schemas.openxmlformats.org/spreadsheetml/2006/main" xmlns:r="http://schemas.openxmlformats.org/officeDocument/2006/relationships">
  <sheetPr>
    <tabColor rgb="FFE36E00"/>
  </sheetPr>
  <dimension ref="A1:A174"/>
  <sheetViews>
    <sheetView view="pageBreakPreview" zoomScale="60" zoomScaleNormal="60" zoomScalePageLayoutView="0" workbookViewId="0" topLeftCell="A109">
      <selection activeCell="A172" sqref="A172"/>
    </sheetView>
  </sheetViews>
  <sheetFormatPr defaultColWidth="9.140625" defaultRowHeight="12.75"/>
  <cols>
    <col min="1" max="1" width="242.00390625" style="175" customWidth="1"/>
    <col min="2" max="16384" width="9.140625" style="175" customWidth="1"/>
  </cols>
  <sheetData>
    <row r="1" ht="31.5">
      <c r="A1" s="174" t="s">
        <v>1689</v>
      </c>
    </row>
    <row r="3" ht="15">
      <c r="A3" s="176"/>
    </row>
    <row r="4" ht="34.5">
      <c r="A4" s="177" t="s">
        <v>1690</v>
      </c>
    </row>
    <row r="5" ht="34.5">
      <c r="A5" s="177" t="s">
        <v>1691</v>
      </c>
    </row>
    <row r="6" ht="34.5">
      <c r="A6" s="177" t="s">
        <v>1692</v>
      </c>
    </row>
    <row r="7" ht="17.25">
      <c r="A7" s="177"/>
    </row>
    <row r="8" ht="18.75">
      <c r="A8" s="178" t="s">
        <v>1693</v>
      </c>
    </row>
    <row r="9" ht="34.5">
      <c r="A9" s="179" t="s">
        <v>1694</v>
      </c>
    </row>
    <row r="10" ht="69">
      <c r="A10" s="180" t="s">
        <v>1695</v>
      </c>
    </row>
    <row r="11" ht="34.5">
      <c r="A11" s="180" t="s">
        <v>1696</v>
      </c>
    </row>
    <row r="12" ht="17.25">
      <c r="A12" s="180" t="s">
        <v>1697</v>
      </c>
    </row>
    <row r="13" ht="17.25">
      <c r="A13" s="180" t="s">
        <v>1698</v>
      </c>
    </row>
    <row r="14" ht="34.5">
      <c r="A14" s="180" t="s">
        <v>1699</v>
      </c>
    </row>
    <row r="15" ht="17.25">
      <c r="A15" s="180"/>
    </row>
    <row r="16" ht="18.75">
      <c r="A16" s="178" t="s">
        <v>1700</v>
      </c>
    </row>
    <row r="17" ht="17.25">
      <c r="A17" s="181" t="s">
        <v>1701</v>
      </c>
    </row>
    <row r="18" ht="34.5">
      <c r="A18" s="182" t="s">
        <v>1702</v>
      </c>
    </row>
    <row r="19" ht="34.5">
      <c r="A19" s="182" t="s">
        <v>1703</v>
      </c>
    </row>
    <row r="20" ht="51.75">
      <c r="A20" s="182" t="s">
        <v>1704</v>
      </c>
    </row>
    <row r="21" ht="86.25">
      <c r="A21" s="182" t="s">
        <v>1705</v>
      </c>
    </row>
    <row r="22" ht="51.75">
      <c r="A22" s="182" t="s">
        <v>1706</v>
      </c>
    </row>
    <row r="23" ht="34.5">
      <c r="A23" s="182" t="s">
        <v>1707</v>
      </c>
    </row>
    <row r="24" ht="17.25">
      <c r="A24" s="182" t="s">
        <v>1708</v>
      </c>
    </row>
    <row r="25" ht="17.25">
      <c r="A25" s="181" t="s">
        <v>1709</v>
      </c>
    </row>
    <row r="26" ht="51.75">
      <c r="A26" s="183" t="s">
        <v>1710</v>
      </c>
    </row>
    <row r="27" ht="17.25">
      <c r="A27" s="183" t="s">
        <v>1711</v>
      </c>
    </row>
    <row r="28" ht="17.25">
      <c r="A28" s="181" t="s">
        <v>1712</v>
      </c>
    </row>
    <row r="29" ht="34.5">
      <c r="A29" s="182" t="s">
        <v>1713</v>
      </c>
    </row>
    <row r="30" ht="34.5">
      <c r="A30" s="182" t="s">
        <v>1714</v>
      </c>
    </row>
    <row r="31" ht="34.5">
      <c r="A31" s="182" t="s">
        <v>1715</v>
      </c>
    </row>
    <row r="32" ht="34.5">
      <c r="A32" s="182" t="s">
        <v>1716</v>
      </c>
    </row>
    <row r="33" ht="17.25">
      <c r="A33" s="182"/>
    </row>
    <row r="34" ht="18.75">
      <c r="A34" s="178" t="s">
        <v>1717</v>
      </c>
    </row>
    <row r="35" ht="17.25">
      <c r="A35" s="181" t="s">
        <v>1718</v>
      </c>
    </row>
    <row r="36" ht="34.5">
      <c r="A36" s="182" t="s">
        <v>1719</v>
      </c>
    </row>
    <row r="37" ht="34.5">
      <c r="A37" s="182" t="s">
        <v>1720</v>
      </c>
    </row>
    <row r="38" ht="34.5">
      <c r="A38" s="182" t="s">
        <v>1721</v>
      </c>
    </row>
    <row r="39" ht="17.25">
      <c r="A39" s="182" t="s">
        <v>1722</v>
      </c>
    </row>
    <row r="40" ht="34.5">
      <c r="A40" s="182" t="s">
        <v>1723</v>
      </c>
    </row>
    <row r="41" ht="17.25">
      <c r="A41" s="181" t="s">
        <v>1724</v>
      </c>
    </row>
    <row r="42" ht="17.25">
      <c r="A42" s="182" t="s">
        <v>1725</v>
      </c>
    </row>
    <row r="43" ht="17.25">
      <c r="A43" s="183" t="s">
        <v>1726</v>
      </c>
    </row>
    <row r="44" ht="17.25">
      <c r="A44" s="181" t="s">
        <v>1727</v>
      </c>
    </row>
    <row r="45" ht="34.5">
      <c r="A45" s="183" t="s">
        <v>1728</v>
      </c>
    </row>
    <row r="46" ht="34.5">
      <c r="A46" s="182" t="s">
        <v>1729</v>
      </c>
    </row>
    <row r="47" ht="51.75">
      <c r="A47" s="182" t="s">
        <v>1730</v>
      </c>
    </row>
    <row r="48" ht="17.25">
      <c r="A48" s="182" t="s">
        <v>1731</v>
      </c>
    </row>
    <row r="49" ht="17.25">
      <c r="A49" s="183" t="s">
        <v>1732</v>
      </c>
    </row>
    <row r="50" ht="17.25">
      <c r="A50" s="181" t="s">
        <v>1733</v>
      </c>
    </row>
    <row r="51" ht="34.5">
      <c r="A51" s="183" t="s">
        <v>1734</v>
      </c>
    </row>
    <row r="52" ht="17.25">
      <c r="A52" s="182" t="s">
        <v>1735</v>
      </c>
    </row>
    <row r="53" ht="34.5">
      <c r="A53" s="183" t="s">
        <v>1736</v>
      </c>
    </row>
    <row r="54" ht="17.25">
      <c r="A54" s="181" t="s">
        <v>1737</v>
      </c>
    </row>
    <row r="55" ht="17.25">
      <c r="A55" s="183" t="s">
        <v>1738</v>
      </c>
    </row>
    <row r="56" ht="34.5">
      <c r="A56" s="182" t="s">
        <v>1739</v>
      </c>
    </row>
    <row r="57" ht="17.25">
      <c r="A57" s="182" t="s">
        <v>1740</v>
      </c>
    </row>
    <row r="58" ht="17.25">
      <c r="A58" s="182" t="s">
        <v>1741</v>
      </c>
    </row>
    <row r="59" ht="17.25">
      <c r="A59" s="181" t="s">
        <v>1742</v>
      </c>
    </row>
    <row r="60" ht="34.5">
      <c r="A60" s="182" t="s">
        <v>1743</v>
      </c>
    </row>
    <row r="61" ht="17.25">
      <c r="A61" s="184"/>
    </row>
    <row r="62" ht="18.75">
      <c r="A62" s="178" t="s">
        <v>1744</v>
      </c>
    </row>
    <row r="63" ht="17.25">
      <c r="A63" s="181" t="s">
        <v>1745</v>
      </c>
    </row>
    <row r="64" ht="34.5">
      <c r="A64" s="182" t="s">
        <v>1746</v>
      </c>
    </row>
    <row r="65" ht="17.25">
      <c r="A65" s="182" t="s">
        <v>1747</v>
      </c>
    </row>
    <row r="66" ht="34.5">
      <c r="A66" s="180" t="s">
        <v>1748</v>
      </c>
    </row>
    <row r="67" ht="34.5">
      <c r="A67" s="180" t="s">
        <v>1749</v>
      </c>
    </row>
    <row r="68" ht="34.5">
      <c r="A68" s="180" t="s">
        <v>1750</v>
      </c>
    </row>
    <row r="69" ht="17.25">
      <c r="A69" s="185" t="s">
        <v>1751</v>
      </c>
    </row>
    <row r="70" ht="51.75">
      <c r="A70" s="180" t="s">
        <v>1752</v>
      </c>
    </row>
    <row r="71" ht="17.25">
      <c r="A71" s="180" t="s">
        <v>1753</v>
      </c>
    </row>
    <row r="72" ht="17.25">
      <c r="A72" s="185" t="s">
        <v>1754</v>
      </c>
    </row>
    <row r="73" ht="17.25">
      <c r="A73" s="180" t="s">
        <v>1755</v>
      </c>
    </row>
    <row r="74" ht="17.25">
      <c r="A74" s="185" t="s">
        <v>1756</v>
      </c>
    </row>
    <row r="75" ht="34.5">
      <c r="A75" s="180" t="s">
        <v>1757</v>
      </c>
    </row>
    <row r="76" ht="17.25">
      <c r="A76" s="180" t="s">
        <v>1758</v>
      </c>
    </row>
    <row r="77" ht="51.75">
      <c r="A77" s="180" t="s">
        <v>1759</v>
      </c>
    </row>
    <row r="78" ht="17.25">
      <c r="A78" s="185" t="s">
        <v>1760</v>
      </c>
    </row>
    <row r="79" ht="17.25">
      <c r="A79" s="186" t="s">
        <v>1761</v>
      </c>
    </row>
    <row r="80" ht="17.25">
      <c r="A80" s="185" t="s">
        <v>1762</v>
      </c>
    </row>
    <row r="81" ht="34.5">
      <c r="A81" s="180" t="s">
        <v>1763</v>
      </c>
    </row>
    <row r="82" ht="34.5">
      <c r="A82" s="180" t="s">
        <v>1764</v>
      </c>
    </row>
    <row r="83" ht="34.5">
      <c r="A83" s="180" t="s">
        <v>1765</v>
      </c>
    </row>
    <row r="84" ht="34.5">
      <c r="A84" s="180" t="s">
        <v>1766</v>
      </c>
    </row>
    <row r="85" ht="34.5">
      <c r="A85" s="180" t="s">
        <v>1767</v>
      </c>
    </row>
    <row r="86" ht="17.25">
      <c r="A86" s="185" t="s">
        <v>1768</v>
      </c>
    </row>
    <row r="87" ht="17.25">
      <c r="A87" s="180" t="s">
        <v>1769</v>
      </c>
    </row>
    <row r="88" ht="34.5">
      <c r="A88" s="180" t="s">
        <v>1770</v>
      </c>
    </row>
    <row r="89" ht="17.25">
      <c r="A89" s="185" t="s">
        <v>1771</v>
      </c>
    </row>
    <row r="90" ht="34.5">
      <c r="A90" s="180" t="s">
        <v>1772</v>
      </c>
    </row>
    <row r="91" ht="17.25">
      <c r="A91" s="185" t="s">
        <v>1773</v>
      </c>
    </row>
    <row r="92" ht="17.25">
      <c r="A92" s="186" t="s">
        <v>1774</v>
      </c>
    </row>
    <row r="93" ht="17.25">
      <c r="A93" s="180" t="s">
        <v>1775</v>
      </c>
    </row>
    <row r="94" ht="17.25">
      <c r="A94" s="180"/>
    </row>
    <row r="95" ht="18.75">
      <c r="A95" s="178" t="s">
        <v>1776</v>
      </c>
    </row>
    <row r="96" ht="34.5">
      <c r="A96" s="186" t="s">
        <v>1777</v>
      </c>
    </row>
    <row r="97" ht="17.25">
      <c r="A97" s="186" t="s">
        <v>1778</v>
      </c>
    </row>
    <row r="98" ht="17.25">
      <c r="A98" s="185" t="s">
        <v>1779</v>
      </c>
    </row>
    <row r="99" ht="17.25">
      <c r="A99" s="177" t="s">
        <v>1780</v>
      </c>
    </row>
    <row r="100" ht="17.25">
      <c r="A100" s="180" t="s">
        <v>1781</v>
      </c>
    </row>
    <row r="101" ht="17.25">
      <c r="A101" s="180" t="s">
        <v>1782</v>
      </c>
    </row>
    <row r="102" ht="17.25">
      <c r="A102" s="180" t="s">
        <v>1783</v>
      </c>
    </row>
    <row r="103" ht="17.25">
      <c r="A103" s="180" t="s">
        <v>1784</v>
      </c>
    </row>
    <row r="104" ht="34.5">
      <c r="A104" s="180" t="s">
        <v>1785</v>
      </c>
    </row>
    <row r="105" ht="17.25">
      <c r="A105" s="177" t="s">
        <v>1786</v>
      </c>
    </row>
    <row r="106" ht="17.25">
      <c r="A106" s="180" t="s">
        <v>1787</v>
      </c>
    </row>
    <row r="107" ht="17.25">
      <c r="A107" s="180" t="s">
        <v>1788</v>
      </c>
    </row>
    <row r="108" ht="17.25">
      <c r="A108" s="180" t="s">
        <v>1789</v>
      </c>
    </row>
    <row r="109" ht="17.25">
      <c r="A109" s="180" t="s">
        <v>1790</v>
      </c>
    </row>
    <row r="110" ht="17.25">
      <c r="A110" s="180" t="s">
        <v>1791</v>
      </c>
    </row>
    <row r="111" ht="17.25">
      <c r="A111" s="180" t="s">
        <v>1792</v>
      </c>
    </row>
    <row r="112" ht="17.25">
      <c r="A112" s="185" t="s">
        <v>1793</v>
      </c>
    </row>
    <row r="113" ht="17.25">
      <c r="A113" s="180" t="s">
        <v>1794</v>
      </c>
    </row>
    <row r="114" ht="17.25">
      <c r="A114" s="177" t="s">
        <v>1795</v>
      </c>
    </row>
    <row r="115" ht="17.25">
      <c r="A115" s="180" t="s">
        <v>1796</v>
      </c>
    </row>
    <row r="116" ht="17.25">
      <c r="A116" s="180" t="s">
        <v>1797</v>
      </c>
    </row>
    <row r="117" ht="17.25">
      <c r="A117" s="177" t="s">
        <v>1798</v>
      </c>
    </row>
    <row r="118" ht="17.25">
      <c r="A118" s="180" t="s">
        <v>1799</v>
      </c>
    </row>
    <row r="119" ht="17.25">
      <c r="A119" s="180" t="s">
        <v>1800</v>
      </c>
    </row>
    <row r="120" ht="17.25">
      <c r="A120" s="180" t="s">
        <v>1801</v>
      </c>
    </row>
    <row r="121" ht="17.25">
      <c r="A121" s="185" t="s">
        <v>1802</v>
      </c>
    </row>
    <row r="122" ht="17.25">
      <c r="A122" s="177" t="s">
        <v>1803</v>
      </c>
    </row>
    <row r="123" ht="17.25">
      <c r="A123" s="177" t="s">
        <v>1804</v>
      </c>
    </row>
    <row r="124" ht="17.25">
      <c r="A124" s="180" t="s">
        <v>1805</v>
      </c>
    </row>
    <row r="125" ht="17.25">
      <c r="A125" s="180" t="s">
        <v>1806</v>
      </c>
    </row>
    <row r="126" ht="17.25">
      <c r="A126" s="180" t="s">
        <v>1807</v>
      </c>
    </row>
    <row r="127" ht="17.25">
      <c r="A127" s="180" t="s">
        <v>1808</v>
      </c>
    </row>
    <row r="128" ht="17.25">
      <c r="A128" s="180" t="s">
        <v>1809</v>
      </c>
    </row>
    <row r="129" ht="17.25">
      <c r="A129" s="185" t="s">
        <v>1810</v>
      </c>
    </row>
    <row r="130" ht="34.5">
      <c r="A130" s="180" t="s">
        <v>1811</v>
      </c>
    </row>
    <row r="131" ht="69">
      <c r="A131" s="180" t="s">
        <v>1812</v>
      </c>
    </row>
    <row r="132" ht="34.5">
      <c r="A132" s="180" t="s">
        <v>1813</v>
      </c>
    </row>
    <row r="133" ht="17.25">
      <c r="A133" s="185" t="s">
        <v>1814</v>
      </c>
    </row>
    <row r="134" ht="34.5">
      <c r="A134" s="177" t="s">
        <v>1815</v>
      </c>
    </row>
    <row r="135" ht="17.25">
      <c r="A135" s="177"/>
    </row>
    <row r="136" ht="18.75">
      <c r="A136" s="178" t="s">
        <v>1816</v>
      </c>
    </row>
    <row r="137" ht="17.25">
      <c r="A137" s="180" t="s">
        <v>1817</v>
      </c>
    </row>
    <row r="138" ht="34.5">
      <c r="A138" s="182" t="s">
        <v>1818</v>
      </c>
    </row>
    <row r="139" ht="34.5">
      <c r="A139" s="182" t="s">
        <v>1819</v>
      </c>
    </row>
    <row r="140" ht="17.25">
      <c r="A140" s="181" t="s">
        <v>1820</v>
      </c>
    </row>
    <row r="141" ht="17.25">
      <c r="A141" s="187" t="s">
        <v>1821</v>
      </c>
    </row>
    <row r="142" ht="34.5">
      <c r="A142" s="183" t="s">
        <v>1822</v>
      </c>
    </row>
    <row r="143" ht="17.25">
      <c r="A143" s="182" t="s">
        <v>1823</v>
      </c>
    </row>
    <row r="144" ht="17.25">
      <c r="A144" s="182" t="s">
        <v>1824</v>
      </c>
    </row>
    <row r="145" ht="17.25">
      <c r="A145" s="187" t="s">
        <v>1825</v>
      </c>
    </row>
    <row r="146" ht="17.25">
      <c r="A146" s="181" t="s">
        <v>1826</v>
      </c>
    </row>
    <row r="147" ht="17.25">
      <c r="A147" s="187" t="s">
        <v>1827</v>
      </c>
    </row>
    <row r="148" ht="17.25">
      <c r="A148" s="182" t="s">
        <v>1828</v>
      </c>
    </row>
    <row r="149" ht="17.25">
      <c r="A149" s="182" t="s">
        <v>1829</v>
      </c>
    </row>
    <row r="150" ht="17.25">
      <c r="A150" s="182" t="s">
        <v>1830</v>
      </c>
    </row>
    <row r="151" ht="34.5">
      <c r="A151" s="187" t="s">
        <v>1831</v>
      </c>
    </row>
    <row r="152" ht="17.25">
      <c r="A152" s="181" t="s">
        <v>1832</v>
      </c>
    </row>
    <row r="153" ht="17.25">
      <c r="A153" s="182" t="s">
        <v>1833</v>
      </c>
    </row>
    <row r="154" ht="17.25">
      <c r="A154" s="182" t="s">
        <v>1834</v>
      </c>
    </row>
    <row r="155" ht="17.25">
      <c r="A155" s="182" t="s">
        <v>1835</v>
      </c>
    </row>
    <row r="156" ht="17.25">
      <c r="A156" s="182" t="s">
        <v>1836</v>
      </c>
    </row>
    <row r="157" ht="34.5">
      <c r="A157" s="182" t="s">
        <v>1837</v>
      </c>
    </row>
    <row r="158" ht="34.5">
      <c r="A158" s="182" t="s">
        <v>1838</v>
      </c>
    </row>
    <row r="159" ht="17.25">
      <c r="A159" s="181" t="s">
        <v>1839</v>
      </c>
    </row>
    <row r="160" ht="34.5">
      <c r="A160" s="182" t="s">
        <v>1840</v>
      </c>
    </row>
    <row r="161" ht="34.5">
      <c r="A161" s="182" t="s">
        <v>1841</v>
      </c>
    </row>
    <row r="162" ht="17.25">
      <c r="A162" s="182" t="s">
        <v>1842</v>
      </c>
    </row>
    <row r="163" ht="17.25">
      <c r="A163" s="181" t="s">
        <v>1843</v>
      </c>
    </row>
    <row r="164" ht="34.5">
      <c r="A164" s="188" t="s">
        <v>1844</v>
      </c>
    </row>
    <row r="165" ht="34.5">
      <c r="A165" s="182" t="s">
        <v>1845</v>
      </c>
    </row>
    <row r="166" ht="17.25">
      <c r="A166" s="181" t="s">
        <v>1846</v>
      </c>
    </row>
    <row r="167" ht="17.25">
      <c r="A167" s="182" t="s">
        <v>1847</v>
      </c>
    </row>
    <row r="168" ht="17.25">
      <c r="A168" s="181" t="s">
        <v>1848</v>
      </c>
    </row>
    <row r="169" ht="17.25">
      <c r="A169" s="183" t="s">
        <v>1849</v>
      </c>
    </row>
    <row r="170" ht="17.25">
      <c r="A170" s="183"/>
    </row>
    <row r="171" ht="17.25">
      <c r="A171" s="183"/>
    </row>
    <row r="172" ht="17.25">
      <c r="A172" s="183"/>
    </row>
    <row r="173" ht="17.25">
      <c r="A173" s="183"/>
    </row>
    <row r="174" ht="17.25">
      <c r="A174" s="183"/>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47" r:id="rId2"/>
  <headerFooter>
    <oddHeader>&amp;R&amp;G</oddHeader>
  </headerFooter>
  <rowBreaks count="3" manualBreakCount="3">
    <brk id="14" max="0" man="1"/>
    <brk id="49" max="0" man="1"/>
    <brk id="139" max="0" man="1"/>
  </rowBreaks>
  <legacyDrawingHF r:id="rId1"/>
</worksheet>
</file>

<file path=xl/worksheets/sheet20.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1299</v>
      </c>
    </row>
    <row r="2" spans="1:4" ht="12.75">
      <c r="A2" t="s">
        <v>1250</v>
      </c>
      <c r="B2">
        <v>2829512347.290028</v>
      </c>
      <c r="C2">
        <v>41814</v>
      </c>
      <c r="D2">
        <v>0.20165319547059163</v>
      </c>
    </row>
    <row r="3" spans="1:4" ht="12.75">
      <c r="A3" t="s">
        <v>1249</v>
      </c>
      <c r="B3">
        <v>29738238.029999964</v>
      </c>
      <c r="C3">
        <v>1183</v>
      </c>
      <c r="D3">
        <v>0.005705164065664847</v>
      </c>
    </row>
    <row r="4" spans="1:4" ht="12.75">
      <c r="A4" t="s">
        <v>1029</v>
      </c>
      <c r="B4">
        <v>10851211285.299889</v>
      </c>
      <c r="C4">
        <v>164359</v>
      </c>
      <c r="D4">
        <v>0.7926416404637435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1.xml><?xml version="1.0" encoding="utf-8"?>
<worksheet xmlns="http://schemas.openxmlformats.org/spreadsheetml/2006/main" xmlns:r="http://schemas.openxmlformats.org/officeDocument/2006/relationships">
  <dimension ref="A2:B16"/>
  <sheetViews>
    <sheetView showGridLines="0" zoomScalePageLayoutView="0" workbookViewId="0" topLeftCell="A1">
      <selection activeCell="A1" sqref="A1"/>
    </sheetView>
  </sheetViews>
  <sheetFormatPr defaultColWidth="9.140625" defaultRowHeight="12.75"/>
  <sheetData>
    <row r="2" spans="1:2" ht="12.75">
      <c r="A2" t="s">
        <v>1251</v>
      </c>
      <c r="B2">
        <v>0.014519111611153893</v>
      </c>
    </row>
    <row r="3" spans="1:2" ht="12.75">
      <c r="A3" t="s">
        <v>1252</v>
      </c>
      <c r="B3">
        <v>0.07112849619674454</v>
      </c>
    </row>
    <row r="4" spans="1:2" ht="12.75">
      <c r="A4" t="s">
        <v>1253</v>
      </c>
      <c r="B4">
        <v>0.011683476866177779</v>
      </c>
    </row>
    <row r="5" spans="1:2" ht="12.75">
      <c r="A5" t="s">
        <v>1254</v>
      </c>
      <c r="B5">
        <v>0.026010329205917303</v>
      </c>
    </row>
    <row r="6" spans="1:2" ht="12.75">
      <c r="A6" t="s">
        <v>1255</v>
      </c>
      <c r="B6">
        <v>0.020288179589052966</v>
      </c>
    </row>
    <row r="7" spans="1:2" ht="12.75">
      <c r="A7" t="s">
        <v>1256</v>
      </c>
      <c r="B7">
        <v>0.008632027380026485</v>
      </c>
    </row>
    <row r="8" spans="1:2" ht="12.75">
      <c r="A8" t="s">
        <v>1257</v>
      </c>
      <c r="B8">
        <v>0.0074776620501526845</v>
      </c>
    </row>
    <row r="9" spans="1:2" ht="12.75">
      <c r="A9" t="s">
        <v>1258</v>
      </c>
      <c r="B9">
        <v>0.00698931329624618</v>
      </c>
    </row>
    <row r="10" spans="1:2" ht="12.75">
      <c r="A10" t="s">
        <v>1259</v>
      </c>
      <c r="B10">
        <v>0.0037125742611979974</v>
      </c>
    </row>
    <row r="11" spans="1:2" ht="12.75">
      <c r="A11" t="s">
        <v>1260</v>
      </c>
      <c r="B11">
        <v>0.006386916291102355</v>
      </c>
    </row>
    <row r="12" spans="1:2" ht="12.75">
      <c r="A12" t="s">
        <v>1261</v>
      </c>
      <c r="B12">
        <v>0.00036934728514518227</v>
      </c>
    </row>
    <row r="13" spans="1:2" ht="12.75">
      <c r="A13" t="s">
        <v>1262</v>
      </c>
      <c r="B13">
        <v>0.006726885025488208</v>
      </c>
    </row>
    <row r="14" spans="1:2" ht="12.75">
      <c r="A14" t="s">
        <v>1263</v>
      </c>
      <c r="B14">
        <v>0.01923985220988569</v>
      </c>
    </row>
    <row r="15" spans="1:2" ht="12.75">
      <c r="A15" t="s">
        <v>1264</v>
      </c>
      <c r="B15">
        <v>0.0006251059789871608</v>
      </c>
    </row>
    <row r="16" spans="1:2" ht="12.75">
      <c r="A16" t="s">
        <v>1265</v>
      </c>
      <c r="B16">
        <v>0.7962107227527215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2.xml><?xml version="1.0" encoding="utf-8"?>
<worksheet xmlns="http://schemas.openxmlformats.org/spreadsheetml/2006/main" xmlns:r="http://schemas.openxmlformats.org/officeDocument/2006/relationships">
  <dimension ref="A2:B3"/>
  <sheetViews>
    <sheetView showGridLines="0" zoomScalePageLayoutView="0" workbookViewId="0" topLeftCell="A1">
      <selection activeCell="A1" sqref="A1"/>
    </sheetView>
  </sheetViews>
  <sheetFormatPr defaultColWidth="9.140625" defaultRowHeight="12.75"/>
  <sheetData>
    <row r="2" spans="1:2" ht="12.75">
      <c r="A2" t="s">
        <v>1267</v>
      </c>
      <c r="B2">
        <v>1.4573380669849432E-05</v>
      </c>
    </row>
    <row r="3" spans="1:2" ht="12.75">
      <c r="A3" t="s">
        <v>1266</v>
      </c>
      <c r="B3">
        <v>0.9999854266193301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3.xml><?xml version="1.0" encoding="utf-8"?>
<worksheet xmlns="http://schemas.openxmlformats.org/spreadsheetml/2006/main" xmlns:r="http://schemas.openxmlformats.org/officeDocument/2006/relationships">
  <dimension ref="A1:D4"/>
  <sheetViews>
    <sheetView showGridLines="0" zoomScalePageLayoutView="0" workbookViewId="0" topLeftCell="A1">
      <selection activeCell="A1" sqref="A1"/>
    </sheetView>
  </sheetViews>
  <sheetFormatPr defaultColWidth="9.140625" defaultRowHeight="12.75"/>
  <sheetData>
    <row r="1" ht="12.75">
      <c r="B1" t="s">
        <v>1299</v>
      </c>
    </row>
    <row r="2" spans="1:4" ht="12.75">
      <c r="A2" t="s">
        <v>1270</v>
      </c>
      <c r="B2">
        <v>162959395.87000003</v>
      </c>
      <c r="C2">
        <v>3776</v>
      </c>
      <c r="D2">
        <v>0.018210227820752715</v>
      </c>
    </row>
    <row r="3" spans="1:4" ht="12.75">
      <c r="A3" t="s">
        <v>1269</v>
      </c>
      <c r="B3">
        <v>711222577.1100001</v>
      </c>
      <c r="C3">
        <v>4728</v>
      </c>
      <c r="D3">
        <v>0.022801365767086558</v>
      </c>
    </row>
    <row r="4" spans="1:4" ht="12.75">
      <c r="A4" t="s">
        <v>1268</v>
      </c>
      <c r="B4">
        <v>12836279897.639893</v>
      </c>
      <c r="C4">
        <v>198852</v>
      </c>
      <c r="D4">
        <v>0.9589884064121608</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4.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86</v>
      </c>
      <c r="B2">
        <v>8.931377889055942E-05</v>
      </c>
    </row>
    <row r="3" spans="1:2" ht="12.75">
      <c r="A3" t="s">
        <v>1271</v>
      </c>
      <c r="B3">
        <v>0.09736560989098386</v>
      </c>
    </row>
    <row r="4" spans="1:2" ht="12.75">
      <c r="A4" t="s">
        <v>1272</v>
      </c>
      <c r="B4">
        <v>0.07940917012526294</v>
      </c>
    </row>
    <row r="5" spans="1:2" ht="12.75">
      <c r="A5" t="s">
        <v>1273</v>
      </c>
      <c r="B5">
        <v>0.08441333839891006</v>
      </c>
    </row>
    <row r="6" spans="1:2" ht="12.75">
      <c r="A6" t="s">
        <v>1274</v>
      </c>
      <c r="B6">
        <v>0.09437015828420715</v>
      </c>
    </row>
    <row r="7" spans="1:2" ht="12.75">
      <c r="A7" t="s">
        <v>1275</v>
      </c>
      <c r="B7">
        <v>0.09672336114742659</v>
      </c>
    </row>
    <row r="8" spans="1:2" ht="12.75">
      <c r="A8" t="s">
        <v>1276</v>
      </c>
      <c r="B8">
        <v>0.10070120392067891</v>
      </c>
    </row>
    <row r="9" spans="1:2" ht="12.75">
      <c r="A9" t="s">
        <v>1277</v>
      </c>
      <c r="B9">
        <v>0.10828406895331508</v>
      </c>
    </row>
    <row r="10" spans="1:2" ht="12.75">
      <c r="A10" t="s">
        <v>1278</v>
      </c>
      <c r="B10">
        <v>0.11410672116979902</v>
      </c>
    </row>
    <row r="11" spans="1:2" ht="12.75">
      <c r="A11" t="s">
        <v>1279</v>
      </c>
      <c r="B11">
        <v>0.11363049812774481</v>
      </c>
    </row>
    <row r="12" spans="1:2" ht="12.75">
      <c r="A12" t="s">
        <v>1280</v>
      </c>
      <c r="B12">
        <v>0.07285657402472553</v>
      </c>
    </row>
    <row r="13" spans="1:2" ht="12.75">
      <c r="A13" t="s">
        <v>1281</v>
      </c>
      <c r="B13">
        <v>0.009484257511313127</v>
      </c>
    </row>
    <row r="14" spans="1:2" ht="12.75">
      <c r="A14" t="s">
        <v>1282</v>
      </c>
      <c r="B14">
        <v>0.005408544968051233</v>
      </c>
    </row>
    <row r="15" spans="1:2" ht="12.75">
      <c r="A15" t="s">
        <v>1283</v>
      </c>
      <c r="B15">
        <v>0.02315717969869112</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5.xml><?xml version="1.0" encoding="utf-8"?>
<worksheet xmlns="http://schemas.openxmlformats.org/spreadsheetml/2006/main" xmlns:r="http://schemas.openxmlformats.org/officeDocument/2006/relationships">
  <dimension ref="A2:B15"/>
  <sheetViews>
    <sheetView showGridLines="0" zoomScalePageLayoutView="0" workbookViewId="0" topLeftCell="A1">
      <selection activeCell="A1" sqref="A1"/>
    </sheetView>
  </sheetViews>
  <sheetFormatPr defaultColWidth="9.140625" defaultRowHeight="12.75"/>
  <sheetData>
    <row r="2" spans="1:2" ht="12.75">
      <c r="A2" t="s">
        <v>1284</v>
      </c>
      <c r="B2">
        <v>0.011161733561137872</v>
      </c>
    </row>
    <row r="3" spans="1:2" ht="12.75">
      <c r="A3" t="s">
        <v>1285</v>
      </c>
      <c r="B3">
        <v>0.029311547897680364</v>
      </c>
    </row>
    <row r="4" spans="1:2" ht="12.75">
      <c r="A4" t="s">
        <v>1286</v>
      </c>
      <c r="B4">
        <v>0.05150579805507793</v>
      </c>
    </row>
    <row r="5" spans="1:2" ht="12.75">
      <c r="A5" t="s">
        <v>1287</v>
      </c>
      <c r="B5">
        <v>0.09800442500331547</v>
      </c>
    </row>
    <row r="6" spans="1:2" ht="12.75">
      <c r="A6" t="s">
        <v>1288</v>
      </c>
      <c r="B6">
        <v>0.18100836921606753</v>
      </c>
    </row>
    <row r="7" spans="1:2" ht="12.75">
      <c r="A7" t="s">
        <v>1289</v>
      </c>
      <c r="B7">
        <v>0.054899132970344065</v>
      </c>
    </row>
    <row r="8" spans="1:2" ht="12.75">
      <c r="A8" t="s">
        <v>1290</v>
      </c>
      <c r="B8">
        <v>0.05458626505163519</v>
      </c>
    </row>
    <row r="9" spans="1:2" ht="12.75">
      <c r="A9" t="s">
        <v>1291</v>
      </c>
      <c r="B9">
        <v>0.05766440815784486</v>
      </c>
    </row>
    <row r="10" spans="1:2" ht="12.75">
      <c r="A10" t="s">
        <v>1292</v>
      </c>
      <c r="B10">
        <v>0.06527486137923443</v>
      </c>
    </row>
    <row r="11" spans="1:2" ht="12.75">
      <c r="A11" t="s">
        <v>1293</v>
      </c>
      <c r="B11">
        <v>0.05938188431234689</v>
      </c>
    </row>
    <row r="12" spans="1:2" ht="12.75">
      <c r="A12" t="s">
        <v>1294</v>
      </c>
      <c r="B12">
        <v>0.16110655360730888</v>
      </c>
    </row>
    <row r="13" spans="1:2" ht="12.75">
      <c r="A13" t="s">
        <v>1295</v>
      </c>
      <c r="B13">
        <v>0.06804376176335286</v>
      </c>
    </row>
    <row r="14" spans="1:2" ht="12.75">
      <c r="A14" t="s">
        <v>1296</v>
      </c>
      <c r="B14">
        <v>0.028678896824226367</v>
      </c>
    </row>
    <row r="15" spans="1:2" ht="12.75">
      <c r="A15" t="s">
        <v>1297</v>
      </c>
      <c r="B15">
        <v>0.07937236220042751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6.xml><?xml version="1.0" encoding="utf-8"?>
<worksheet xmlns="http://schemas.openxmlformats.org/spreadsheetml/2006/main" xmlns:r="http://schemas.openxmlformats.org/officeDocument/2006/relationships">
  <dimension ref="A2:B19"/>
  <sheetViews>
    <sheetView showGridLines="0" zoomScalePageLayoutView="0" workbookViewId="0" topLeftCell="A1">
      <selection activeCell="A1" sqref="A1"/>
    </sheetView>
  </sheetViews>
  <sheetFormatPr defaultColWidth="9.140625" defaultRowHeight="12.75"/>
  <sheetData>
    <row r="2" spans="1:2" ht="12.75">
      <c r="A2" t="s">
        <v>1298</v>
      </c>
      <c r="B2">
        <v>0.022290961784074474</v>
      </c>
    </row>
    <row r="3" spans="1:2" ht="12.75">
      <c r="A3" t="s">
        <v>1183</v>
      </c>
      <c r="B3">
        <v>0.022850128965482747</v>
      </c>
    </row>
    <row r="4" spans="1:2" ht="12.75">
      <c r="A4" t="s">
        <v>1184</v>
      </c>
      <c r="B4">
        <v>0.04864471261607769</v>
      </c>
    </row>
    <row r="5" spans="1:2" ht="12.75">
      <c r="A5" t="s">
        <v>1185</v>
      </c>
      <c r="B5">
        <v>0.059328112155948416</v>
      </c>
    </row>
    <row r="6" spans="1:2" ht="12.75">
      <c r="A6" t="s">
        <v>1186</v>
      </c>
      <c r="B6">
        <v>0.09009897265000996</v>
      </c>
    </row>
    <row r="7" spans="1:2" ht="12.75">
      <c r="A7" t="s">
        <v>1187</v>
      </c>
      <c r="B7">
        <v>0.07321088002300911</v>
      </c>
    </row>
    <row r="8" spans="1:2" ht="12.75">
      <c r="A8" t="s">
        <v>1188</v>
      </c>
      <c r="B8">
        <v>0.08984182993277248</v>
      </c>
    </row>
    <row r="9" spans="1:2" ht="12.75">
      <c r="A9" t="s">
        <v>1189</v>
      </c>
      <c r="B9">
        <v>0.0986132111010252</v>
      </c>
    </row>
    <row r="10" spans="1:2" ht="12.75">
      <c r="A10" t="s">
        <v>1190</v>
      </c>
      <c r="B10">
        <v>0.10533480642506537</v>
      </c>
    </row>
    <row r="11" spans="1:2" ht="12.75">
      <c r="A11" t="s">
        <v>1191</v>
      </c>
      <c r="B11">
        <v>0.14046351519614475</v>
      </c>
    </row>
    <row r="12" spans="1:2" ht="12.75">
      <c r="A12" t="s">
        <v>1192</v>
      </c>
      <c r="B12">
        <v>0.07114864814732062</v>
      </c>
    </row>
    <row r="13" spans="1:2" ht="12.75">
      <c r="A13" t="s">
        <v>1193</v>
      </c>
      <c r="B13">
        <v>0.0766561971885253</v>
      </c>
    </row>
    <row r="14" spans="1:2" ht="12.75">
      <c r="A14" t="s">
        <v>1194</v>
      </c>
      <c r="B14">
        <v>0.09317650529830238</v>
      </c>
    </row>
    <row r="15" spans="1:2" ht="12.75">
      <c r="A15" t="s">
        <v>1195</v>
      </c>
      <c r="B15">
        <v>0.0062309849213079</v>
      </c>
    </row>
    <row r="16" spans="1:2" ht="12.75">
      <c r="A16" t="s">
        <v>1196</v>
      </c>
      <c r="B16">
        <v>0.001475339142537969</v>
      </c>
    </row>
    <row r="17" spans="1:2" ht="12.75">
      <c r="A17" t="s">
        <v>1197</v>
      </c>
      <c r="B17">
        <v>0.0006089222032621773</v>
      </c>
    </row>
    <row r="18" spans="1:2" ht="12.75">
      <c r="A18" t="s">
        <v>1198</v>
      </c>
      <c r="B18">
        <v>1.5071325966253234E-05</v>
      </c>
    </row>
    <row r="19" spans="1:2" ht="12.75">
      <c r="A19" t="s">
        <v>1199</v>
      </c>
      <c r="B19">
        <v>1.1200923167226279E-05</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7.xml><?xml version="1.0" encoding="utf-8"?>
<worksheet xmlns="http://schemas.openxmlformats.org/spreadsheetml/2006/main" xmlns:r="http://schemas.openxmlformats.org/officeDocument/2006/relationships">
  <dimension ref="A2:B9"/>
  <sheetViews>
    <sheetView showGridLines="0" zoomScalePageLayoutView="0" workbookViewId="0" topLeftCell="A1">
      <selection activeCell="A1" sqref="A1"/>
    </sheetView>
  </sheetViews>
  <sheetFormatPr defaultColWidth="9.140625" defaultRowHeight="12.75"/>
  <sheetData>
    <row r="2" spans="1:2" ht="12.75">
      <c r="A2" t="s">
        <v>1265</v>
      </c>
      <c r="B2">
        <v>0.7962107227527223</v>
      </c>
    </row>
    <row r="3" spans="1:2" ht="12.75">
      <c r="A3" t="s">
        <v>1298</v>
      </c>
      <c r="B3">
        <v>0.09481244162354513</v>
      </c>
    </row>
    <row r="4" spans="1:2" ht="12.75">
      <c r="A4" t="s">
        <v>1183</v>
      </c>
      <c r="B4">
        <v>0.042414222872836436</v>
      </c>
    </row>
    <row r="5" spans="1:2" ht="12.75">
      <c r="A5" t="s">
        <v>1184</v>
      </c>
      <c r="B5">
        <v>0.018321206583001994</v>
      </c>
    </row>
    <row r="6" spans="1:2" ht="12.75">
      <c r="A6" t="s">
        <v>1185</v>
      </c>
      <c r="B6">
        <v>0.013754460236245322</v>
      </c>
    </row>
    <row r="7" spans="1:2" ht="12.75">
      <c r="A7" t="s">
        <v>1186</v>
      </c>
      <c r="B7">
        <v>0.007895102717287621</v>
      </c>
    </row>
    <row r="8" spans="1:2" ht="12.75">
      <c r="A8" t="s">
        <v>1189</v>
      </c>
      <c r="B8">
        <v>0.011107116817583494</v>
      </c>
    </row>
    <row r="9" spans="1:2" ht="12.75">
      <c r="A9" t="s">
        <v>1188</v>
      </c>
      <c r="B9">
        <v>0.01548472639677749</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28.xml><?xml version="1.0" encoding="utf-8"?>
<worksheet xmlns="http://schemas.openxmlformats.org/spreadsheetml/2006/main" xmlns:r="http://schemas.openxmlformats.org/officeDocument/2006/relationships">
  <dimension ref="B2:L19"/>
  <sheetViews>
    <sheetView showGridLines="0" view="pageBreakPreview" zoomScale="60" zoomScalePageLayoutView="0" workbookViewId="0" topLeftCell="B19">
      <selection activeCell="A1" sqref="A1"/>
    </sheetView>
  </sheetViews>
  <sheetFormatPr defaultColWidth="9.140625" defaultRowHeight="12.75"/>
  <cols>
    <col min="1" max="1" width="0" style="0" hidden="1" customWidth="1"/>
    <col min="2" max="2" width="16.00390625" style="0" customWidth="1"/>
    <col min="3" max="3" width="5.00390625" style="0" customWidth="1"/>
    <col min="4" max="4" width="3.00390625" style="0" customWidth="1"/>
    <col min="5" max="5" width="12.00390625" style="0" customWidth="1"/>
    <col min="6" max="6" width="4.00390625" style="0" customWidth="1"/>
    <col min="7" max="7" width="0.9921875" style="0" customWidth="1"/>
    <col min="8" max="8" width="16.00390625" style="0" customWidth="1"/>
    <col min="9" max="9" width="21.00390625" style="0" customWidth="1"/>
    <col min="10" max="10" width="3.00390625" style="0" customWidth="1"/>
    <col min="11" max="11" width="16.00390625" style="0" customWidth="1"/>
    <col min="12" max="12" width="0.9921875" style="0" customWidth="1"/>
  </cols>
  <sheetData>
    <row r="1" ht="0.75" customHeight="1"/>
    <row r="2" spans="2:12" ht="8.25" customHeight="1">
      <c r="B2" s="1"/>
      <c r="C2" s="1"/>
      <c r="D2" s="1"/>
      <c r="E2" s="1"/>
      <c r="F2" s="1"/>
      <c r="G2" s="1"/>
      <c r="H2" s="1"/>
      <c r="I2" s="1"/>
      <c r="J2" s="1"/>
      <c r="K2" s="1"/>
      <c r="L2" s="1"/>
    </row>
    <row r="3" spans="2:12" ht="22.5" customHeight="1">
      <c r="B3" s="1"/>
      <c r="C3" s="1"/>
      <c r="D3" s="1"/>
      <c r="E3" s="1"/>
      <c r="F3" s="1"/>
      <c r="G3" s="1"/>
      <c r="H3" s="33" t="s">
        <v>987</v>
      </c>
      <c r="I3" s="34"/>
      <c r="J3" s="1"/>
      <c r="K3" s="1"/>
      <c r="L3" s="1"/>
    </row>
    <row r="4" spans="2:12" ht="6.75" customHeight="1">
      <c r="B4" s="1"/>
      <c r="C4" s="1"/>
      <c r="D4" s="1"/>
      <c r="E4" s="1"/>
      <c r="F4" s="1"/>
      <c r="G4" s="1"/>
      <c r="H4" s="1"/>
      <c r="I4" s="1"/>
      <c r="J4" s="1"/>
      <c r="K4" s="1"/>
      <c r="L4" s="1"/>
    </row>
    <row r="5" spans="2:12" ht="8.25" customHeight="1">
      <c r="B5" s="1"/>
      <c r="C5" s="1"/>
      <c r="D5" s="1"/>
      <c r="E5" s="1"/>
      <c r="F5" s="1"/>
      <c r="G5" s="1"/>
      <c r="H5" s="1"/>
      <c r="I5" s="1"/>
      <c r="J5" s="1"/>
      <c r="K5" s="1"/>
      <c r="L5" s="1"/>
    </row>
    <row r="6" spans="2:12" ht="32.25" customHeight="1">
      <c r="B6" s="35" t="s">
        <v>1306</v>
      </c>
      <c r="C6" s="36"/>
      <c r="D6" s="36"/>
      <c r="E6" s="36"/>
      <c r="F6" s="36"/>
      <c r="G6" s="36"/>
      <c r="H6" s="36"/>
      <c r="I6" s="36"/>
      <c r="J6" s="36"/>
      <c r="K6" s="36"/>
      <c r="L6" s="36"/>
    </row>
    <row r="7" spans="2:12" ht="14.25" customHeight="1">
      <c r="B7" s="1"/>
      <c r="C7" s="1"/>
      <c r="D7" s="1"/>
      <c r="E7" s="1"/>
      <c r="F7" s="1"/>
      <c r="G7" s="1"/>
      <c r="H7" s="1"/>
      <c r="I7" s="1"/>
      <c r="J7" s="1"/>
      <c r="K7" s="1"/>
      <c r="L7" s="1"/>
    </row>
    <row r="8" spans="2:12" ht="21" customHeight="1">
      <c r="B8" s="40" t="s">
        <v>1121</v>
      </c>
      <c r="C8" s="41"/>
      <c r="D8" s="1"/>
      <c r="E8" s="42">
        <v>44135</v>
      </c>
      <c r="F8" s="43"/>
      <c r="G8" s="43"/>
      <c r="H8" s="1"/>
      <c r="I8" s="1"/>
      <c r="J8" s="1"/>
      <c r="K8" s="1"/>
      <c r="L8" s="1"/>
    </row>
    <row r="9" spans="2:12" ht="13.5" customHeight="1">
      <c r="B9" s="1"/>
      <c r="C9" s="1"/>
      <c r="D9" s="1"/>
      <c r="E9" s="1"/>
      <c r="F9" s="1"/>
      <c r="G9" s="1"/>
      <c r="H9" s="1"/>
      <c r="I9" s="1"/>
      <c r="J9" s="1"/>
      <c r="K9" s="1"/>
      <c r="L9" s="1"/>
    </row>
    <row r="10" spans="2:12" ht="18.75" customHeight="1">
      <c r="B10" s="151" t="s">
        <v>1307</v>
      </c>
      <c r="C10" s="71"/>
      <c r="D10" s="71"/>
      <c r="E10" s="71"/>
      <c r="F10" s="71"/>
      <c r="G10" s="71"/>
      <c r="H10" s="71"/>
      <c r="I10" s="71"/>
      <c r="J10" s="71"/>
      <c r="K10" s="71"/>
      <c r="L10" s="72"/>
    </row>
    <row r="11" spans="2:12" ht="15" customHeight="1">
      <c r="B11" s="1"/>
      <c r="C11" s="1"/>
      <c r="D11" s="1"/>
      <c r="E11" s="1"/>
      <c r="F11" s="1"/>
      <c r="G11" s="1"/>
      <c r="H11" s="1"/>
      <c r="I11" s="1"/>
      <c r="J11" s="1"/>
      <c r="K11" s="1"/>
      <c r="L11" s="1"/>
    </row>
    <row r="12" spans="2:12" ht="15" customHeight="1">
      <c r="B12" s="3"/>
      <c r="C12" s="49" t="s">
        <v>1178</v>
      </c>
      <c r="D12" s="45"/>
      <c r="E12" s="45"/>
      <c r="F12" s="45"/>
      <c r="G12" s="49" t="s">
        <v>1179</v>
      </c>
      <c r="H12" s="45"/>
      <c r="I12" s="49" t="s">
        <v>1180</v>
      </c>
      <c r="J12" s="45"/>
      <c r="K12" s="49" t="s">
        <v>1179</v>
      </c>
      <c r="L12" s="45"/>
    </row>
    <row r="13" spans="2:12" ht="15" customHeight="1">
      <c r="B13" s="5" t="s">
        <v>1308</v>
      </c>
      <c r="C13" s="152">
        <v>13690744185.239914</v>
      </c>
      <c r="D13" s="43"/>
      <c r="E13" s="43"/>
      <c r="F13" s="43"/>
      <c r="G13" s="153">
        <v>0.9985618511202564</v>
      </c>
      <c r="H13" s="43"/>
      <c r="I13" s="154">
        <v>207152</v>
      </c>
      <c r="J13" s="43"/>
      <c r="K13" s="153">
        <v>0.9990161847257856</v>
      </c>
      <c r="L13" s="43"/>
    </row>
    <row r="14" spans="2:12" ht="17.25" customHeight="1">
      <c r="B14" s="5" t="s">
        <v>1302</v>
      </c>
      <c r="C14" s="152">
        <v>15001166.399999997</v>
      </c>
      <c r="D14" s="43"/>
      <c r="E14" s="43"/>
      <c r="F14" s="43"/>
      <c r="G14" s="153">
        <v>0.0010941401202643603</v>
      </c>
      <c r="H14" s="43"/>
      <c r="I14" s="154">
        <v>154</v>
      </c>
      <c r="J14" s="43"/>
      <c r="K14" s="153">
        <v>0.0007426840795540038</v>
      </c>
      <c r="L14" s="43"/>
    </row>
    <row r="15" spans="2:12" ht="16.5" customHeight="1">
      <c r="B15" s="5" t="s">
        <v>1303</v>
      </c>
      <c r="C15" s="152">
        <v>3454899.639999999</v>
      </c>
      <c r="D15" s="43"/>
      <c r="E15" s="43"/>
      <c r="F15" s="43"/>
      <c r="G15" s="153">
        <v>0.0002519900257629897</v>
      </c>
      <c r="H15" s="43"/>
      <c r="I15" s="154">
        <v>33</v>
      </c>
      <c r="J15" s="43"/>
      <c r="K15" s="153">
        <v>0.00015914658847585795</v>
      </c>
      <c r="L15" s="43"/>
    </row>
    <row r="16" spans="2:12" ht="16.5" customHeight="1">
      <c r="B16" s="5" t="s">
        <v>1304</v>
      </c>
      <c r="C16" s="152">
        <v>1164911.83</v>
      </c>
      <c r="D16" s="43"/>
      <c r="E16" s="43"/>
      <c r="F16" s="43"/>
      <c r="G16" s="153">
        <v>8.496517775934919E-05</v>
      </c>
      <c r="H16" s="43"/>
      <c r="I16" s="154">
        <v>16</v>
      </c>
      <c r="J16" s="43"/>
      <c r="K16" s="153">
        <v>7.716198229132506E-05</v>
      </c>
      <c r="L16" s="43"/>
    </row>
    <row r="17" spans="2:12" ht="16.5" customHeight="1">
      <c r="B17" s="5" t="s">
        <v>1305</v>
      </c>
      <c r="C17" s="152">
        <v>96707.51</v>
      </c>
      <c r="D17" s="43"/>
      <c r="E17" s="43"/>
      <c r="F17" s="43"/>
      <c r="G17" s="153">
        <v>7.053555956946577E-06</v>
      </c>
      <c r="H17" s="43"/>
      <c r="I17" s="154">
        <v>1</v>
      </c>
      <c r="J17" s="43"/>
      <c r="K17" s="153">
        <v>4.8226238932078165E-06</v>
      </c>
      <c r="L17" s="43"/>
    </row>
    <row r="18" spans="2:12" ht="16.5" customHeight="1">
      <c r="B18" s="25" t="s">
        <v>64</v>
      </c>
      <c r="C18" s="155">
        <v>13710461870.619913</v>
      </c>
      <c r="D18" s="156"/>
      <c r="E18" s="156"/>
      <c r="F18" s="156"/>
      <c r="G18" s="157">
        <v>0.9999999999999936</v>
      </c>
      <c r="H18" s="156"/>
      <c r="I18" s="158">
        <v>207356</v>
      </c>
      <c r="J18" s="156"/>
      <c r="K18" s="157">
        <v>1</v>
      </c>
      <c r="L18" s="156"/>
    </row>
    <row r="19" spans="2:12" ht="8.25" customHeight="1">
      <c r="B19" s="1"/>
      <c r="C19" s="1"/>
      <c r="D19" s="1"/>
      <c r="E19" s="1"/>
      <c r="F19" s="1"/>
      <c r="G19" s="1"/>
      <c r="H19" s="1"/>
      <c r="I19" s="1"/>
      <c r="J19" s="1"/>
      <c r="K19" s="1"/>
      <c r="L19" s="1"/>
    </row>
    <row r="20" ht="340.5" customHeight="1"/>
  </sheetData>
  <sheetProtection/>
  <mergeCells count="33">
    <mergeCell ref="C17:F17"/>
    <mergeCell ref="G17:H17"/>
    <mergeCell ref="I17:J17"/>
    <mergeCell ref="K17:L17"/>
    <mergeCell ref="C18:F18"/>
    <mergeCell ref="G18:H18"/>
    <mergeCell ref="I18:J18"/>
    <mergeCell ref="K18:L18"/>
    <mergeCell ref="C15:F15"/>
    <mergeCell ref="G15:H15"/>
    <mergeCell ref="I15:J15"/>
    <mergeCell ref="K15:L15"/>
    <mergeCell ref="C16:F16"/>
    <mergeCell ref="G16:H16"/>
    <mergeCell ref="I16:J16"/>
    <mergeCell ref="K16:L16"/>
    <mergeCell ref="C13:F13"/>
    <mergeCell ref="G13:H13"/>
    <mergeCell ref="I13:J13"/>
    <mergeCell ref="K13:L13"/>
    <mergeCell ref="C14:F14"/>
    <mergeCell ref="G14:H14"/>
    <mergeCell ref="I14:J14"/>
    <mergeCell ref="K14:L14"/>
    <mergeCell ref="H3:I3"/>
    <mergeCell ref="B6:L6"/>
    <mergeCell ref="B8:C8"/>
    <mergeCell ref="B10:L10"/>
    <mergeCell ref="E8:G8"/>
    <mergeCell ref="C12:F12"/>
    <mergeCell ref="G12:H12"/>
    <mergeCell ref="I12:J12"/>
    <mergeCell ref="K12:L12"/>
  </mergeCells>
  <printOptions/>
  <pageMargins left="0.44431372549019615" right="0.44431372549019615" top="0.44431372549019615" bottom="0.44431372549019615" header="0.5098039215686275" footer="0.5098039215686275"/>
  <pageSetup horizontalDpi="600" verticalDpi="600" orientation="portrait" paperSize="9" scale="98" r:id="rId2"/>
  <drawing r:id="rId1"/>
</worksheet>
</file>

<file path=xl/worksheets/sheet29.xml><?xml version="1.0" encoding="utf-8"?>
<worksheet xmlns="http://schemas.openxmlformats.org/spreadsheetml/2006/main" xmlns:r="http://schemas.openxmlformats.org/officeDocument/2006/relationships">
  <dimension ref="A1:C5"/>
  <sheetViews>
    <sheetView showGridLines="0" zoomScalePageLayoutView="0" workbookViewId="0" topLeftCell="A1">
      <selection activeCell="A1" sqref="A1"/>
    </sheetView>
  </sheetViews>
  <sheetFormatPr defaultColWidth="9.140625" defaultRowHeight="12.75"/>
  <sheetData>
    <row r="1" ht="12.75">
      <c r="B1" t="s">
        <v>1299</v>
      </c>
    </row>
    <row r="2" spans="1:3" ht="12.75">
      <c r="A2" t="s">
        <v>1302</v>
      </c>
      <c r="B2">
        <v>15001166.400000006</v>
      </c>
      <c r="C2">
        <v>154</v>
      </c>
    </row>
    <row r="3" spans="1:3" ht="12.75">
      <c r="A3" t="s">
        <v>1303</v>
      </c>
      <c r="B3">
        <v>3454899.6399999997</v>
      </c>
      <c r="C3">
        <v>33</v>
      </c>
    </row>
    <row r="4" spans="1:3" ht="12.75">
      <c r="A4" t="s">
        <v>1304</v>
      </c>
      <c r="B4">
        <v>1164911.83</v>
      </c>
      <c r="C4">
        <v>16</v>
      </c>
    </row>
    <row r="5" spans="1:3" ht="12.75">
      <c r="A5" t="s">
        <v>1305</v>
      </c>
      <c r="B5">
        <v>96707.51</v>
      </c>
      <c r="C5">
        <v>1</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3.xml><?xml version="1.0" encoding="utf-8"?>
<worksheet xmlns="http://schemas.openxmlformats.org/spreadsheetml/2006/main" xmlns:r="http://schemas.openxmlformats.org/officeDocument/2006/relationships">
  <sheetPr>
    <tabColor rgb="FFE36E00"/>
  </sheetPr>
  <dimension ref="A1:N413"/>
  <sheetViews>
    <sheetView view="pageBreakPreview" zoomScale="60" zoomScaleNormal="85" zoomScalePageLayoutView="0" workbookViewId="0" topLeftCell="A1">
      <selection activeCell="A1" sqref="A1"/>
    </sheetView>
  </sheetViews>
  <sheetFormatPr defaultColWidth="8.8515625" defaultRowHeight="12.75" outlineLevelRow="1"/>
  <cols>
    <col min="1" max="1" width="13.28125" style="220" customWidth="1"/>
    <col min="2" max="2" width="60.7109375" style="220" customWidth="1"/>
    <col min="3" max="4" width="40.7109375" style="220" customWidth="1"/>
    <col min="5" max="5" width="6.7109375" style="220" customWidth="1"/>
    <col min="6" max="6" width="41.7109375" style="220" customWidth="1"/>
    <col min="7" max="7" width="41.7109375" style="217" customWidth="1"/>
    <col min="8" max="8" width="7.28125" style="220" customWidth="1"/>
    <col min="9" max="9" width="71.8515625" style="220" customWidth="1"/>
    <col min="10" max="11" width="47.7109375" style="220" customWidth="1"/>
    <col min="12" max="12" width="7.28125" style="220" customWidth="1"/>
    <col min="13" max="13" width="25.7109375" style="220" customWidth="1"/>
    <col min="14" max="14" width="25.7109375" style="217" customWidth="1"/>
    <col min="15" max="16384" width="8.8515625" style="258" customWidth="1"/>
  </cols>
  <sheetData>
    <row r="1" spans="1:13" ht="31.5">
      <c r="A1" s="216" t="s">
        <v>1871</v>
      </c>
      <c r="B1" s="216"/>
      <c r="C1" s="217"/>
      <c r="D1" s="217"/>
      <c r="E1" s="217"/>
      <c r="F1" s="218" t="s">
        <v>1872</v>
      </c>
      <c r="H1" s="217"/>
      <c r="I1" s="216"/>
      <c r="J1" s="217"/>
      <c r="K1" s="217"/>
      <c r="L1" s="217"/>
      <c r="M1" s="217"/>
    </row>
    <row r="2" spans="1:13" ht="15.75" thickBot="1">
      <c r="A2" s="217"/>
      <c r="B2" s="219"/>
      <c r="C2" s="219"/>
      <c r="D2" s="217"/>
      <c r="E2" s="217"/>
      <c r="F2" s="217"/>
      <c r="H2" s="217"/>
      <c r="L2" s="217"/>
      <c r="M2" s="217"/>
    </row>
    <row r="3" spans="1:13" ht="19.5" thickBot="1">
      <c r="A3" s="221"/>
      <c r="B3" s="222" t="s">
        <v>0</v>
      </c>
      <c r="C3" s="223" t="s">
        <v>1</v>
      </c>
      <c r="D3" s="221"/>
      <c r="E3" s="221"/>
      <c r="F3" s="217"/>
      <c r="G3" s="221"/>
      <c r="H3" s="217"/>
      <c r="L3" s="217"/>
      <c r="M3" s="217"/>
    </row>
    <row r="4" spans="8:13" ht="15.75" thickBot="1">
      <c r="H4" s="217"/>
      <c r="L4" s="217"/>
      <c r="M4" s="217"/>
    </row>
    <row r="5" spans="1:13" ht="18.75">
      <c r="A5" s="224"/>
      <c r="B5" s="225" t="s">
        <v>2</v>
      </c>
      <c r="C5" s="224"/>
      <c r="E5" s="226"/>
      <c r="F5" s="226"/>
      <c r="H5" s="217"/>
      <c r="L5" s="217"/>
      <c r="M5" s="217"/>
    </row>
    <row r="6" spans="2:13" ht="15">
      <c r="B6" s="227" t="s">
        <v>3</v>
      </c>
      <c r="H6" s="217"/>
      <c r="L6" s="217"/>
      <c r="M6" s="217"/>
    </row>
    <row r="7" spans="2:13" ht="15">
      <c r="B7" s="228" t="s">
        <v>1873</v>
      </c>
      <c r="H7" s="217"/>
      <c r="L7" s="217"/>
      <c r="M7" s="217"/>
    </row>
    <row r="8" spans="2:13" ht="15">
      <c r="B8" s="228" t="s">
        <v>4</v>
      </c>
      <c r="F8" s="220" t="s">
        <v>1874</v>
      </c>
      <c r="H8" s="217"/>
      <c r="L8" s="217"/>
      <c r="M8" s="217"/>
    </row>
    <row r="9" spans="2:13" ht="15">
      <c r="B9" s="227" t="s">
        <v>1875</v>
      </c>
      <c r="H9" s="217"/>
      <c r="L9" s="217"/>
      <c r="M9" s="217"/>
    </row>
    <row r="10" spans="2:13" ht="15">
      <c r="B10" s="227" t="s">
        <v>383</v>
      </c>
      <c r="H10" s="217"/>
      <c r="L10" s="217"/>
      <c r="M10" s="217"/>
    </row>
    <row r="11" spans="2:13" ht="15.75" thickBot="1">
      <c r="B11" s="229" t="s">
        <v>392</v>
      </c>
      <c r="H11" s="217"/>
      <c r="L11" s="217"/>
      <c r="M11" s="217"/>
    </row>
    <row r="12" spans="2:13" ht="15">
      <c r="B12" s="230"/>
      <c r="H12" s="217"/>
      <c r="L12" s="217"/>
      <c r="M12" s="217"/>
    </row>
    <row r="13" spans="1:13" ht="37.5">
      <c r="A13" s="231" t="s">
        <v>5</v>
      </c>
      <c r="B13" s="231" t="s">
        <v>3</v>
      </c>
      <c r="C13" s="232"/>
      <c r="D13" s="232"/>
      <c r="E13" s="232"/>
      <c r="F13" s="232"/>
      <c r="G13" s="233"/>
      <c r="H13" s="217"/>
      <c r="L13" s="217"/>
      <c r="M13" s="217"/>
    </row>
    <row r="14" spans="1:13" ht="15">
      <c r="A14" s="220" t="s">
        <v>1876</v>
      </c>
      <c r="B14" s="234" t="s">
        <v>6</v>
      </c>
      <c r="C14" s="220" t="s">
        <v>7</v>
      </c>
      <c r="E14" s="226"/>
      <c r="F14" s="226"/>
      <c r="H14" s="217"/>
      <c r="L14" s="217"/>
      <c r="M14" s="217"/>
    </row>
    <row r="15" spans="1:13" ht="15">
      <c r="A15" s="220" t="s">
        <v>8</v>
      </c>
      <c r="B15" s="234" t="s">
        <v>9</v>
      </c>
      <c r="C15" s="220" t="s">
        <v>10</v>
      </c>
      <c r="E15" s="226"/>
      <c r="F15" s="226"/>
      <c r="H15" s="217"/>
      <c r="L15" s="217"/>
      <c r="M15" s="217"/>
    </row>
    <row r="16" spans="1:13" ht="30">
      <c r="A16" s="220" t="s">
        <v>1877</v>
      </c>
      <c r="B16" s="234" t="s">
        <v>11</v>
      </c>
      <c r="C16" s="220" t="s">
        <v>12</v>
      </c>
      <c r="E16" s="226"/>
      <c r="F16" s="226"/>
      <c r="H16" s="217"/>
      <c r="L16" s="217"/>
      <c r="M16" s="217"/>
    </row>
    <row r="17" spans="1:13" ht="15">
      <c r="A17" s="220" t="s">
        <v>13</v>
      </c>
      <c r="B17" s="234" t="s">
        <v>14</v>
      </c>
      <c r="C17" s="235">
        <v>44135</v>
      </c>
      <c r="E17" s="226"/>
      <c r="F17" s="226"/>
      <c r="H17" s="217"/>
      <c r="L17" s="217"/>
      <c r="M17" s="217"/>
    </row>
    <row r="18" spans="1:13" ht="15" outlineLevel="1">
      <c r="A18" s="220" t="s">
        <v>15</v>
      </c>
      <c r="B18" s="236" t="s">
        <v>1878</v>
      </c>
      <c r="C18" s="237" t="s">
        <v>2069</v>
      </c>
      <c r="E18" s="226"/>
      <c r="F18" s="226"/>
      <c r="H18" s="217"/>
      <c r="L18" s="217"/>
      <c r="M18" s="217"/>
    </row>
    <row r="19" spans="1:13" ht="15" outlineLevel="1">
      <c r="A19" s="220" t="s">
        <v>16</v>
      </c>
      <c r="B19" s="236" t="s">
        <v>1879</v>
      </c>
      <c r="E19" s="226"/>
      <c r="F19" s="226"/>
      <c r="H19" s="217"/>
      <c r="L19" s="217"/>
      <c r="M19" s="217"/>
    </row>
    <row r="20" spans="1:13" ht="15" outlineLevel="1">
      <c r="A20" s="220" t="s">
        <v>1880</v>
      </c>
      <c r="B20" s="236"/>
      <c r="E20" s="226"/>
      <c r="F20" s="226"/>
      <c r="H20" s="217"/>
      <c r="L20" s="217"/>
      <c r="M20" s="217"/>
    </row>
    <row r="21" spans="1:13" ht="15" outlineLevel="1">
      <c r="A21" s="220" t="s">
        <v>17</v>
      </c>
      <c r="B21" s="236"/>
      <c r="E21" s="226"/>
      <c r="F21" s="226"/>
      <c r="H21" s="217"/>
      <c r="L21" s="217"/>
      <c r="M21" s="217"/>
    </row>
    <row r="22" spans="1:13" ht="15" outlineLevel="1">
      <c r="A22" s="220" t="s">
        <v>18</v>
      </c>
      <c r="B22" s="236"/>
      <c r="E22" s="226"/>
      <c r="F22" s="226"/>
      <c r="H22" s="217"/>
      <c r="L22" s="217"/>
      <c r="M22" s="217"/>
    </row>
    <row r="23" spans="1:13" ht="15" outlineLevel="1">
      <c r="A23" s="220" t="s">
        <v>1881</v>
      </c>
      <c r="B23" s="236"/>
      <c r="E23" s="226"/>
      <c r="F23" s="226"/>
      <c r="H23" s="217"/>
      <c r="L23" s="217"/>
      <c r="M23" s="217"/>
    </row>
    <row r="24" spans="1:13" ht="15" outlineLevel="1">
      <c r="A24" s="220" t="s">
        <v>1882</v>
      </c>
      <c r="B24" s="236"/>
      <c r="E24" s="226"/>
      <c r="F24" s="226"/>
      <c r="H24" s="217"/>
      <c r="L24" s="217"/>
      <c r="M24" s="217"/>
    </row>
    <row r="25" spans="1:13" ht="15" outlineLevel="1">
      <c r="A25" s="220" t="s">
        <v>1883</v>
      </c>
      <c r="B25" s="236"/>
      <c r="E25" s="226"/>
      <c r="F25" s="226"/>
      <c r="H25" s="217"/>
      <c r="L25" s="217"/>
      <c r="M25" s="217"/>
    </row>
    <row r="26" spans="1:13" ht="18.75">
      <c r="A26" s="232"/>
      <c r="B26" s="231" t="s">
        <v>1873</v>
      </c>
      <c r="C26" s="232"/>
      <c r="D26" s="232"/>
      <c r="E26" s="232"/>
      <c r="F26" s="232"/>
      <c r="G26" s="233"/>
      <c r="H26" s="217"/>
      <c r="L26" s="217"/>
      <c r="M26" s="217"/>
    </row>
    <row r="27" spans="1:13" ht="15">
      <c r="A27" s="220" t="s">
        <v>19</v>
      </c>
      <c r="B27" s="238" t="s">
        <v>20</v>
      </c>
      <c r="C27" s="220" t="s">
        <v>21</v>
      </c>
      <c r="D27" s="239"/>
      <c r="E27" s="239"/>
      <c r="F27" s="239"/>
      <c r="H27" s="217"/>
      <c r="L27" s="217"/>
      <c r="M27" s="217"/>
    </row>
    <row r="28" spans="1:13" ht="15">
      <c r="A28" s="220" t="s">
        <v>22</v>
      </c>
      <c r="B28" s="238" t="s">
        <v>23</v>
      </c>
      <c r="C28" s="220" t="s">
        <v>21</v>
      </c>
      <c r="D28" s="239"/>
      <c r="E28" s="239"/>
      <c r="F28" s="239"/>
      <c r="H28" s="217"/>
      <c r="L28" s="217"/>
      <c r="M28" s="217"/>
    </row>
    <row r="29" spans="1:13" ht="15">
      <c r="A29" s="220" t="s">
        <v>1884</v>
      </c>
      <c r="B29" s="238" t="s">
        <v>24</v>
      </c>
      <c r="C29" s="220" t="s">
        <v>25</v>
      </c>
      <c r="E29" s="239"/>
      <c r="F29" s="239"/>
      <c r="H29" s="217"/>
      <c r="L29" s="217"/>
      <c r="M29" s="217"/>
    </row>
    <row r="30" spans="1:13" ht="15" outlineLevel="1">
      <c r="A30" s="220" t="s">
        <v>26</v>
      </c>
      <c r="B30" s="238"/>
      <c r="E30" s="239"/>
      <c r="F30" s="239"/>
      <c r="H30" s="217"/>
      <c r="L30" s="217"/>
      <c r="M30" s="217"/>
    </row>
    <row r="31" spans="1:13" ht="15" outlineLevel="1">
      <c r="A31" s="220" t="s">
        <v>27</v>
      </c>
      <c r="B31" s="238"/>
      <c r="E31" s="239"/>
      <c r="F31" s="239"/>
      <c r="H31" s="217"/>
      <c r="L31" s="217"/>
      <c r="M31" s="217"/>
    </row>
    <row r="32" spans="1:13" ht="15" outlineLevel="1">
      <c r="A32" s="220" t="s">
        <v>28</v>
      </c>
      <c r="B32" s="238"/>
      <c r="E32" s="239"/>
      <c r="F32" s="239"/>
      <c r="H32" s="217"/>
      <c r="L32" s="217"/>
      <c r="M32" s="217"/>
    </row>
    <row r="33" spans="1:13" ht="15" outlineLevel="1">
      <c r="A33" s="220" t="s">
        <v>29</v>
      </c>
      <c r="B33" s="238"/>
      <c r="E33" s="239"/>
      <c r="F33" s="239"/>
      <c r="H33" s="217"/>
      <c r="L33" s="217"/>
      <c r="M33" s="217"/>
    </row>
    <row r="34" spans="1:13" ht="15" outlineLevel="1">
      <c r="A34" s="220" t="s">
        <v>30</v>
      </c>
      <c r="B34" s="238"/>
      <c r="E34" s="239"/>
      <c r="F34" s="239"/>
      <c r="H34" s="217"/>
      <c r="L34" s="217"/>
      <c r="M34" s="217"/>
    </row>
    <row r="35" spans="1:13" ht="15" outlineLevel="1">
      <c r="A35" s="220" t="s">
        <v>1885</v>
      </c>
      <c r="B35" s="240"/>
      <c r="E35" s="239"/>
      <c r="F35" s="239"/>
      <c r="H35" s="217"/>
      <c r="L35" s="217"/>
      <c r="M35" s="217"/>
    </row>
    <row r="36" spans="1:13" ht="18.75">
      <c r="A36" s="231"/>
      <c r="B36" s="231" t="s">
        <v>4</v>
      </c>
      <c r="C36" s="231"/>
      <c r="D36" s="232"/>
      <c r="E36" s="232"/>
      <c r="F36" s="232"/>
      <c r="G36" s="233"/>
      <c r="H36" s="217"/>
      <c r="L36" s="217"/>
      <c r="M36" s="217"/>
    </row>
    <row r="37" spans="1:13" ht="15" customHeight="1">
      <c r="A37" s="241"/>
      <c r="B37" s="242" t="s">
        <v>31</v>
      </c>
      <c r="C37" s="241" t="s">
        <v>50</v>
      </c>
      <c r="D37" s="241"/>
      <c r="E37" s="243"/>
      <c r="F37" s="244"/>
      <c r="G37" s="244"/>
      <c r="H37" s="217"/>
      <c r="L37" s="217"/>
      <c r="M37" s="217"/>
    </row>
    <row r="38" spans="1:13" ht="15">
      <c r="A38" s="220" t="s">
        <v>32</v>
      </c>
      <c r="B38" s="239" t="s">
        <v>1886</v>
      </c>
      <c r="C38" s="245">
        <v>13710.461870619925</v>
      </c>
      <c r="F38" s="239"/>
      <c r="H38" s="217"/>
      <c r="L38" s="217"/>
      <c r="M38" s="217"/>
    </row>
    <row r="39" spans="1:13" ht="15">
      <c r="A39" s="220" t="s">
        <v>33</v>
      </c>
      <c r="B39" s="239" t="s">
        <v>34</v>
      </c>
      <c r="C39" s="245">
        <v>10000</v>
      </c>
      <c r="F39" s="239"/>
      <c r="H39" s="217"/>
      <c r="L39" s="217"/>
      <c r="M39" s="217"/>
    </row>
    <row r="40" spans="1:13" ht="15" outlineLevel="1">
      <c r="A40" s="220" t="s">
        <v>35</v>
      </c>
      <c r="B40" s="246" t="s">
        <v>36</v>
      </c>
      <c r="C40" s="247">
        <v>16050.64542187649</v>
      </c>
      <c r="F40" s="239"/>
      <c r="H40" s="217"/>
      <c r="L40" s="217"/>
      <c r="M40" s="217"/>
    </row>
    <row r="41" spans="1:13" ht="15" outlineLevel="1">
      <c r="A41" s="220" t="s">
        <v>37</v>
      </c>
      <c r="B41" s="246" t="s">
        <v>38</v>
      </c>
      <c r="C41" s="247">
        <v>10619.46865400672</v>
      </c>
      <c r="F41" s="239"/>
      <c r="H41" s="217"/>
      <c r="L41" s="217"/>
      <c r="M41" s="217"/>
    </row>
    <row r="42" spans="1:13" ht="15" outlineLevel="1">
      <c r="A42" s="220" t="s">
        <v>39</v>
      </c>
      <c r="B42" s="239"/>
      <c r="F42" s="239"/>
      <c r="H42" s="217"/>
      <c r="L42" s="217"/>
      <c r="M42" s="217"/>
    </row>
    <row r="43" spans="1:13" ht="15" outlineLevel="1">
      <c r="A43" s="220" t="s">
        <v>1887</v>
      </c>
      <c r="B43" s="239"/>
      <c r="F43" s="239"/>
      <c r="H43" s="217"/>
      <c r="L43" s="217"/>
      <c r="M43" s="217"/>
    </row>
    <row r="44" spans="1:13" ht="15" customHeight="1">
      <c r="A44" s="241"/>
      <c r="B44" s="242" t="s">
        <v>1888</v>
      </c>
      <c r="C44" s="248" t="s">
        <v>1889</v>
      </c>
      <c r="D44" s="241" t="s">
        <v>40</v>
      </c>
      <c r="E44" s="243"/>
      <c r="F44" s="244" t="s">
        <v>41</v>
      </c>
      <c r="G44" s="244" t="s">
        <v>42</v>
      </c>
      <c r="H44" s="217"/>
      <c r="L44" s="217"/>
      <c r="M44" s="217"/>
    </row>
    <row r="45" spans="1:13" ht="15">
      <c r="A45" s="220" t="s">
        <v>43</v>
      </c>
      <c r="B45" s="239" t="s">
        <v>44</v>
      </c>
      <c r="C45" s="249">
        <v>0.05</v>
      </c>
      <c r="D45" s="249">
        <f>IF(OR(C38="[For completion]",C39="[For completion]"),"Please complete G.3.1.1 and G.3.1.2",(C38/C39-1))</f>
        <v>0.37104618706199255</v>
      </c>
      <c r="E45" s="249"/>
      <c r="F45" s="249">
        <v>0.05</v>
      </c>
      <c r="G45" s="220" t="s">
        <v>45</v>
      </c>
      <c r="H45" s="217"/>
      <c r="L45" s="217"/>
      <c r="M45" s="217"/>
    </row>
    <row r="46" spans="1:13" ht="15" outlineLevel="1">
      <c r="A46" s="220" t="s">
        <v>46</v>
      </c>
      <c r="B46" s="236" t="s">
        <v>1890</v>
      </c>
      <c r="C46" s="249"/>
      <c r="D46" s="249"/>
      <c r="E46" s="249"/>
      <c r="F46" s="249"/>
      <c r="G46" s="249"/>
      <c r="H46" s="217"/>
      <c r="L46" s="217"/>
      <c r="M46" s="217"/>
    </row>
    <row r="47" spans="1:13" ht="15" outlineLevel="1">
      <c r="A47" s="220" t="s">
        <v>47</v>
      </c>
      <c r="B47" s="236" t="s">
        <v>1891</v>
      </c>
      <c r="C47" s="249"/>
      <c r="D47" s="249"/>
      <c r="E47" s="249"/>
      <c r="F47" s="249"/>
      <c r="G47" s="249"/>
      <c r="H47" s="217"/>
      <c r="L47" s="217"/>
      <c r="M47" s="217"/>
    </row>
    <row r="48" spans="1:13" ht="15" outlineLevel="1">
      <c r="A48" s="220" t="s">
        <v>48</v>
      </c>
      <c r="B48" s="236"/>
      <c r="C48" s="249"/>
      <c r="D48" s="249"/>
      <c r="E48" s="249"/>
      <c r="F48" s="249"/>
      <c r="G48" s="249"/>
      <c r="H48" s="217"/>
      <c r="L48" s="217"/>
      <c r="M48" s="217"/>
    </row>
    <row r="49" spans="1:13" ht="15" outlineLevel="1">
      <c r="A49" s="220" t="s">
        <v>49</v>
      </c>
      <c r="B49" s="236"/>
      <c r="C49" s="249"/>
      <c r="D49" s="249"/>
      <c r="E49" s="249"/>
      <c r="F49" s="249"/>
      <c r="G49" s="249"/>
      <c r="H49" s="217"/>
      <c r="L49" s="217"/>
      <c r="M49" s="217"/>
    </row>
    <row r="50" spans="1:13" ht="15" outlineLevel="1">
      <c r="A50" s="220" t="s">
        <v>1892</v>
      </c>
      <c r="B50" s="236"/>
      <c r="C50" s="249"/>
      <c r="D50" s="249"/>
      <c r="E50" s="249"/>
      <c r="F50" s="249"/>
      <c r="G50" s="249"/>
      <c r="H50" s="217"/>
      <c r="L50" s="217"/>
      <c r="M50" s="217"/>
    </row>
    <row r="51" spans="1:13" ht="15" outlineLevel="1">
      <c r="A51" s="220" t="s">
        <v>1893</v>
      </c>
      <c r="B51" s="236"/>
      <c r="C51" s="249"/>
      <c r="D51" s="249"/>
      <c r="E51" s="249"/>
      <c r="F51" s="249"/>
      <c r="G51" s="249"/>
      <c r="H51" s="217"/>
      <c r="L51" s="217"/>
      <c r="M51" s="217"/>
    </row>
    <row r="52" spans="1:13" ht="15" customHeight="1">
      <c r="A52" s="241"/>
      <c r="B52" s="242" t="s">
        <v>1894</v>
      </c>
      <c r="C52" s="241" t="s">
        <v>50</v>
      </c>
      <c r="D52" s="241"/>
      <c r="E52" s="243"/>
      <c r="F52" s="244" t="s">
        <v>277</v>
      </c>
      <c r="G52" s="244"/>
      <c r="H52" s="217"/>
      <c r="L52" s="217"/>
      <c r="M52" s="217"/>
    </row>
    <row r="53" spans="1:13" ht="15">
      <c r="A53" s="220" t="s">
        <v>51</v>
      </c>
      <c r="B53" s="239" t="s">
        <v>52</v>
      </c>
      <c r="C53" s="245">
        <v>13710.461870619825</v>
      </c>
      <c r="E53" s="250"/>
      <c r="F53" s="251">
        <f>IF($C$58=0,"",IF(C53="[for completion]","",C53/$C$58))</f>
        <v>0.9933705076960997</v>
      </c>
      <c r="G53" s="251"/>
      <c r="H53" s="217"/>
      <c r="L53" s="217"/>
      <c r="M53" s="217"/>
    </row>
    <row r="54" spans="1:13" ht="15">
      <c r="A54" s="220" t="s">
        <v>53</v>
      </c>
      <c r="B54" s="239" t="s">
        <v>54</v>
      </c>
      <c r="C54" s="247" t="s">
        <v>55</v>
      </c>
      <c r="E54" s="250"/>
      <c r="F54" s="251"/>
      <c r="G54" s="251"/>
      <c r="H54" s="217"/>
      <c r="L54" s="217"/>
      <c r="M54" s="217"/>
    </row>
    <row r="55" spans="1:13" ht="15">
      <c r="A55" s="220" t="s">
        <v>57</v>
      </c>
      <c r="B55" s="239" t="s">
        <v>58</v>
      </c>
      <c r="C55" s="247" t="s">
        <v>55</v>
      </c>
      <c r="E55" s="250"/>
      <c r="F55" s="252"/>
      <c r="G55" s="251"/>
      <c r="H55" s="217"/>
      <c r="L55" s="217"/>
      <c r="M55" s="217"/>
    </row>
    <row r="56" spans="1:13" ht="15">
      <c r="A56" s="220" t="s">
        <v>59</v>
      </c>
      <c r="B56" s="239" t="s">
        <v>60</v>
      </c>
      <c r="C56" s="247">
        <v>91.5</v>
      </c>
      <c r="E56" s="250"/>
      <c r="F56" s="252">
        <f>IF($C$58=0,"",IF(C56="[for completion]","",C56/$C$58))</f>
        <v>0.0066294923039003344</v>
      </c>
      <c r="G56" s="251"/>
      <c r="H56" s="217"/>
      <c r="L56" s="217"/>
      <c r="M56" s="217"/>
    </row>
    <row r="57" spans="1:13" ht="15">
      <c r="A57" s="220" t="s">
        <v>61</v>
      </c>
      <c r="B57" s="220" t="s">
        <v>62</v>
      </c>
      <c r="C57" s="247">
        <v>0</v>
      </c>
      <c r="E57" s="250"/>
      <c r="F57" s="251">
        <f>IF($C$58=0,"",IF(C57="[for completion]","",C57/$C$58))</f>
        <v>0</v>
      </c>
      <c r="G57" s="251"/>
      <c r="H57" s="217"/>
      <c r="L57" s="217"/>
      <c r="M57" s="217"/>
    </row>
    <row r="58" spans="1:13" ht="15">
      <c r="A58" s="220" t="s">
        <v>63</v>
      </c>
      <c r="B58" s="253" t="s">
        <v>64</v>
      </c>
      <c r="C58" s="254">
        <f>SUM(C53:C57)</f>
        <v>13801.961870619825</v>
      </c>
      <c r="D58" s="250"/>
      <c r="E58" s="250"/>
      <c r="F58" s="255"/>
      <c r="G58" s="251"/>
      <c r="H58" s="217"/>
      <c r="L58" s="217"/>
      <c r="M58" s="217"/>
    </row>
    <row r="59" spans="1:13" ht="15" outlineLevel="1">
      <c r="A59" s="220" t="s">
        <v>65</v>
      </c>
      <c r="B59" s="256" t="s">
        <v>166</v>
      </c>
      <c r="C59" s="245"/>
      <c r="E59" s="250"/>
      <c r="F59" s="251">
        <f aca="true" t="shared" si="0" ref="F59:F64">IF($C$58=0,"",IF(C59="[for completion]","",C59/$C$58))</f>
        <v>0</v>
      </c>
      <c r="G59" s="251"/>
      <c r="H59" s="217"/>
      <c r="L59" s="217"/>
      <c r="M59" s="217"/>
    </row>
    <row r="60" spans="1:13" ht="15" outlineLevel="1">
      <c r="A60" s="220" t="s">
        <v>66</v>
      </c>
      <c r="B60" s="256" t="s">
        <v>166</v>
      </c>
      <c r="C60" s="245"/>
      <c r="E60" s="250"/>
      <c r="F60" s="251">
        <f t="shared" si="0"/>
        <v>0</v>
      </c>
      <c r="G60" s="251"/>
      <c r="H60" s="217"/>
      <c r="L60" s="217"/>
      <c r="M60" s="217"/>
    </row>
    <row r="61" spans="1:13" ht="15" outlineLevel="1">
      <c r="A61" s="220" t="s">
        <v>67</v>
      </c>
      <c r="B61" s="256" t="s">
        <v>166</v>
      </c>
      <c r="C61" s="245"/>
      <c r="E61" s="250"/>
      <c r="F61" s="251">
        <f t="shared" si="0"/>
        <v>0</v>
      </c>
      <c r="G61" s="251"/>
      <c r="H61" s="217"/>
      <c r="L61" s="217"/>
      <c r="M61" s="217"/>
    </row>
    <row r="62" spans="1:13" ht="15" outlineLevel="1">
      <c r="A62" s="220" t="s">
        <v>68</v>
      </c>
      <c r="B62" s="256" t="s">
        <v>166</v>
      </c>
      <c r="C62" s="245"/>
      <c r="E62" s="250"/>
      <c r="F62" s="251">
        <f t="shared" si="0"/>
        <v>0</v>
      </c>
      <c r="G62" s="251"/>
      <c r="H62" s="217"/>
      <c r="L62" s="217"/>
      <c r="M62" s="217"/>
    </row>
    <row r="63" spans="1:13" ht="15" outlineLevel="1">
      <c r="A63" s="220" t="s">
        <v>69</v>
      </c>
      <c r="B63" s="256" t="s">
        <v>166</v>
      </c>
      <c r="C63" s="245"/>
      <c r="E63" s="250"/>
      <c r="F63" s="251">
        <f t="shared" si="0"/>
        <v>0</v>
      </c>
      <c r="G63" s="251"/>
      <c r="H63" s="217"/>
      <c r="L63" s="217"/>
      <c r="M63" s="217"/>
    </row>
    <row r="64" spans="1:13" ht="15" outlineLevel="1">
      <c r="A64" s="220" t="s">
        <v>70</v>
      </c>
      <c r="B64" s="256" t="s">
        <v>166</v>
      </c>
      <c r="C64" s="257"/>
      <c r="D64" s="258"/>
      <c r="E64" s="258"/>
      <c r="F64" s="251">
        <f t="shared" si="0"/>
        <v>0</v>
      </c>
      <c r="G64" s="255"/>
      <c r="H64" s="217"/>
      <c r="L64" s="217"/>
      <c r="M64" s="217"/>
    </row>
    <row r="65" spans="1:13" ht="15" customHeight="1">
      <c r="A65" s="241"/>
      <c r="B65" s="242" t="s">
        <v>71</v>
      </c>
      <c r="C65" s="248" t="s">
        <v>1895</v>
      </c>
      <c r="D65" s="248" t="s">
        <v>1896</v>
      </c>
      <c r="E65" s="243"/>
      <c r="F65" s="244" t="s">
        <v>72</v>
      </c>
      <c r="G65" s="259" t="s">
        <v>73</v>
      </c>
      <c r="H65" s="217"/>
      <c r="L65" s="217"/>
      <c r="M65" s="217"/>
    </row>
    <row r="66" spans="1:13" ht="15">
      <c r="A66" s="220" t="s">
        <v>74</v>
      </c>
      <c r="B66" s="239" t="s">
        <v>1897</v>
      </c>
      <c r="C66" s="247">
        <v>7.642140481850125</v>
      </c>
      <c r="D66" s="260" t="s">
        <v>1898</v>
      </c>
      <c r="E66" s="234"/>
      <c r="F66" s="261"/>
      <c r="G66" s="262"/>
      <c r="H66" s="217"/>
      <c r="L66" s="217"/>
      <c r="M66" s="217"/>
    </row>
    <row r="67" spans="2:13" ht="15">
      <c r="B67" s="239"/>
      <c r="E67" s="234"/>
      <c r="F67" s="261"/>
      <c r="G67" s="262"/>
      <c r="H67" s="217"/>
      <c r="L67" s="217"/>
      <c r="M67" s="217"/>
    </row>
    <row r="68" spans="2:13" ht="15">
      <c r="B68" s="239" t="s">
        <v>76</v>
      </c>
      <c r="C68" s="234"/>
      <c r="D68" s="234"/>
      <c r="E68" s="234"/>
      <c r="F68" s="262"/>
      <c r="G68" s="262"/>
      <c r="H68" s="217"/>
      <c r="L68" s="217"/>
      <c r="M68" s="217"/>
    </row>
    <row r="69" spans="2:13" ht="15">
      <c r="B69" s="239" t="s">
        <v>77</v>
      </c>
      <c r="E69" s="234"/>
      <c r="F69" s="262"/>
      <c r="G69" s="262"/>
      <c r="H69" s="217"/>
      <c r="L69" s="217"/>
      <c r="M69" s="217"/>
    </row>
    <row r="70" spans="1:13" ht="15">
      <c r="A70" s="220" t="s">
        <v>78</v>
      </c>
      <c r="B70" s="263" t="s">
        <v>106</v>
      </c>
      <c r="C70" s="247">
        <v>305.6193815999998</v>
      </c>
      <c r="D70" s="260" t="s">
        <v>1898</v>
      </c>
      <c r="E70" s="263"/>
      <c r="F70" s="251">
        <f aca="true" t="shared" si="1" ref="F70:F76">IF($C$77=0,"",IF(C70="[for completion]","",C70/$C$77))</f>
        <v>0.022290961784074317</v>
      </c>
      <c r="G70" s="251">
        <f>IF($D$77=0,"",IF(D70="[Mark as ND1 if not relevant]","",D70/$D$77))</f>
      </c>
      <c r="H70" s="217"/>
      <c r="L70" s="217"/>
      <c r="M70" s="217"/>
    </row>
    <row r="71" spans="1:13" ht="15">
      <c r="A71" s="220" t="s">
        <v>79</v>
      </c>
      <c r="B71" s="263" t="s">
        <v>108</v>
      </c>
      <c r="C71" s="247">
        <v>313.2858219200004</v>
      </c>
      <c r="D71" s="260" t="s">
        <v>1898</v>
      </c>
      <c r="E71" s="263"/>
      <c r="F71" s="251">
        <f t="shared" si="1"/>
        <v>0.022850128965482615</v>
      </c>
      <c r="G71" s="251">
        <f aca="true" t="shared" si="2" ref="G71:G76">IF($D$77=0,"",IF(D71="[Mark as ND1 if not relevant]","",D71/$D$77))</f>
      </c>
      <c r="H71" s="217"/>
      <c r="L71" s="217"/>
      <c r="M71" s="217"/>
    </row>
    <row r="72" spans="1:13" ht="15">
      <c r="A72" s="220" t="s">
        <v>80</v>
      </c>
      <c r="B72" s="263" t="s">
        <v>110</v>
      </c>
      <c r="C72" s="247">
        <v>666.9414775299986</v>
      </c>
      <c r="D72" s="260" t="s">
        <v>1898</v>
      </c>
      <c r="E72" s="263"/>
      <c r="F72" s="251">
        <f t="shared" si="1"/>
        <v>0.048644712616077314</v>
      </c>
      <c r="G72" s="251">
        <f t="shared" si="2"/>
      </c>
      <c r="H72" s="217"/>
      <c r="L72" s="217"/>
      <c r="M72" s="217"/>
    </row>
    <row r="73" spans="1:13" ht="15">
      <c r="A73" s="220" t="s">
        <v>81</v>
      </c>
      <c r="B73" s="263" t="s">
        <v>112</v>
      </c>
      <c r="C73" s="247">
        <v>813.4158195699971</v>
      </c>
      <c r="D73" s="260" t="s">
        <v>1898</v>
      </c>
      <c r="E73" s="263"/>
      <c r="F73" s="251">
        <f t="shared" si="1"/>
        <v>0.05932811215594811</v>
      </c>
      <c r="G73" s="251">
        <f t="shared" si="2"/>
      </c>
      <c r="H73" s="217"/>
      <c r="L73" s="217"/>
      <c r="M73" s="217"/>
    </row>
    <row r="74" spans="1:13" ht="15">
      <c r="A74" s="220" t="s">
        <v>82</v>
      </c>
      <c r="B74" s="263" t="s">
        <v>114</v>
      </c>
      <c r="C74" s="247">
        <v>1235.2985290999939</v>
      </c>
      <c r="D74" s="260" t="s">
        <v>1898</v>
      </c>
      <c r="E74" s="263"/>
      <c r="F74" s="251">
        <f t="shared" si="1"/>
        <v>0.09009897265000942</v>
      </c>
      <c r="G74" s="251">
        <f t="shared" si="2"/>
      </c>
      <c r="H74" s="217"/>
      <c r="L74" s="217"/>
      <c r="M74" s="217"/>
    </row>
    <row r="75" spans="1:13" ht="15">
      <c r="A75" s="220" t="s">
        <v>83</v>
      </c>
      <c r="B75" s="263" t="s">
        <v>116</v>
      </c>
      <c r="C75" s="247">
        <v>6957.569149940022</v>
      </c>
      <c r="D75" s="260" t="s">
        <v>1898</v>
      </c>
      <c r="E75" s="263"/>
      <c r="F75" s="251">
        <f t="shared" si="1"/>
        <v>0.5074642426780159</v>
      </c>
      <c r="G75" s="251">
        <f t="shared" si="2"/>
      </c>
      <c r="H75" s="217"/>
      <c r="L75" s="217"/>
      <c r="M75" s="217"/>
    </row>
    <row r="76" spans="1:13" ht="15">
      <c r="A76" s="220" t="s">
        <v>84</v>
      </c>
      <c r="B76" s="263" t="s">
        <v>118</v>
      </c>
      <c r="C76" s="247">
        <v>3418.3316909600467</v>
      </c>
      <c r="D76" s="260" t="s">
        <v>1898</v>
      </c>
      <c r="E76" s="263"/>
      <c r="F76" s="251">
        <f t="shared" si="1"/>
        <v>0.2493228691503922</v>
      </c>
      <c r="G76" s="251">
        <f t="shared" si="2"/>
      </c>
      <c r="H76" s="217"/>
      <c r="L76" s="217"/>
      <c r="M76" s="217"/>
    </row>
    <row r="77" spans="1:13" ht="15">
      <c r="A77" s="220" t="s">
        <v>85</v>
      </c>
      <c r="B77" s="264" t="s">
        <v>64</v>
      </c>
      <c r="C77" s="265">
        <f>SUM(C70:C76)</f>
        <v>13710.46187062006</v>
      </c>
      <c r="D77" s="265">
        <f>SUM(D70:D76)</f>
        <v>0</v>
      </c>
      <c r="E77" s="239"/>
      <c r="F77" s="255">
        <f>SUM(F70:F76)</f>
        <v>0.9999999999999998</v>
      </c>
      <c r="G77" s="255">
        <f>SUM(G70:G76)</f>
        <v>0</v>
      </c>
      <c r="H77" s="217"/>
      <c r="L77" s="217"/>
      <c r="M77" s="217"/>
    </row>
    <row r="78" spans="1:13" ht="15" outlineLevel="1">
      <c r="A78" s="220" t="s">
        <v>87</v>
      </c>
      <c r="B78" s="266" t="s">
        <v>88</v>
      </c>
      <c r="C78" s="265"/>
      <c r="D78" s="265"/>
      <c r="E78" s="239"/>
      <c r="F78" s="251">
        <f>IF($C$77=0,"",IF(C78="[for completion]","",C78/$C$77))</f>
        <v>0</v>
      </c>
      <c r="G78" s="251">
        <f aca="true" t="shared" si="3" ref="G78:G87">IF($D$77=0,"",IF(D78="[for completion]","",D78/$D$77))</f>
      </c>
      <c r="H78" s="217"/>
      <c r="L78" s="217"/>
      <c r="M78" s="217"/>
    </row>
    <row r="79" spans="1:13" ht="15" outlineLevel="1">
      <c r="A79" s="220" t="s">
        <v>89</v>
      </c>
      <c r="B79" s="266" t="s">
        <v>90</v>
      </c>
      <c r="C79" s="265"/>
      <c r="D79" s="265"/>
      <c r="E79" s="239"/>
      <c r="F79" s="251">
        <f aca="true" t="shared" si="4" ref="F79:F87">IF($C$77=0,"",IF(C79="[for completion]","",C79/$C$77))</f>
        <v>0</v>
      </c>
      <c r="G79" s="251">
        <f t="shared" si="3"/>
      </c>
      <c r="H79" s="217"/>
      <c r="L79" s="217"/>
      <c r="M79" s="217"/>
    </row>
    <row r="80" spans="1:13" ht="15" outlineLevel="1">
      <c r="A80" s="220" t="s">
        <v>91</v>
      </c>
      <c r="B80" s="266" t="s">
        <v>1899</v>
      </c>
      <c r="C80" s="265"/>
      <c r="D80" s="265"/>
      <c r="E80" s="239"/>
      <c r="F80" s="251">
        <f t="shared" si="4"/>
        <v>0</v>
      </c>
      <c r="G80" s="251">
        <f t="shared" si="3"/>
      </c>
      <c r="H80" s="217"/>
      <c r="L80" s="217"/>
      <c r="M80" s="217"/>
    </row>
    <row r="81" spans="1:13" ht="15" outlineLevel="1">
      <c r="A81" s="220" t="s">
        <v>92</v>
      </c>
      <c r="B81" s="266" t="s">
        <v>93</v>
      </c>
      <c r="C81" s="265"/>
      <c r="D81" s="265"/>
      <c r="E81" s="239"/>
      <c r="F81" s="251">
        <f t="shared" si="4"/>
        <v>0</v>
      </c>
      <c r="G81" s="251">
        <f t="shared" si="3"/>
      </c>
      <c r="H81" s="217"/>
      <c r="L81" s="217"/>
      <c r="M81" s="217"/>
    </row>
    <row r="82" spans="1:13" ht="15" outlineLevel="1">
      <c r="A82" s="220" t="s">
        <v>94</v>
      </c>
      <c r="B82" s="266" t="s">
        <v>1900</v>
      </c>
      <c r="C82" s="265"/>
      <c r="D82" s="265"/>
      <c r="E82" s="239"/>
      <c r="F82" s="251">
        <f t="shared" si="4"/>
        <v>0</v>
      </c>
      <c r="G82" s="251">
        <f t="shared" si="3"/>
      </c>
      <c r="H82" s="217"/>
      <c r="L82" s="217"/>
      <c r="M82" s="217"/>
    </row>
    <row r="83" spans="1:13" ht="15" outlineLevel="1">
      <c r="A83" s="220" t="s">
        <v>95</v>
      </c>
      <c r="B83" s="266"/>
      <c r="C83" s="250"/>
      <c r="D83" s="250"/>
      <c r="E83" s="239"/>
      <c r="F83" s="251"/>
      <c r="G83" s="251"/>
      <c r="H83" s="217"/>
      <c r="L83" s="217"/>
      <c r="M83" s="217"/>
    </row>
    <row r="84" spans="1:13" ht="15" outlineLevel="1">
      <c r="A84" s="220" t="s">
        <v>96</v>
      </c>
      <c r="B84" s="266"/>
      <c r="C84" s="250"/>
      <c r="D84" s="250"/>
      <c r="E84" s="239"/>
      <c r="F84" s="251"/>
      <c r="G84" s="251"/>
      <c r="H84" s="217"/>
      <c r="L84" s="217"/>
      <c r="M84" s="217"/>
    </row>
    <row r="85" spans="1:13" ht="15" outlineLevel="1">
      <c r="A85" s="220" t="s">
        <v>97</v>
      </c>
      <c r="B85" s="266"/>
      <c r="C85" s="250"/>
      <c r="D85" s="250"/>
      <c r="E85" s="239"/>
      <c r="F85" s="251"/>
      <c r="G85" s="251"/>
      <c r="H85" s="217"/>
      <c r="L85" s="217"/>
      <c r="M85" s="217"/>
    </row>
    <row r="86" spans="1:13" ht="15" outlineLevel="1">
      <c r="A86" s="220" t="s">
        <v>98</v>
      </c>
      <c r="B86" s="264"/>
      <c r="C86" s="250"/>
      <c r="D86" s="250"/>
      <c r="E86" s="239"/>
      <c r="F86" s="251">
        <f t="shared" si="4"/>
        <v>0</v>
      </c>
      <c r="G86" s="251">
        <f t="shared" si="3"/>
      </c>
      <c r="H86" s="217"/>
      <c r="L86" s="217"/>
      <c r="M86" s="217"/>
    </row>
    <row r="87" spans="1:13" ht="15" outlineLevel="1">
      <c r="A87" s="220" t="s">
        <v>1901</v>
      </c>
      <c r="B87" s="266"/>
      <c r="C87" s="250"/>
      <c r="D87" s="250"/>
      <c r="E87" s="239"/>
      <c r="F87" s="251">
        <f t="shared" si="4"/>
        <v>0</v>
      </c>
      <c r="G87" s="251">
        <f t="shared" si="3"/>
      </c>
      <c r="H87" s="217"/>
      <c r="L87" s="217"/>
      <c r="M87" s="217"/>
    </row>
    <row r="88" spans="1:13" ht="15" customHeight="1">
      <c r="A88" s="241"/>
      <c r="B88" s="242" t="s">
        <v>99</v>
      </c>
      <c r="C88" s="248" t="s">
        <v>1902</v>
      </c>
      <c r="D88" s="248" t="s">
        <v>100</v>
      </c>
      <c r="E88" s="243"/>
      <c r="F88" s="244" t="s">
        <v>1903</v>
      </c>
      <c r="G88" s="241" t="s">
        <v>101</v>
      </c>
      <c r="H88" s="217"/>
      <c r="L88" s="217"/>
      <c r="M88" s="217"/>
    </row>
    <row r="89" spans="1:13" ht="15">
      <c r="A89" s="220" t="s">
        <v>102</v>
      </c>
      <c r="B89" s="239" t="s">
        <v>75</v>
      </c>
      <c r="C89" s="247">
        <v>7.439726027397261</v>
      </c>
      <c r="D89" s="260">
        <v>8.439726027397262</v>
      </c>
      <c r="E89" s="234"/>
      <c r="F89" s="261"/>
      <c r="G89" s="262"/>
      <c r="H89" s="217"/>
      <c r="L89" s="217"/>
      <c r="M89" s="217"/>
    </row>
    <row r="90" spans="2:13" ht="15">
      <c r="B90" s="239"/>
      <c r="E90" s="234"/>
      <c r="F90" s="261"/>
      <c r="G90" s="262"/>
      <c r="H90" s="217"/>
      <c r="L90" s="217"/>
      <c r="M90" s="217"/>
    </row>
    <row r="91" spans="2:13" ht="15">
      <c r="B91" s="239" t="s">
        <v>103</v>
      </c>
      <c r="C91" s="234"/>
      <c r="D91" s="234"/>
      <c r="E91" s="234"/>
      <c r="F91" s="262"/>
      <c r="G91" s="262"/>
      <c r="H91" s="217"/>
      <c r="L91" s="217"/>
      <c r="M91" s="217"/>
    </row>
    <row r="92" spans="1:13" ht="15">
      <c r="A92" s="220" t="s">
        <v>104</v>
      </c>
      <c r="B92" s="239" t="s">
        <v>77</v>
      </c>
      <c r="E92" s="234"/>
      <c r="F92" s="262"/>
      <c r="G92" s="262"/>
      <c r="H92" s="217"/>
      <c r="L92" s="217"/>
      <c r="M92" s="217"/>
    </row>
    <row r="93" spans="1:13" ht="15">
      <c r="A93" s="220" t="s">
        <v>105</v>
      </c>
      <c r="B93" s="263" t="s">
        <v>106</v>
      </c>
      <c r="C93" s="247">
        <v>0</v>
      </c>
      <c r="D93" s="267">
        <v>0</v>
      </c>
      <c r="E93" s="263"/>
      <c r="F93" s="251">
        <f>IF($C$100=0,"",IF(C93="[for completion]","",IF(C93="","",C93/$C$100)))</f>
        <v>0</v>
      </c>
      <c r="G93" s="251">
        <f>IF($D$100=0,"",IF(D93="[Mark as ND1 if not relevant]","",IF(D93="","",D93/$D$100)))</f>
        <v>0</v>
      </c>
      <c r="H93" s="217"/>
      <c r="L93" s="217"/>
      <c r="M93" s="217"/>
    </row>
    <row r="94" spans="1:13" ht="15">
      <c r="A94" s="220" t="s">
        <v>107</v>
      </c>
      <c r="B94" s="263" t="s">
        <v>108</v>
      </c>
      <c r="C94" s="247">
        <v>0</v>
      </c>
      <c r="D94" s="267">
        <v>0</v>
      </c>
      <c r="E94" s="263"/>
      <c r="F94" s="251">
        <f aca="true" t="shared" si="5" ref="F94:F99">IF($C$100=0,"",IF(C94="[for completion]","",IF(C94="","",C94/$C$100)))</f>
        <v>0</v>
      </c>
      <c r="G94" s="251">
        <f aca="true" t="shared" si="6" ref="G94:G99">IF($D$100=0,"",IF(D94="[Mark as ND1 if not relevant]","",IF(D94="","",D94/$D$100)))</f>
        <v>0</v>
      </c>
      <c r="H94" s="217"/>
      <c r="L94" s="217"/>
      <c r="M94" s="217"/>
    </row>
    <row r="95" spans="1:13" ht="15">
      <c r="A95" s="220" t="s">
        <v>109</v>
      </c>
      <c r="B95" s="263" t="s">
        <v>110</v>
      </c>
      <c r="C95" s="247">
        <v>0</v>
      </c>
      <c r="D95" s="267">
        <v>0</v>
      </c>
      <c r="E95" s="263"/>
      <c r="F95" s="251">
        <f t="shared" si="5"/>
        <v>0</v>
      </c>
      <c r="G95" s="251">
        <f t="shared" si="6"/>
        <v>0</v>
      </c>
      <c r="H95" s="217"/>
      <c r="L95" s="217"/>
      <c r="M95" s="217"/>
    </row>
    <row r="96" spans="1:13" ht="15">
      <c r="A96" s="220" t="s">
        <v>111</v>
      </c>
      <c r="B96" s="263" t="s">
        <v>112</v>
      </c>
      <c r="C96" s="247">
        <v>0</v>
      </c>
      <c r="D96" s="267">
        <v>0</v>
      </c>
      <c r="E96" s="263"/>
      <c r="F96" s="251">
        <f t="shared" si="5"/>
        <v>0</v>
      </c>
      <c r="G96" s="251">
        <f t="shared" si="6"/>
        <v>0</v>
      </c>
      <c r="H96" s="217"/>
      <c r="L96" s="217"/>
      <c r="M96" s="217"/>
    </row>
    <row r="97" spans="1:13" ht="15">
      <c r="A97" s="220" t="s">
        <v>113</v>
      </c>
      <c r="B97" s="263" t="s">
        <v>114</v>
      </c>
      <c r="C97" s="247">
        <v>0</v>
      </c>
      <c r="D97" s="267">
        <v>0</v>
      </c>
      <c r="E97" s="263"/>
      <c r="F97" s="251">
        <f t="shared" si="5"/>
        <v>0</v>
      </c>
      <c r="G97" s="251">
        <f t="shared" si="6"/>
        <v>0</v>
      </c>
      <c r="H97" s="217"/>
      <c r="L97" s="217"/>
      <c r="M97" s="217"/>
    </row>
    <row r="98" spans="1:13" ht="15">
      <c r="A98" s="220" t="s">
        <v>115</v>
      </c>
      <c r="B98" s="263" t="s">
        <v>116</v>
      </c>
      <c r="C98" s="247">
        <v>10000</v>
      </c>
      <c r="D98" s="267">
        <v>7500</v>
      </c>
      <c r="E98" s="263"/>
      <c r="F98" s="251">
        <f t="shared" si="5"/>
        <v>1</v>
      </c>
      <c r="G98" s="251">
        <f t="shared" si="6"/>
        <v>0.75</v>
      </c>
      <c r="H98" s="217"/>
      <c r="L98" s="217"/>
      <c r="M98" s="217"/>
    </row>
    <row r="99" spans="1:13" ht="15">
      <c r="A99" s="220" t="s">
        <v>117</v>
      </c>
      <c r="B99" s="263" t="s">
        <v>118</v>
      </c>
      <c r="C99" s="247">
        <v>0</v>
      </c>
      <c r="D99" s="267">
        <v>2500</v>
      </c>
      <c r="E99" s="263"/>
      <c r="F99" s="251">
        <f t="shared" si="5"/>
        <v>0</v>
      </c>
      <c r="G99" s="251">
        <f t="shared" si="6"/>
        <v>0.25</v>
      </c>
      <c r="H99" s="217"/>
      <c r="L99" s="217"/>
      <c r="M99" s="217"/>
    </row>
    <row r="100" spans="1:13" ht="15">
      <c r="A100" s="220" t="s">
        <v>119</v>
      </c>
      <c r="B100" s="264" t="s">
        <v>64</v>
      </c>
      <c r="C100" s="250">
        <f>SUM(C93:C99)</f>
        <v>10000</v>
      </c>
      <c r="D100" s="250">
        <f>SUM(D93:D99)</f>
        <v>10000</v>
      </c>
      <c r="E100" s="239"/>
      <c r="F100" s="255">
        <f>SUM(F93:F99)</f>
        <v>1</v>
      </c>
      <c r="G100" s="255">
        <f>SUM(G93:G99)</f>
        <v>1</v>
      </c>
      <c r="H100" s="217"/>
      <c r="L100" s="217"/>
      <c r="M100" s="217"/>
    </row>
    <row r="101" spans="1:13" ht="15" outlineLevel="1">
      <c r="A101" s="220" t="s">
        <v>120</v>
      </c>
      <c r="B101" s="266" t="s">
        <v>88</v>
      </c>
      <c r="C101" s="250"/>
      <c r="D101" s="250"/>
      <c r="E101" s="239"/>
      <c r="F101" s="251">
        <f>IF($C$100=0,"",IF(C101="[for completion]","",C101/$C$100))</f>
        <v>0</v>
      </c>
      <c r="G101" s="251">
        <f>IF($D$100=0,"",IF(D101="[for completion]","",D101/$D$100))</f>
        <v>0</v>
      </c>
      <c r="H101" s="217"/>
      <c r="L101" s="217"/>
      <c r="M101" s="217"/>
    </row>
    <row r="102" spans="1:13" ht="15" outlineLevel="1">
      <c r="A102" s="220" t="s">
        <v>121</v>
      </c>
      <c r="B102" s="266" t="s">
        <v>90</v>
      </c>
      <c r="C102" s="250"/>
      <c r="D102" s="250"/>
      <c r="E102" s="239"/>
      <c r="F102" s="251">
        <f>IF($C$100=0,"",IF(C102="[for completion]","",C102/$C$100))</f>
        <v>0</v>
      </c>
      <c r="G102" s="251">
        <f>IF($D$100=0,"",IF(D102="[for completion]","",D102/$D$100))</f>
        <v>0</v>
      </c>
      <c r="H102" s="217"/>
      <c r="L102" s="217"/>
      <c r="M102" s="217"/>
    </row>
    <row r="103" spans="1:13" ht="15" outlineLevel="1">
      <c r="A103" s="220" t="s">
        <v>122</v>
      </c>
      <c r="B103" s="266" t="s">
        <v>1899</v>
      </c>
      <c r="C103" s="250"/>
      <c r="D103" s="250"/>
      <c r="E103" s="239"/>
      <c r="F103" s="251">
        <f>IF($C$100=0,"",IF(C103="[for completion]","",C103/$C$100))</f>
        <v>0</v>
      </c>
      <c r="G103" s="251">
        <f>IF($D$100=0,"",IF(D103="[for completion]","",D103/$D$100))</f>
        <v>0</v>
      </c>
      <c r="H103" s="217"/>
      <c r="L103" s="217"/>
      <c r="M103" s="217"/>
    </row>
    <row r="104" spans="1:13" ht="15" outlineLevel="1">
      <c r="A104" s="220" t="s">
        <v>123</v>
      </c>
      <c r="B104" s="266" t="s">
        <v>93</v>
      </c>
      <c r="C104" s="250"/>
      <c r="D104" s="250"/>
      <c r="E104" s="239"/>
      <c r="F104" s="251">
        <f>IF($C$100=0,"",IF(C104="[for completion]","",C104/$C$100))</f>
        <v>0</v>
      </c>
      <c r="G104" s="251">
        <f>IF($D$100=0,"",IF(D104="[for completion]","",D104/$D$100))</f>
        <v>0</v>
      </c>
      <c r="H104" s="217"/>
      <c r="L104" s="217"/>
      <c r="M104" s="217"/>
    </row>
    <row r="105" spans="1:13" ht="15" outlineLevel="1">
      <c r="A105" s="220" t="s">
        <v>124</v>
      </c>
      <c r="B105" s="266" t="s">
        <v>1900</v>
      </c>
      <c r="C105" s="250"/>
      <c r="D105" s="250"/>
      <c r="E105" s="239"/>
      <c r="F105" s="251">
        <f>IF($C$100=0,"",IF(C105="[for completion]","",C105/$C$100))</f>
        <v>0</v>
      </c>
      <c r="G105" s="251">
        <f>IF($D$100=0,"",IF(D105="[for completion]","",D105/$D$100))</f>
        <v>0</v>
      </c>
      <c r="H105" s="217"/>
      <c r="L105" s="217"/>
      <c r="M105" s="217"/>
    </row>
    <row r="106" spans="1:13" ht="15" outlineLevel="1">
      <c r="A106" s="220" t="s">
        <v>125</v>
      </c>
      <c r="B106" s="266"/>
      <c r="C106" s="250"/>
      <c r="D106" s="250"/>
      <c r="E106" s="239"/>
      <c r="F106" s="251"/>
      <c r="G106" s="251"/>
      <c r="H106" s="217"/>
      <c r="L106" s="217"/>
      <c r="M106" s="217"/>
    </row>
    <row r="107" spans="1:13" ht="15" outlineLevel="1">
      <c r="A107" s="220" t="s">
        <v>126</v>
      </c>
      <c r="B107" s="266"/>
      <c r="C107" s="250"/>
      <c r="D107" s="250"/>
      <c r="E107" s="239"/>
      <c r="F107" s="251"/>
      <c r="G107" s="251"/>
      <c r="H107" s="217"/>
      <c r="L107" s="217"/>
      <c r="M107" s="217"/>
    </row>
    <row r="108" spans="1:13" ht="15" outlineLevel="1">
      <c r="A108" s="220" t="s">
        <v>127</v>
      </c>
      <c r="B108" s="264"/>
      <c r="C108" s="250"/>
      <c r="D108" s="250"/>
      <c r="E108" s="239"/>
      <c r="F108" s="251"/>
      <c r="G108" s="251"/>
      <c r="H108" s="217"/>
      <c r="L108" s="217"/>
      <c r="M108" s="217"/>
    </row>
    <row r="109" spans="1:13" ht="15" outlineLevel="1">
      <c r="A109" s="220" t="s">
        <v>128</v>
      </c>
      <c r="B109" s="266"/>
      <c r="C109" s="250"/>
      <c r="D109" s="250"/>
      <c r="E109" s="239"/>
      <c r="F109" s="251"/>
      <c r="G109" s="251"/>
      <c r="H109" s="217"/>
      <c r="L109" s="217"/>
      <c r="M109" s="217"/>
    </row>
    <row r="110" spans="1:13" ht="15" outlineLevel="1">
      <c r="A110" s="220" t="s">
        <v>129</v>
      </c>
      <c r="B110" s="266"/>
      <c r="C110" s="250"/>
      <c r="D110" s="250"/>
      <c r="E110" s="239"/>
      <c r="F110" s="251"/>
      <c r="G110" s="251"/>
      <c r="H110" s="217"/>
      <c r="L110" s="217"/>
      <c r="M110" s="217"/>
    </row>
    <row r="111" spans="1:13" ht="15" customHeight="1">
      <c r="A111" s="241"/>
      <c r="B111" s="242" t="s">
        <v>130</v>
      </c>
      <c r="C111" s="244" t="s">
        <v>131</v>
      </c>
      <c r="D111" s="244" t="s">
        <v>132</v>
      </c>
      <c r="E111" s="243"/>
      <c r="F111" s="244" t="s">
        <v>133</v>
      </c>
      <c r="G111" s="244" t="s">
        <v>134</v>
      </c>
      <c r="H111" s="217"/>
      <c r="L111" s="217"/>
      <c r="M111" s="217"/>
    </row>
    <row r="112" spans="1:14" s="269" customFormat="1" ht="15">
      <c r="A112" s="220" t="s">
        <v>135</v>
      </c>
      <c r="B112" s="239" t="s">
        <v>1</v>
      </c>
      <c r="C112" s="247">
        <v>13710.461870619825</v>
      </c>
      <c r="D112" s="268">
        <f>C112</f>
        <v>13710.461870619825</v>
      </c>
      <c r="E112" s="251"/>
      <c r="F112" s="251">
        <f>IF($C$129=0,"",IF(C112="[for completion]","",IF(C112="","",C112/$C$129)))</f>
        <v>1</v>
      </c>
      <c r="G112" s="251">
        <f>IF($D$129=0,"",IF(D112="[for completion]","",IF(D112="","",D112/$D$129)))</f>
        <v>1</v>
      </c>
      <c r="I112" s="220"/>
      <c r="J112" s="220"/>
      <c r="K112" s="220"/>
      <c r="L112" s="217" t="s">
        <v>1904</v>
      </c>
      <c r="M112" s="217"/>
      <c r="N112" s="217"/>
    </row>
    <row r="113" spans="1:14" s="269" customFormat="1" ht="15">
      <c r="A113" s="220" t="s">
        <v>137</v>
      </c>
      <c r="B113" s="239" t="s">
        <v>146</v>
      </c>
      <c r="C113" s="270">
        <v>0</v>
      </c>
      <c r="D113" s="270">
        <f aca="true" t="shared" si="7" ref="D113:D128">C113</f>
        <v>0</v>
      </c>
      <c r="E113" s="251"/>
      <c r="F113" s="251">
        <f aca="true" t="shared" si="8" ref="F113:F128">IF($C$129=0,"",IF(C113="[for completion]","",IF(C113="","",C113/$C$129)))</f>
        <v>0</v>
      </c>
      <c r="G113" s="251">
        <f aca="true" t="shared" si="9" ref="G113:G128">IF($D$129=0,"",IF(D113="[for completion]","",IF(D113="","",D113/$D$129)))</f>
        <v>0</v>
      </c>
      <c r="I113" s="220"/>
      <c r="J113" s="220"/>
      <c r="K113" s="220"/>
      <c r="L113" s="239" t="s">
        <v>146</v>
      </c>
      <c r="M113" s="217"/>
      <c r="N113" s="217"/>
    </row>
    <row r="114" spans="1:14" s="269" customFormat="1" ht="15">
      <c r="A114" s="220" t="s">
        <v>139</v>
      </c>
      <c r="B114" s="239" t="s">
        <v>150</v>
      </c>
      <c r="C114" s="270">
        <v>0</v>
      </c>
      <c r="D114" s="270">
        <f t="shared" si="7"/>
        <v>0</v>
      </c>
      <c r="E114" s="251"/>
      <c r="F114" s="251">
        <f t="shared" si="8"/>
        <v>0</v>
      </c>
      <c r="G114" s="251">
        <f t="shared" si="9"/>
        <v>0</v>
      </c>
      <c r="I114" s="220"/>
      <c r="J114" s="220"/>
      <c r="K114" s="220"/>
      <c r="L114" s="239" t="s">
        <v>150</v>
      </c>
      <c r="M114" s="217"/>
      <c r="N114" s="217"/>
    </row>
    <row r="115" spans="1:14" s="269" customFormat="1" ht="15">
      <c r="A115" s="220" t="s">
        <v>141</v>
      </c>
      <c r="B115" s="239" t="s">
        <v>148</v>
      </c>
      <c r="C115" s="270">
        <v>0</v>
      </c>
      <c r="D115" s="270">
        <f t="shared" si="7"/>
        <v>0</v>
      </c>
      <c r="E115" s="251"/>
      <c r="F115" s="251">
        <f t="shared" si="8"/>
        <v>0</v>
      </c>
      <c r="G115" s="251">
        <f t="shared" si="9"/>
        <v>0</v>
      </c>
      <c r="I115" s="220"/>
      <c r="J115" s="220"/>
      <c r="K115" s="220"/>
      <c r="L115" s="239" t="s">
        <v>148</v>
      </c>
      <c r="M115" s="217"/>
      <c r="N115" s="217"/>
    </row>
    <row r="116" spans="1:14" s="269" customFormat="1" ht="15">
      <c r="A116" s="220" t="s">
        <v>143</v>
      </c>
      <c r="B116" s="239" t="s">
        <v>144</v>
      </c>
      <c r="C116" s="270">
        <v>0</v>
      </c>
      <c r="D116" s="270">
        <f t="shared" si="7"/>
        <v>0</v>
      </c>
      <c r="E116" s="251"/>
      <c r="F116" s="251">
        <f t="shared" si="8"/>
        <v>0</v>
      </c>
      <c r="G116" s="251">
        <f t="shared" si="9"/>
        <v>0</v>
      </c>
      <c r="I116" s="220"/>
      <c r="J116" s="220"/>
      <c r="K116" s="220"/>
      <c r="L116" s="239" t="s">
        <v>144</v>
      </c>
      <c r="M116" s="217"/>
      <c r="N116" s="217"/>
    </row>
    <row r="117" spans="1:14" s="269" customFormat="1" ht="15">
      <c r="A117" s="220" t="s">
        <v>145</v>
      </c>
      <c r="B117" s="239" t="s">
        <v>152</v>
      </c>
      <c r="C117" s="270">
        <v>0</v>
      </c>
      <c r="D117" s="270">
        <f t="shared" si="7"/>
        <v>0</v>
      </c>
      <c r="E117" s="239"/>
      <c r="F117" s="251">
        <f t="shared" si="8"/>
        <v>0</v>
      </c>
      <c r="G117" s="251">
        <f t="shared" si="9"/>
        <v>0</v>
      </c>
      <c r="I117" s="220"/>
      <c r="J117" s="220"/>
      <c r="K117" s="220"/>
      <c r="L117" s="239" t="s">
        <v>152</v>
      </c>
      <c r="M117" s="217"/>
      <c r="N117" s="217"/>
    </row>
    <row r="118" spans="1:13" ht="15">
      <c r="A118" s="220" t="s">
        <v>147</v>
      </c>
      <c r="B118" s="239" t="s">
        <v>154</v>
      </c>
      <c r="C118" s="270">
        <v>0</v>
      </c>
      <c r="D118" s="270">
        <f t="shared" si="7"/>
        <v>0</v>
      </c>
      <c r="E118" s="239"/>
      <c r="F118" s="251">
        <f t="shared" si="8"/>
        <v>0</v>
      </c>
      <c r="G118" s="251">
        <f t="shared" si="9"/>
        <v>0</v>
      </c>
      <c r="L118" s="239" t="s">
        <v>154</v>
      </c>
      <c r="M118" s="217"/>
    </row>
    <row r="119" spans="1:13" ht="15">
      <c r="A119" s="220" t="s">
        <v>149</v>
      </c>
      <c r="B119" s="239" t="s">
        <v>140</v>
      </c>
      <c r="C119" s="270">
        <v>0</v>
      </c>
      <c r="D119" s="270">
        <f t="shared" si="7"/>
        <v>0</v>
      </c>
      <c r="E119" s="239"/>
      <c r="F119" s="251">
        <f t="shared" si="8"/>
        <v>0</v>
      </c>
      <c r="G119" s="251">
        <f t="shared" si="9"/>
        <v>0</v>
      </c>
      <c r="L119" s="239" t="s">
        <v>140</v>
      </c>
      <c r="M119" s="217"/>
    </row>
    <row r="120" spans="1:13" ht="15">
      <c r="A120" s="220" t="s">
        <v>151</v>
      </c>
      <c r="B120" s="239" t="s">
        <v>156</v>
      </c>
      <c r="C120" s="270">
        <v>0</v>
      </c>
      <c r="D120" s="270">
        <f t="shared" si="7"/>
        <v>0</v>
      </c>
      <c r="E120" s="239"/>
      <c r="F120" s="251">
        <f t="shared" si="8"/>
        <v>0</v>
      </c>
      <c r="G120" s="251">
        <f t="shared" si="9"/>
        <v>0</v>
      </c>
      <c r="L120" s="239" t="s">
        <v>156</v>
      </c>
      <c r="M120" s="217"/>
    </row>
    <row r="121" spans="1:13" ht="15">
      <c r="A121" s="220" t="s">
        <v>153</v>
      </c>
      <c r="B121" s="239" t="s">
        <v>1905</v>
      </c>
      <c r="C121" s="270">
        <v>0</v>
      </c>
      <c r="D121" s="270">
        <f t="shared" si="7"/>
        <v>0</v>
      </c>
      <c r="E121" s="239"/>
      <c r="F121" s="251">
        <f>IF($C$129=0,"",IF(C121="[for completion]","",IF(C121="","",C121/$C$129)))</f>
        <v>0</v>
      </c>
      <c r="G121" s="251">
        <f>IF($D$129=0,"",IF(D121="[for completion]","",IF(D121="","",D121/$D$129)))</f>
        <v>0</v>
      </c>
      <c r="L121" s="239"/>
      <c r="M121" s="217"/>
    </row>
    <row r="122" spans="1:13" ht="15">
      <c r="A122" s="220" t="s">
        <v>155</v>
      </c>
      <c r="B122" s="239" t="s">
        <v>158</v>
      </c>
      <c r="C122" s="270">
        <v>0</v>
      </c>
      <c r="D122" s="270">
        <f t="shared" si="7"/>
        <v>0</v>
      </c>
      <c r="E122" s="239"/>
      <c r="F122" s="251">
        <f t="shared" si="8"/>
        <v>0</v>
      </c>
      <c r="G122" s="251">
        <f t="shared" si="9"/>
        <v>0</v>
      </c>
      <c r="L122" s="239" t="s">
        <v>158</v>
      </c>
      <c r="M122" s="217"/>
    </row>
    <row r="123" spans="1:13" ht="15">
      <c r="A123" s="220" t="s">
        <v>157</v>
      </c>
      <c r="B123" s="239" t="s">
        <v>142</v>
      </c>
      <c r="C123" s="270">
        <v>0</v>
      </c>
      <c r="D123" s="270">
        <f t="shared" si="7"/>
        <v>0</v>
      </c>
      <c r="E123" s="239"/>
      <c r="F123" s="251">
        <f t="shared" si="8"/>
        <v>0</v>
      </c>
      <c r="G123" s="251">
        <f t="shared" si="9"/>
        <v>0</v>
      </c>
      <c r="L123" s="239" t="s">
        <v>142</v>
      </c>
      <c r="M123" s="217"/>
    </row>
    <row r="124" spans="1:13" ht="15">
      <c r="A124" s="220" t="s">
        <v>159</v>
      </c>
      <c r="B124" s="263" t="s">
        <v>1906</v>
      </c>
      <c r="C124" s="270">
        <v>0</v>
      </c>
      <c r="D124" s="270">
        <f t="shared" si="7"/>
        <v>0</v>
      </c>
      <c r="E124" s="239"/>
      <c r="F124" s="251">
        <f t="shared" si="8"/>
        <v>0</v>
      </c>
      <c r="G124" s="251">
        <f t="shared" si="9"/>
        <v>0</v>
      </c>
      <c r="L124" s="263" t="s">
        <v>1906</v>
      </c>
      <c r="M124" s="217"/>
    </row>
    <row r="125" spans="1:13" ht="15">
      <c r="A125" s="220" t="s">
        <v>161</v>
      </c>
      <c r="B125" s="239" t="s">
        <v>160</v>
      </c>
      <c r="C125" s="270">
        <v>0</v>
      </c>
      <c r="D125" s="270">
        <f t="shared" si="7"/>
        <v>0</v>
      </c>
      <c r="E125" s="239"/>
      <c r="F125" s="251">
        <f t="shared" si="8"/>
        <v>0</v>
      </c>
      <c r="G125" s="251">
        <f t="shared" si="9"/>
        <v>0</v>
      </c>
      <c r="L125" s="239" t="s">
        <v>160</v>
      </c>
      <c r="M125" s="217"/>
    </row>
    <row r="126" spans="1:13" ht="15">
      <c r="A126" s="220" t="s">
        <v>163</v>
      </c>
      <c r="B126" s="239" t="s">
        <v>162</v>
      </c>
      <c r="C126" s="270">
        <v>0</v>
      </c>
      <c r="D126" s="270">
        <f t="shared" si="7"/>
        <v>0</v>
      </c>
      <c r="E126" s="239"/>
      <c r="F126" s="251">
        <f t="shared" si="8"/>
        <v>0</v>
      </c>
      <c r="G126" s="251">
        <f t="shared" si="9"/>
        <v>0</v>
      </c>
      <c r="H126" s="258"/>
      <c r="L126" s="239" t="s">
        <v>162</v>
      </c>
      <c r="M126" s="217"/>
    </row>
    <row r="127" spans="1:13" ht="15">
      <c r="A127" s="220" t="s">
        <v>164</v>
      </c>
      <c r="B127" s="239" t="s">
        <v>138</v>
      </c>
      <c r="C127" s="270">
        <v>0</v>
      </c>
      <c r="D127" s="270">
        <f t="shared" si="7"/>
        <v>0</v>
      </c>
      <c r="E127" s="239"/>
      <c r="F127" s="251">
        <f>IF($C$129=0,"",IF(C127="[for completion]","",IF(C127="","",C127/$C$129)))</f>
        <v>0</v>
      </c>
      <c r="G127" s="251">
        <f>IF($D$129=0,"",IF(D127="[for completion]","",IF(D127="","",D127/$D$129)))</f>
        <v>0</v>
      </c>
      <c r="H127" s="217"/>
      <c r="L127" s="239" t="s">
        <v>138</v>
      </c>
      <c r="M127" s="217"/>
    </row>
    <row r="128" spans="1:13" ht="15">
      <c r="A128" s="220" t="s">
        <v>1907</v>
      </c>
      <c r="B128" s="239" t="s">
        <v>62</v>
      </c>
      <c r="C128" s="270">
        <v>0</v>
      </c>
      <c r="D128" s="270">
        <f t="shared" si="7"/>
        <v>0</v>
      </c>
      <c r="E128" s="239"/>
      <c r="F128" s="251">
        <f t="shared" si="8"/>
        <v>0</v>
      </c>
      <c r="G128" s="251">
        <f t="shared" si="9"/>
        <v>0</v>
      </c>
      <c r="H128" s="217"/>
      <c r="L128" s="217"/>
      <c r="M128" s="217"/>
    </row>
    <row r="129" spans="1:13" ht="15">
      <c r="A129" s="220" t="s">
        <v>1908</v>
      </c>
      <c r="B129" s="264" t="s">
        <v>64</v>
      </c>
      <c r="C129" s="220">
        <f>SUM(C112:C128)</f>
        <v>13710.461870619825</v>
      </c>
      <c r="D129" s="220">
        <f>SUM(D112:D128)</f>
        <v>13710.461870619825</v>
      </c>
      <c r="E129" s="239"/>
      <c r="F129" s="249">
        <f>SUM(F112:F128)</f>
        <v>1</v>
      </c>
      <c r="G129" s="249">
        <f>SUM(G112:G128)</f>
        <v>1</v>
      </c>
      <c r="H129" s="217"/>
      <c r="L129" s="217"/>
      <c r="M129" s="217"/>
    </row>
    <row r="130" spans="1:13" ht="15" outlineLevel="1">
      <c r="A130" s="220" t="s">
        <v>165</v>
      </c>
      <c r="B130" s="256" t="s">
        <v>166</v>
      </c>
      <c r="E130" s="239"/>
      <c r="F130" s="251">
        <f>IF($C$129=0,"",IF(C130="[for completion]","",IF(C130="","",C130/$C$129)))</f>
      </c>
      <c r="G130" s="251">
        <f>IF($D$129=0,"",IF(D130="[for completion]","",IF(D130="","",D130/$D$129)))</f>
      </c>
      <c r="H130" s="217"/>
      <c r="L130" s="217"/>
      <c r="M130" s="217"/>
    </row>
    <row r="131" spans="1:13" ht="15" outlineLevel="1">
      <c r="A131" s="220" t="s">
        <v>167</v>
      </c>
      <c r="B131" s="256" t="s">
        <v>166</v>
      </c>
      <c r="E131" s="239"/>
      <c r="F131" s="251">
        <f aca="true" t="shared" si="10" ref="F131:F136">IF($C$129=0,"",IF(C131="[for completion]","",C131/$C$129))</f>
        <v>0</v>
      </c>
      <c r="G131" s="251">
        <f aca="true" t="shared" si="11" ref="G131:G136">IF($D$129=0,"",IF(D131="[for completion]","",D131/$D$129))</f>
        <v>0</v>
      </c>
      <c r="H131" s="217"/>
      <c r="L131" s="217"/>
      <c r="M131" s="217"/>
    </row>
    <row r="132" spans="1:13" ht="15" outlineLevel="1">
      <c r="A132" s="220" t="s">
        <v>168</v>
      </c>
      <c r="B132" s="256" t="s">
        <v>166</v>
      </c>
      <c r="E132" s="239"/>
      <c r="F132" s="251">
        <f t="shared" si="10"/>
        <v>0</v>
      </c>
      <c r="G132" s="251">
        <f t="shared" si="11"/>
        <v>0</v>
      </c>
      <c r="H132" s="217"/>
      <c r="L132" s="217"/>
      <c r="M132" s="217"/>
    </row>
    <row r="133" spans="1:13" ht="15" outlineLevel="1">
      <c r="A133" s="220" t="s">
        <v>169</v>
      </c>
      <c r="B133" s="256" t="s">
        <v>166</v>
      </c>
      <c r="E133" s="239"/>
      <c r="F133" s="251">
        <f t="shared" si="10"/>
        <v>0</v>
      </c>
      <c r="G133" s="251">
        <f t="shared" si="11"/>
        <v>0</v>
      </c>
      <c r="H133" s="217"/>
      <c r="L133" s="217"/>
      <c r="M133" s="217"/>
    </row>
    <row r="134" spans="1:13" ht="15" outlineLevel="1">
      <c r="A134" s="220" t="s">
        <v>170</v>
      </c>
      <c r="B134" s="256" t="s">
        <v>166</v>
      </c>
      <c r="E134" s="239"/>
      <c r="F134" s="251">
        <f t="shared" si="10"/>
        <v>0</v>
      </c>
      <c r="G134" s="251">
        <f t="shared" si="11"/>
        <v>0</v>
      </c>
      <c r="H134" s="217"/>
      <c r="L134" s="217"/>
      <c r="M134" s="217"/>
    </row>
    <row r="135" spans="1:13" ht="15" outlineLevel="1">
      <c r="A135" s="220" t="s">
        <v>171</v>
      </c>
      <c r="B135" s="256" t="s">
        <v>166</v>
      </c>
      <c r="E135" s="239"/>
      <c r="F135" s="251">
        <f t="shared" si="10"/>
        <v>0</v>
      </c>
      <c r="G135" s="251">
        <f t="shared" si="11"/>
        <v>0</v>
      </c>
      <c r="H135" s="217"/>
      <c r="L135" s="217"/>
      <c r="M135" s="217"/>
    </row>
    <row r="136" spans="1:13" ht="15" outlineLevel="1">
      <c r="A136" s="220" t="s">
        <v>172</v>
      </c>
      <c r="B136" s="256" t="s">
        <v>166</v>
      </c>
      <c r="E136" s="239"/>
      <c r="F136" s="251">
        <f t="shared" si="10"/>
        <v>0</v>
      </c>
      <c r="G136" s="251">
        <f t="shared" si="11"/>
        <v>0</v>
      </c>
      <c r="H136" s="217"/>
      <c r="L136" s="217"/>
      <c r="M136" s="217"/>
    </row>
    <row r="137" spans="1:13" ht="15" customHeight="1">
      <c r="A137" s="241"/>
      <c r="B137" s="242" t="s">
        <v>173</v>
      </c>
      <c r="C137" s="244" t="s">
        <v>131</v>
      </c>
      <c r="D137" s="244" t="s">
        <v>132</v>
      </c>
      <c r="E137" s="243"/>
      <c r="F137" s="244" t="s">
        <v>133</v>
      </c>
      <c r="G137" s="244" t="s">
        <v>134</v>
      </c>
      <c r="H137" s="217"/>
      <c r="L137" s="217"/>
      <c r="M137" s="217"/>
    </row>
    <row r="138" spans="1:14" s="269" customFormat="1" ht="15">
      <c r="A138" s="220" t="s">
        <v>174</v>
      </c>
      <c r="B138" s="239" t="s">
        <v>1</v>
      </c>
      <c r="C138" s="270">
        <v>10000</v>
      </c>
      <c r="D138" s="268">
        <f>C138</f>
        <v>10000</v>
      </c>
      <c r="E138" s="251"/>
      <c r="F138" s="251">
        <f>IF($C$155=0,"",IF(C138="[for completion]","",IF(C138="","",C138/$C$155)))</f>
        <v>1</v>
      </c>
      <c r="G138" s="251">
        <f>IF($D$155=0,"",IF(D138="[for completion]","",IF(D138="","",D138/$D$155)))</f>
        <v>1</v>
      </c>
      <c r="H138" s="217"/>
      <c r="I138" s="220"/>
      <c r="J138" s="220"/>
      <c r="K138" s="220"/>
      <c r="L138" s="217"/>
      <c r="M138" s="217"/>
      <c r="N138" s="217"/>
    </row>
    <row r="139" spans="1:14" s="269" customFormat="1" ht="15">
      <c r="A139" s="220" t="s">
        <v>175</v>
      </c>
      <c r="B139" s="239" t="s">
        <v>146</v>
      </c>
      <c r="C139" s="270">
        <v>0</v>
      </c>
      <c r="D139" s="270">
        <f aca="true" t="shared" si="12" ref="D139:D154">C139</f>
        <v>0</v>
      </c>
      <c r="E139" s="251"/>
      <c r="F139" s="251">
        <f aca="true" t="shared" si="13" ref="F139:F146">IF($C$155=0,"",IF(C139="[for completion]","",IF(C139="","",C139/$C$155)))</f>
        <v>0</v>
      </c>
      <c r="G139" s="251">
        <f aca="true" t="shared" si="14" ref="G139:G146">IF($D$155=0,"",IF(D139="[for completion]","",IF(D139="","",D139/$D$155)))</f>
        <v>0</v>
      </c>
      <c r="H139" s="217"/>
      <c r="I139" s="220"/>
      <c r="J139" s="220"/>
      <c r="K139" s="220"/>
      <c r="L139" s="217"/>
      <c r="M139" s="217"/>
      <c r="N139" s="217"/>
    </row>
    <row r="140" spans="1:14" s="269" customFormat="1" ht="15">
      <c r="A140" s="220" t="s">
        <v>176</v>
      </c>
      <c r="B140" s="239" t="s">
        <v>150</v>
      </c>
      <c r="C140" s="270">
        <v>0</v>
      </c>
      <c r="D140" s="270">
        <f t="shared" si="12"/>
        <v>0</v>
      </c>
      <c r="E140" s="251"/>
      <c r="F140" s="251">
        <f t="shared" si="13"/>
        <v>0</v>
      </c>
      <c r="G140" s="251">
        <f t="shared" si="14"/>
        <v>0</v>
      </c>
      <c r="H140" s="217"/>
      <c r="I140" s="220"/>
      <c r="J140" s="220"/>
      <c r="K140" s="220"/>
      <c r="L140" s="217"/>
      <c r="M140" s="217"/>
      <c r="N140" s="217"/>
    </row>
    <row r="141" spans="1:14" s="269" customFormat="1" ht="15">
      <c r="A141" s="220" t="s">
        <v>177</v>
      </c>
      <c r="B141" s="239" t="s">
        <v>148</v>
      </c>
      <c r="C141" s="270">
        <v>0</v>
      </c>
      <c r="D141" s="270">
        <f t="shared" si="12"/>
        <v>0</v>
      </c>
      <c r="E141" s="251"/>
      <c r="F141" s="251">
        <f t="shared" si="13"/>
        <v>0</v>
      </c>
      <c r="G141" s="251">
        <f t="shared" si="14"/>
        <v>0</v>
      </c>
      <c r="H141" s="217"/>
      <c r="I141" s="220"/>
      <c r="J141" s="220"/>
      <c r="K141" s="220"/>
      <c r="L141" s="217"/>
      <c r="M141" s="217"/>
      <c r="N141" s="217"/>
    </row>
    <row r="142" spans="1:14" s="269" customFormat="1" ht="15">
      <c r="A142" s="220" t="s">
        <v>178</v>
      </c>
      <c r="B142" s="239" t="s">
        <v>144</v>
      </c>
      <c r="C142" s="270">
        <v>0</v>
      </c>
      <c r="D142" s="270">
        <f t="shared" si="12"/>
        <v>0</v>
      </c>
      <c r="E142" s="251"/>
      <c r="F142" s="251">
        <f t="shared" si="13"/>
        <v>0</v>
      </c>
      <c r="G142" s="251">
        <f t="shared" si="14"/>
        <v>0</v>
      </c>
      <c r="H142" s="217"/>
      <c r="I142" s="220"/>
      <c r="J142" s="220"/>
      <c r="K142" s="220"/>
      <c r="L142" s="217"/>
      <c r="M142" s="217"/>
      <c r="N142" s="217"/>
    </row>
    <row r="143" spans="1:14" s="269" customFormat="1" ht="15">
      <c r="A143" s="220" t="s">
        <v>179</v>
      </c>
      <c r="B143" s="239" t="s">
        <v>152</v>
      </c>
      <c r="C143" s="270">
        <v>0</v>
      </c>
      <c r="D143" s="270">
        <f t="shared" si="12"/>
        <v>0</v>
      </c>
      <c r="E143" s="239"/>
      <c r="F143" s="251">
        <f t="shared" si="13"/>
        <v>0</v>
      </c>
      <c r="G143" s="251">
        <f t="shared" si="14"/>
        <v>0</v>
      </c>
      <c r="H143" s="217"/>
      <c r="I143" s="220"/>
      <c r="J143" s="220"/>
      <c r="K143" s="220"/>
      <c r="L143" s="217"/>
      <c r="M143" s="217"/>
      <c r="N143" s="217"/>
    </row>
    <row r="144" spans="1:13" ht="15">
      <c r="A144" s="220" t="s">
        <v>180</v>
      </c>
      <c r="B144" s="239" t="s">
        <v>154</v>
      </c>
      <c r="C144" s="270">
        <v>0</v>
      </c>
      <c r="D144" s="270">
        <f t="shared" si="12"/>
        <v>0</v>
      </c>
      <c r="E144" s="239"/>
      <c r="F144" s="251">
        <f t="shared" si="13"/>
        <v>0</v>
      </c>
      <c r="G144" s="251">
        <f t="shared" si="14"/>
        <v>0</v>
      </c>
      <c r="H144" s="217"/>
      <c r="L144" s="217"/>
      <c r="M144" s="217"/>
    </row>
    <row r="145" spans="1:13" ht="15">
      <c r="A145" s="220" t="s">
        <v>181</v>
      </c>
      <c r="B145" s="239" t="s">
        <v>140</v>
      </c>
      <c r="C145" s="270">
        <v>0</v>
      </c>
      <c r="D145" s="270">
        <f t="shared" si="12"/>
        <v>0</v>
      </c>
      <c r="E145" s="239"/>
      <c r="F145" s="251">
        <f t="shared" si="13"/>
        <v>0</v>
      </c>
      <c r="G145" s="251">
        <f t="shared" si="14"/>
        <v>0</v>
      </c>
      <c r="H145" s="217"/>
      <c r="L145" s="217"/>
      <c r="M145" s="217"/>
    </row>
    <row r="146" spans="1:13" ht="15">
      <c r="A146" s="220" t="s">
        <v>182</v>
      </c>
      <c r="B146" s="239" t="s">
        <v>156</v>
      </c>
      <c r="C146" s="270">
        <v>0</v>
      </c>
      <c r="D146" s="270">
        <f t="shared" si="12"/>
        <v>0</v>
      </c>
      <c r="E146" s="239"/>
      <c r="F146" s="251">
        <f t="shared" si="13"/>
        <v>0</v>
      </c>
      <c r="G146" s="251">
        <f t="shared" si="14"/>
        <v>0</v>
      </c>
      <c r="H146" s="217"/>
      <c r="L146" s="217"/>
      <c r="M146" s="217"/>
    </row>
    <row r="147" spans="1:13" ht="15">
      <c r="A147" s="220" t="s">
        <v>183</v>
      </c>
      <c r="B147" s="239" t="s">
        <v>1905</v>
      </c>
      <c r="C147" s="270">
        <v>0</v>
      </c>
      <c r="D147" s="270">
        <f t="shared" si="12"/>
        <v>0</v>
      </c>
      <c r="E147" s="239"/>
      <c r="F147" s="251">
        <f>IF($C$155=0,"",IF(C147="[for completion]","",IF(C147="","",C147/$C$155)))</f>
        <v>0</v>
      </c>
      <c r="G147" s="251">
        <f>IF($D$155=0,"",IF(D147="[for completion]","",IF(D147="","",D147/$D$155)))</f>
        <v>0</v>
      </c>
      <c r="H147" s="217"/>
      <c r="L147" s="217"/>
      <c r="M147" s="217"/>
    </row>
    <row r="148" spans="1:13" ht="15">
      <c r="A148" s="220" t="s">
        <v>184</v>
      </c>
      <c r="B148" s="239" t="s">
        <v>158</v>
      </c>
      <c r="C148" s="270">
        <v>0</v>
      </c>
      <c r="D148" s="270">
        <f t="shared" si="12"/>
        <v>0</v>
      </c>
      <c r="E148" s="239"/>
      <c r="F148" s="251">
        <f aca="true" t="shared" si="15" ref="F148:F154">IF($C$155=0,"",IF(C148="[for completion]","",IF(C148="","",C148/$C$155)))</f>
        <v>0</v>
      </c>
      <c r="G148" s="251">
        <f aca="true" t="shared" si="16" ref="G148:G154">IF($D$155=0,"",IF(D148="[for completion]","",IF(D148="","",D148/$D$155)))</f>
        <v>0</v>
      </c>
      <c r="H148" s="217"/>
      <c r="L148" s="217"/>
      <c r="M148" s="217"/>
    </row>
    <row r="149" spans="1:13" ht="15">
      <c r="A149" s="220" t="s">
        <v>185</v>
      </c>
      <c r="B149" s="239" t="s">
        <v>142</v>
      </c>
      <c r="C149" s="270">
        <v>0</v>
      </c>
      <c r="D149" s="270">
        <f t="shared" si="12"/>
        <v>0</v>
      </c>
      <c r="E149" s="239"/>
      <c r="F149" s="251">
        <f t="shared" si="15"/>
        <v>0</v>
      </c>
      <c r="G149" s="251">
        <f t="shared" si="16"/>
        <v>0</v>
      </c>
      <c r="H149" s="217"/>
      <c r="L149" s="217"/>
      <c r="M149" s="217"/>
    </row>
    <row r="150" spans="1:13" ht="15">
      <c r="A150" s="220" t="s">
        <v>186</v>
      </c>
      <c r="B150" s="263" t="s">
        <v>1906</v>
      </c>
      <c r="C150" s="270">
        <v>0</v>
      </c>
      <c r="D150" s="270">
        <f t="shared" si="12"/>
        <v>0</v>
      </c>
      <c r="E150" s="239"/>
      <c r="F150" s="251">
        <f t="shared" si="15"/>
        <v>0</v>
      </c>
      <c r="G150" s="251">
        <f t="shared" si="16"/>
        <v>0</v>
      </c>
      <c r="H150" s="217"/>
      <c r="L150" s="217"/>
      <c r="M150" s="217"/>
    </row>
    <row r="151" spans="1:13" ht="15">
      <c r="A151" s="220" t="s">
        <v>187</v>
      </c>
      <c r="B151" s="239" t="s">
        <v>160</v>
      </c>
      <c r="C151" s="270">
        <v>0</v>
      </c>
      <c r="D151" s="270">
        <f t="shared" si="12"/>
        <v>0</v>
      </c>
      <c r="E151" s="239"/>
      <c r="F151" s="251">
        <f t="shared" si="15"/>
        <v>0</v>
      </c>
      <c r="G151" s="251">
        <f t="shared" si="16"/>
        <v>0</v>
      </c>
      <c r="H151" s="217"/>
      <c r="L151" s="217"/>
      <c r="M151" s="217"/>
    </row>
    <row r="152" spans="1:13" ht="15">
      <c r="A152" s="220" t="s">
        <v>188</v>
      </c>
      <c r="B152" s="239" t="s">
        <v>162</v>
      </c>
      <c r="C152" s="270">
        <v>0</v>
      </c>
      <c r="D152" s="270">
        <f t="shared" si="12"/>
        <v>0</v>
      </c>
      <c r="E152" s="239"/>
      <c r="F152" s="251">
        <f t="shared" si="15"/>
        <v>0</v>
      </c>
      <c r="G152" s="251">
        <f t="shared" si="16"/>
        <v>0</v>
      </c>
      <c r="H152" s="217"/>
      <c r="L152" s="217"/>
      <c r="M152" s="217"/>
    </row>
    <row r="153" spans="1:13" ht="15">
      <c r="A153" s="220" t="s">
        <v>189</v>
      </c>
      <c r="B153" s="239" t="s">
        <v>138</v>
      </c>
      <c r="C153" s="270">
        <v>0</v>
      </c>
      <c r="D153" s="270">
        <f t="shared" si="12"/>
        <v>0</v>
      </c>
      <c r="E153" s="239"/>
      <c r="F153" s="251">
        <f t="shared" si="15"/>
        <v>0</v>
      </c>
      <c r="G153" s="251">
        <f t="shared" si="16"/>
        <v>0</v>
      </c>
      <c r="H153" s="217"/>
      <c r="L153" s="217"/>
      <c r="M153" s="217"/>
    </row>
    <row r="154" spans="1:13" ht="15">
      <c r="A154" s="220" t="s">
        <v>1909</v>
      </c>
      <c r="B154" s="239" t="s">
        <v>62</v>
      </c>
      <c r="C154" s="270">
        <v>0</v>
      </c>
      <c r="D154" s="270">
        <f t="shared" si="12"/>
        <v>0</v>
      </c>
      <c r="E154" s="239"/>
      <c r="F154" s="251">
        <f t="shared" si="15"/>
        <v>0</v>
      </c>
      <c r="G154" s="251">
        <f t="shared" si="16"/>
        <v>0</v>
      </c>
      <c r="H154" s="217"/>
      <c r="L154" s="217"/>
      <c r="M154" s="217"/>
    </row>
    <row r="155" spans="1:13" ht="15">
      <c r="A155" s="220" t="s">
        <v>1910</v>
      </c>
      <c r="B155" s="264" t="s">
        <v>64</v>
      </c>
      <c r="C155" s="220">
        <f>SUM(C138:C154)</f>
        <v>10000</v>
      </c>
      <c r="D155" s="220">
        <f>SUM(D138:D154)</f>
        <v>10000</v>
      </c>
      <c r="E155" s="239"/>
      <c r="F155" s="249">
        <f>SUM(F138:F154)</f>
        <v>1</v>
      </c>
      <c r="G155" s="249">
        <f>SUM(G138:G154)</f>
        <v>1</v>
      </c>
      <c r="H155" s="217"/>
      <c r="L155" s="217"/>
      <c r="M155" s="217"/>
    </row>
    <row r="156" spans="1:13" ht="15" outlineLevel="1">
      <c r="A156" s="220" t="s">
        <v>190</v>
      </c>
      <c r="B156" s="256" t="s">
        <v>166</v>
      </c>
      <c r="E156" s="239"/>
      <c r="F156" s="251">
        <f>IF($C$155=0,"",IF(C156="[for completion]","",IF(C156="","",C156/$C$155)))</f>
      </c>
      <c r="G156" s="251">
        <f>IF($D$155=0,"",IF(D156="[for completion]","",IF(D156="","",D156/$D$155)))</f>
      </c>
      <c r="H156" s="217"/>
      <c r="L156" s="217"/>
      <c r="M156" s="217"/>
    </row>
    <row r="157" spans="1:13" ht="15" outlineLevel="1">
      <c r="A157" s="220" t="s">
        <v>191</v>
      </c>
      <c r="B157" s="256" t="s">
        <v>166</v>
      </c>
      <c r="E157" s="239"/>
      <c r="F157" s="251">
        <f aca="true" t="shared" si="17" ref="F157:F162">IF($C$155=0,"",IF(C157="[for completion]","",IF(C157="","",C157/$C$155)))</f>
      </c>
      <c r="G157" s="251">
        <f aca="true" t="shared" si="18" ref="G157:G162">IF($D$155=0,"",IF(D157="[for completion]","",IF(D157="","",D157/$D$155)))</f>
      </c>
      <c r="H157" s="217"/>
      <c r="L157" s="217"/>
      <c r="M157" s="217"/>
    </row>
    <row r="158" spans="1:13" ht="15" outlineLevel="1">
      <c r="A158" s="220" t="s">
        <v>192</v>
      </c>
      <c r="B158" s="256" t="s">
        <v>166</v>
      </c>
      <c r="E158" s="239"/>
      <c r="F158" s="251">
        <f t="shared" si="17"/>
      </c>
      <c r="G158" s="251">
        <f t="shared" si="18"/>
      </c>
      <c r="H158" s="217"/>
      <c r="L158" s="217"/>
      <c r="M158" s="217"/>
    </row>
    <row r="159" spans="1:13" ht="15" outlineLevel="1">
      <c r="A159" s="220" t="s">
        <v>193</v>
      </c>
      <c r="B159" s="256" t="s">
        <v>166</v>
      </c>
      <c r="E159" s="239"/>
      <c r="F159" s="251">
        <f t="shared" si="17"/>
      </c>
      <c r="G159" s="251">
        <f t="shared" si="18"/>
      </c>
      <c r="H159" s="217"/>
      <c r="L159" s="217"/>
      <c r="M159" s="217"/>
    </row>
    <row r="160" spans="1:13" ht="15" outlineLevel="1">
      <c r="A160" s="220" t="s">
        <v>1911</v>
      </c>
      <c r="B160" s="256" t="s">
        <v>166</v>
      </c>
      <c r="E160" s="239"/>
      <c r="F160" s="251">
        <f t="shared" si="17"/>
      </c>
      <c r="G160" s="251">
        <f t="shared" si="18"/>
      </c>
      <c r="H160" s="217"/>
      <c r="L160" s="217"/>
      <c r="M160" s="217"/>
    </row>
    <row r="161" spans="1:13" ht="15" outlineLevel="1">
      <c r="A161" s="220" t="s">
        <v>194</v>
      </c>
      <c r="B161" s="256" t="s">
        <v>166</v>
      </c>
      <c r="E161" s="239"/>
      <c r="F161" s="251">
        <f t="shared" si="17"/>
      </c>
      <c r="G161" s="251">
        <f t="shared" si="18"/>
      </c>
      <c r="H161" s="217"/>
      <c r="L161" s="217"/>
      <c r="M161" s="217"/>
    </row>
    <row r="162" spans="1:13" ht="15" outlineLevel="1">
      <c r="A162" s="220" t="s">
        <v>195</v>
      </c>
      <c r="B162" s="256" t="s">
        <v>166</v>
      </c>
      <c r="E162" s="239"/>
      <c r="F162" s="251">
        <f t="shared" si="17"/>
      </c>
      <c r="G162" s="251">
        <f t="shared" si="18"/>
      </c>
      <c r="H162" s="217"/>
      <c r="L162" s="217"/>
      <c r="M162" s="217"/>
    </row>
    <row r="163" spans="1:13" ht="15" customHeight="1">
      <c r="A163" s="241"/>
      <c r="B163" s="242" t="s">
        <v>196</v>
      </c>
      <c r="C163" s="248" t="s">
        <v>131</v>
      </c>
      <c r="D163" s="248" t="s">
        <v>132</v>
      </c>
      <c r="E163" s="243"/>
      <c r="F163" s="248" t="s">
        <v>133</v>
      </c>
      <c r="G163" s="248" t="s">
        <v>134</v>
      </c>
      <c r="H163" s="217"/>
      <c r="L163" s="217"/>
      <c r="M163" s="217"/>
    </row>
    <row r="164" spans="1:13" ht="15">
      <c r="A164" s="220" t="s">
        <v>197</v>
      </c>
      <c r="B164" s="217" t="s">
        <v>198</v>
      </c>
      <c r="C164" s="220">
        <v>10000</v>
      </c>
      <c r="D164" s="220">
        <f>C164</f>
        <v>10000</v>
      </c>
      <c r="E164" s="271"/>
      <c r="F164" s="251">
        <f>IF($C$167=0,"",IF(C164="[for completion]","",IF(C164="","",C164/$C$167)))</f>
        <v>1</v>
      </c>
      <c r="G164" s="251">
        <f>IF($D$167=0,"",IF(D164="[for completion]","",IF(D164="","",D164/$D$167)))</f>
        <v>1</v>
      </c>
      <c r="H164" s="217"/>
      <c r="L164" s="217"/>
      <c r="M164" s="217"/>
    </row>
    <row r="165" spans="1:13" ht="15">
      <c r="A165" s="220" t="s">
        <v>199</v>
      </c>
      <c r="B165" s="217" t="s">
        <v>200</v>
      </c>
      <c r="C165" s="272">
        <v>0</v>
      </c>
      <c r="D165" s="272">
        <f>C165</f>
        <v>0</v>
      </c>
      <c r="E165" s="271"/>
      <c r="F165" s="251">
        <f>IF($C$167=0,"",IF(C165="[for completion]","",IF(C165="","",C165/$C$167)))</f>
        <v>0</v>
      </c>
      <c r="G165" s="251">
        <f>IF($D$167=0,"",IF(D165="[for completion]","",IF(D165="","",D165/$D$167)))</f>
        <v>0</v>
      </c>
      <c r="H165" s="217"/>
      <c r="L165" s="217"/>
      <c r="M165" s="217"/>
    </row>
    <row r="166" spans="1:13" ht="15">
      <c r="A166" s="220" t="s">
        <v>201</v>
      </c>
      <c r="B166" s="217" t="s">
        <v>62</v>
      </c>
      <c r="C166" s="272">
        <v>0</v>
      </c>
      <c r="D166" s="272">
        <f>C166</f>
        <v>0</v>
      </c>
      <c r="E166" s="271"/>
      <c r="F166" s="251">
        <f>IF($C$167=0,"",IF(C166="[for completion]","",IF(C166="","",C166/$C$167)))</f>
        <v>0</v>
      </c>
      <c r="G166" s="251">
        <f>IF($D$167=0,"",IF(D166="[for completion]","",IF(D166="","",D166/$D$167)))</f>
        <v>0</v>
      </c>
      <c r="H166" s="217"/>
      <c r="L166" s="217"/>
      <c r="M166" s="217"/>
    </row>
    <row r="167" spans="1:13" ht="15">
      <c r="A167" s="220" t="s">
        <v>202</v>
      </c>
      <c r="B167" s="273" t="s">
        <v>64</v>
      </c>
      <c r="C167" s="217">
        <f>SUM(C164:C166)</f>
        <v>10000</v>
      </c>
      <c r="D167" s="217">
        <f>SUM(D164:D166)</f>
        <v>10000</v>
      </c>
      <c r="E167" s="271"/>
      <c r="F167" s="271">
        <f>SUM(F164:F166)</f>
        <v>1</v>
      </c>
      <c r="G167" s="271">
        <f>SUM(G164:G166)</f>
        <v>1</v>
      </c>
      <c r="H167" s="217"/>
      <c r="L167" s="217"/>
      <c r="M167" s="217"/>
    </row>
    <row r="168" spans="1:13" ht="15" outlineLevel="1">
      <c r="A168" s="220" t="s">
        <v>203</v>
      </c>
      <c r="B168" s="273"/>
      <c r="C168" s="217"/>
      <c r="D168" s="217"/>
      <c r="E168" s="271"/>
      <c r="F168" s="271"/>
      <c r="G168" s="263"/>
      <c r="H168" s="217"/>
      <c r="L168" s="217"/>
      <c r="M168" s="217"/>
    </row>
    <row r="169" spans="1:13" ht="15" outlineLevel="1">
      <c r="A169" s="220" t="s">
        <v>204</v>
      </c>
      <c r="B169" s="273"/>
      <c r="C169" s="217"/>
      <c r="D169" s="217"/>
      <c r="E169" s="271"/>
      <c r="F169" s="271"/>
      <c r="G169" s="263"/>
      <c r="H169" s="217"/>
      <c r="L169" s="217"/>
      <c r="M169" s="217"/>
    </row>
    <row r="170" spans="1:13" ht="15" outlineLevel="1">
      <c r="A170" s="220" t="s">
        <v>205</v>
      </c>
      <c r="B170" s="273"/>
      <c r="C170" s="217"/>
      <c r="D170" s="217"/>
      <c r="E170" s="271"/>
      <c r="F170" s="271"/>
      <c r="G170" s="263"/>
      <c r="H170" s="217"/>
      <c r="L170" s="217"/>
      <c r="M170" s="217"/>
    </row>
    <row r="171" spans="1:13" ht="15" outlineLevel="1">
      <c r="A171" s="220" t="s">
        <v>206</v>
      </c>
      <c r="B171" s="273"/>
      <c r="C171" s="217"/>
      <c r="D171" s="217"/>
      <c r="E171" s="271"/>
      <c r="F171" s="271"/>
      <c r="G171" s="263"/>
      <c r="H171" s="217"/>
      <c r="L171" s="217"/>
      <c r="M171" s="217"/>
    </row>
    <row r="172" spans="1:13" ht="15" outlineLevel="1">
      <c r="A172" s="220" t="s">
        <v>207</v>
      </c>
      <c r="B172" s="273"/>
      <c r="C172" s="217"/>
      <c r="D172" s="217"/>
      <c r="E172" s="271"/>
      <c r="F172" s="271"/>
      <c r="G172" s="263"/>
      <c r="H172" s="217"/>
      <c r="L172" s="217"/>
      <c r="M172" s="217"/>
    </row>
    <row r="173" spans="1:13" ht="15" customHeight="1">
      <c r="A173" s="241"/>
      <c r="B173" s="242" t="s">
        <v>208</v>
      </c>
      <c r="C173" s="241" t="s">
        <v>50</v>
      </c>
      <c r="D173" s="241"/>
      <c r="E173" s="243"/>
      <c r="F173" s="244" t="s">
        <v>209</v>
      </c>
      <c r="G173" s="244"/>
      <c r="H173" s="217"/>
      <c r="L173" s="217"/>
      <c r="M173" s="217"/>
    </row>
    <row r="174" spans="1:13" ht="15" customHeight="1">
      <c r="A174" s="220" t="s">
        <v>210</v>
      </c>
      <c r="B174" s="239" t="s">
        <v>211</v>
      </c>
      <c r="C174" s="272">
        <v>0</v>
      </c>
      <c r="D174" s="234"/>
      <c r="E174" s="226"/>
      <c r="F174" s="251">
        <f>IF($C$179=0,"",IF(C174="[for completion]","",C174/$C$179))</f>
        <v>0</v>
      </c>
      <c r="G174" s="251"/>
      <c r="H174" s="217"/>
      <c r="L174" s="217"/>
      <c r="M174" s="217"/>
    </row>
    <row r="175" spans="1:13" ht="30.75" customHeight="1">
      <c r="A175" s="220" t="s">
        <v>212</v>
      </c>
      <c r="B175" s="239" t="s">
        <v>213</v>
      </c>
      <c r="C175" s="272">
        <v>91.5</v>
      </c>
      <c r="E175" s="255"/>
      <c r="F175" s="251">
        <f>IF($C$179=0,"",IF(C175="[for completion]","",C175/$C$179))</f>
        <v>1</v>
      </c>
      <c r="G175" s="251"/>
      <c r="H175" s="217"/>
      <c r="L175" s="217"/>
      <c r="M175" s="217"/>
    </row>
    <row r="176" spans="1:13" ht="15">
      <c r="A176" s="220" t="s">
        <v>214</v>
      </c>
      <c r="B176" s="239" t="s">
        <v>215</v>
      </c>
      <c r="C176" s="272">
        <v>0</v>
      </c>
      <c r="E176" s="255"/>
      <c r="F176" s="251"/>
      <c r="G176" s="251"/>
      <c r="H176" s="217"/>
      <c r="L176" s="217"/>
      <c r="M176" s="217"/>
    </row>
    <row r="177" spans="1:13" ht="15">
      <c r="A177" s="220" t="s">
        <v>216</v>
      </c>
      <c r="B177" s="239" t="s">
        <v>217</v>
      </c>
      <c r="C177" s="272">
        <v>0</v>
      </c>
      <c r="E177" s="255"/>
      <c r="F177" s="251">
        <f aca="true" t="shared" si="19" ref="F177:F187">IF($C$179=0,"",IF(C177="[for completion]","",C177/$C$179))</f>
        <v>0</v>
      </c>
      <c r="G177" s="251"/>
      <c r="H177" s="217"/>
      <c r="L177" s="217"/>
      <c r="M177" s="217"/>
    </row>
    <row r="178" spans="1:13" ht="15">
      <c r="A178" s="220" t="s">
        <v>218</v>
      </c>
      <c r="B178" s="239" t="s">
        <v>62</v>
      </c>
      <c r="C178" s="272">
        <v>0</v>
      </c>
      <c r="E178" s="255"/>
      <c r="F178" s="251">
        <f t="shared" si="19"/>
        <v>0</v>
      </c>
      <c r="G178" s="251"/>
      <c r="H178" s="217"/>
      <c r="L178" s="217"/>
      <c r="M178" s="217"/>
    </row>
    <row r="179" spans="1:13" ht="15">
      <c r="A179" s="220" t="s">
        <v>219</v>
      </c>
      <c r="B179" s="264" t="s">
        <v>64</v>
      </c>
      <c r="C179" s="239">
        <f>SUM(C174:C178)</f>
        <v>91.5</v>
      </c>
      <c r="E179" s="255"/>
      <c r="F179" s="255">
        <f>SUM(F174:F178)</f>
        <v>1</v>
      </c>
      <c r="G179" s="251"/>
      <c r="H179" s="217"/>
      <c r="L179" s="217"/>
      <c r="M179" s="217"/>
    </row>
    <row r="180" spans="1:13" ht="15" outlineLevel="1">
      <c r="A180" s="220" t="s">
        <v>220</v>
      </c>
      <c r="B180" s="274" t="s">
        <v>221</v>
      </c>
      <c r="E180" s="255"/>
      <c r="F180" s="251">
        <f t="shared" si="19"/>
        <v>0</v>
      </c>
      <c r="G180" s="251"/>
      <c r="H180" s="217"/>
      <c r="L180" s="217"/>
      <c r="M180" s="217"/>
    </row>
    <row r="181" spans="1:6" s="274" customFormat="1" ht="30" outlineLevel="1">
      <c r="A181" s="220" t="s">
        <v>222</v>
      </c>
      <c r="B181" s="274" t="s">
        <v>223</v>
      </c>
      <c r="F181" s="251">
        <f t="shared" si="19"/>
        <v>0</v>
      </c>
    </row>
    <row r="182" spans="1:13" ht="30" outlineLevel="1">
      <c r="A182" s="220" t="s">
        <v>224</v>
      </c>
      <c r="B182" s="274" t="s">
        <v>225</v>
      </c>
      <c r="E182" s="255"/>
      <c r="F182" s="251">
        <f t="shared" si="19"/>
        <v>0</v>
      </c>
      <c r="G182" s="251"/>
      <c r="H182" s="217"/>
      <c r="L182" s="217"/>
      <c r="M182" s="217"/>
    </row>
    <row r="183" spans="1:13" ht="15" outlineLevel="1">
      <c r="A183" s="220" t="s">
        <v>226</v>
      </c>
      <c r="B183" s="274" t="s">
        <v>227</v>
      </c>
      <c r="E183" s="255"/>
      <c r="F183" s="251">
        <f t="shared" si="19"/>
        <v>0</v>
      </c>
      <c r="G183" s="251"/>
      <c r="H183" s="217"/>
      <c r="L183" s="217"/>
      <c r="M183" s="217"/>
    </row>
    <row r="184" spans="1:6" s="274" customFormat="1" ht="30" outlineLevel="1">
      <c r="A184" s="220" t="s">
        <v>228</v>
      </c>
      <c r="B184" s="274" t="s">
        <v>229</v>
      </c>
      <c r="F184" s="251">
        <f t="shared" si="19"/>
        <v>0</v>
      </c>
    </row>
    <row r="185" spans="1:13" ht="30" outlineLevel="1">
      <c r="A185" s="220" t="s">
        <v>230</v>
      </c>
      <c r="B185" s="274" t="s">
        <v>231</v>
      </c>
      <c r="E185" s="255"/>
      <c r="F185" s="251">
        <f t="shared" si="19"/>
        <v>0</v>
      </c>
      <c r="G185" s="251"/>
      <c r="H185" s="217"/>
      <c r="L185" s="217"/>
      <c r="M185" s="217"/>
    </row>
    <row r="186" spans="1:13" ht="15" outlineLevel="1">
      <c r="A186" s="220" t="s">
        <v>232</v>
      </c>
      <c r="B186" s="274" t="s">
        <v>233</v>
      </c>
      <c r="E186" s="255"/>
      <c r="F186" s="251">
        <f t="shared" si="19"/>
        <v>0</v>
      </c>
      <c r="G186" s="251"/>
      <c r="H186" s="217"/>
      <c r="L186" s="217"/>
      <c r="M186" s="217"/>
    </row>
    <row r="187" spans="1:13" ht="15" outlineLevel="1">
      <c r="A187" s="220" t="s">
        <v>234</v>
      </c>
      <c r="B187" s="274" t="s">
        <v>235</v>
      </c>
      <c r="E187" s="255"/>
      <c r="F187" s="251">
        <f t="shared" si="19"/>
        <v>0</v>
      </c>
      <c r="G187" s="251"/>
      <c r="H187" s="217"/>
      <c r="L187" s="217"/>
      <c r="M187" s="217"/>
    </row>
    <row r="188" spans="1:13" ht="15" outlineLevel="1">
      <c r="A188" s="220" t="s">
        <v>236</v>
      </c>
      <c r="B188" s="274"/>
      <c r="E188" s="255"/>
      <c r="F188" s="251"/>
      <c r="G188" s="251"/>
      <c r="H188" s="217"/>
      <c r="L188" s="217"/>
      <c r="M188" s="217"/>
    </row>
    <row r="189" spans="1:13" ht="15" outlineLevel="1">
      <c r="A189" s="220" t="s">
        <v>237</v>
      </c>
      <c r="B189" s="274"/>
      <c r="E189" s="255"/>
      <c r="F189" s="251"/>
      <c r="G189" s="251"/>
      <c r="H189" s="217"/>
      <c r="L189" s="217"/>
      <c r="M189" s="217"/>
    </row>
    <row r="190" spans="1:13" ht="15" outlineLevel="1">
      <c r="A190" s="220" t="s">
        <v>238</v>
      </c>
      <c r="B190" s="274"/>
      <c r="E190" s="255"/>
      <c r="F190" s="251"/>
      <c r="G190" s="251"/>
      <c r="H190" s="217"/>
      <c r="L190" s="217"/>
      <c r="M190" s="217"/>
    </row>
    <row r="191" spans="1:13" ht="15" outlineLevel="1">
      <c r="A191" s="220" t="s">
        <v>239</v>
      </c>
      <c r="B191" s="256"/>
      <c r="E191" s="255"/>
      <c r="F191" s="251"/>
      <c r="G191" s="251"/>
      <c r="H191" s="217"/>
      <c r="L191" s="217"/>
      <c r="M191" s="217"/>
    </row>
    <row r="192" spans="1:13" ht="15" customHeight="1">
      <c r="A192" s="241"/>
      <c r="B192" s="242" t="s">
        <v>240</v>
      </c>
      <c r="C192" s="241" t="s">
        <v>50</v>
      </c>
      <c r="D192" s="241"/>
      <c r="E192" s="243"/>
      <c r="F192" s="244" t="s">
        <v>209</v>
      </c>
      <c r="G192" s="244"/>
      <c r="H192" s="217"/>
      <c r="L192" s="217"/>
      <c r="M192" s="217"/>
    </row>
    <row r="193" spans="1:13" ht="15">
      <c r="A193" s="220" t="s">
        <v>241</v>
      </c>
      <c r="B193" s="239" t="s">
        <v>242</v>
      </c>
      <c r="C193" s="272">
        <v>91.5</v>
      </c>
      <c r="E193" s="250"/>
      <c r="F193" s="251">
        <f aca="true" t="shared" si="20" ref="F193:F206">IF($C$208=0,"",IF(C193="[for completion]","",C193/$C$208))</f>
        <v>1</v>
      </c>
      <c r="G193" s="251"/>
      <c r="H193" s="217"/>
      <c r="L193" s="217"/>
      <c r="M193" s="217"/>
    </row>
    <row r="194" spans="1:13" ht="15">
      <c r="A194" s="220" t="s">
        <v>243</v>
      </c>
      <c r="B194" s="239" t="s">
        <v>244</v>
      </c>
      <c r="C194" s="272">
        <v>0</v>
      </c>
      <c r="E194" s="255"/>
      <c r="F194" s="251">
        <f t="shared" si="20"/>
        <v>0</v>
      </c>
      <c r="G194" s="255"/>
      <c r="H194" s="217"/>
      <c r="L194" s="217"/>
      <c r="M194" s="217"/>
    </row>
    <row r="195" spans="1:13" ht="15">
      <c r="A195" s="220" t="s">
        <v>245</v>
      </c>
      <c r="B195" s="239" t="s">
        <v>246</v>
      </c>
      <c r="C195" s="272">
        <v>0</v>
      </c>
      <c r="E195" s="255"/>
      <c r="F195" s="251">
        <f t="shared" si="20"/>
        <v>0</v>
      </c>
      <c r="G195" s="255"/>
      <c r="H195" s="217"/>
      <c r="L195" s="217"/>
      <c r="M195" s="217"/>
    </row>
    <row r="196" spans="1:13" ht="15">
      <c r="A196" s="220" t="s">
        <v>247</v>
      </c>
      <c r="B196" s="239" t="s">
        <v>248</v>
      </c>
      <c r="C196" s="272">
        <v>0</v>
      </c>
      <c r="E196" s="255"/>
      <c r="F196" s="251">
        <f t="shared" si="20"/>
        <v>0</v>
      </c>
      <c r="G196" s="255"/>
      <c r="H196" s="217"/>
      <c r="L196" s="217"/>
      <c r="M196" s="217"/>
    </row>
    <row r="197" spans="1:13" ht="15">
      <c r="A197" s="220" t="s">
        <v>249</v>
      </c>
      <c r="B197" s="239" t="s">
        <v>250</v>
      </c>
      <c r="C197" s="272">
        <v>0</v>
      </c>
      <c r="E197" s="255"/>
      <c r="F197" s="251">
        <f t="shared" si="20"/>
        <v>0</v>
      </c>
      <c r="G197" s="255"/>
      <c r="H197" s="217"/>
      <c r="L197" s="217"/>
      <c r="M197" s="217"/>
    </row>
    <row r="198" spans="1:13" ht="15">
      <c r="A198" s="220" t="s">
        <v>251</v>
      </c>
      <c r="B198" s="239" t="s">
        <v>252</v>
      </c>
      <c r="C198" s="272">
        <v>0</v>
      </c>
      <c r="E198" s="255"/>
      <c r="F198" s="251">
        <f t="shared" si="20"/>
        <v>0</v>
      </c>
      <c r="G198" s="255"/>
      <c r="H198" s="217"/>
      <c r="L198" s="217"/>
      <c r="M198" s="217"/>
    </row>
    <row r="199" spans="1:13" ht="15">
      <c r="A199" s="220" t="s">
        <v>253</v>
      </c>
      <c r="B199" s="239" t="s">
        <v>254</v>
      </c>
      <c r="C199" s="272">
        <v>0</v>
      </c>
      <c r="E199" s="255"/>
      <c r="F199" s="251">
        <f t="shared" si="20"/>
        <v>0</v>
      </c>
      <c r="G199" s="255"/>
      <c r="H199" s="217"/>
      <c r="L199" s="217"/>
      <c r="M199" s="217"/>
    </row>
    <row r="200" spans="1:13" ht="15">
      <c r="A200" s="220" t="s">
        <v>255</v>
      </c>
      <c r="B200" s="239" t="s">
        <v>256</v>
      </c>
      <c r="C200" s="272">
        <v>0</v>
      </c>
      <c r="E200" s="255"/>
      <c r="F200" s="251">
        <f t="shared" si="20"/>
        <v>0</v>
      </c>
      <c r="G200" s="255"/>
      <c r="H200" s="217"/>
      <c r="L200" s="217"/>
      <c r="M200" s="217"/>
    </row>
    <row r="201" spans="1:13" ht="15">
      <c r="A201" s="220" t="s">
        <v>257</v>
      </c>
      <c r="B201" s="239" t="s">
        <v>258</v>
      </c>
      <c r="C201" s="272">
        <v>0</v>
      </c>
      <c r="E201" s="255"/>
      <c r="F201" s="251">
        <f t="shared" si="20"/>
        <v>0</v>
      </c>
      <c r="G201" s="255"/>
      <c r="H201" s="217"/>
      <c r="L201" s="217"/>
      <c r="M201" s="217"/>
    </row>
    <row r="202" spans="1:13" ht="15">
      <c r="A202" s="220" t="s">
        <v>259</v>
      </c>
      <c r="B202" s="239" t="s">
        <v>260</v>
      </c>
      <c r="C202" s="272">
        <v>0</v>
      </c>
      <c r="E202" s="255"/>
      <c r="F202" s="251">
        <f t="shared" si="20"/>
        <v>0</v>
      </c>
      <c r="G202" s="255"/>
      <c r="H202" s="217"/>
      <c r="L202" s="217"/>
      <c r="M202" s="217"/>
    </row>
    <row r="203" spans="1:13" ht="15">
      <c r="A203" s="220" t="s">
        <v>261</v>
      </c>
      <c r="B203" s="239" t="s">
        <v>262</v>
      </c>
      <c r="C203" s="272">
        <v>0</v>
      </c>
      <c r="E203" s="255"/>
      <c r="F203" s="251">
        <f t="shared" si="20"/>
        <v>0</v>
      </c>
      <c r="G203" s="255"/>
      <c r="H203" s="217"/>
      <c r="L203" s="217"/>
      <c r="M203" s="217"/>
    </row>
    <row r="204" spans="1:13" ht="15">
      <c r="A204" s="220" t="s">
        <v>263</v>
      </c>
      <c r="B204" s="239" t="s">
        <v>264</v>
      </c>
      <c r="C204" s="272">
        <v>0</v>
      </c>
      <c r="E204" s="255"/>
      <c r="F204" s="251">
        <f t="shared" si="20"/>
        <v>0</v>
      </c>
      <c r="G204" s="255"/>
      <c r="H204" s="217"/>
      <c r="L204" s="217"/>
      <c r="M204" s="217"/>
    </row>
    <row r="205" spans="1:13" ht="15">
      <c r="A205" s="220" t="s">
        <v>265</v>
      </c>
      <c r="B205" s="239" t="s">
        <v>266</v>
      </c>
      <c r="C205" s="272">
        <v>0</v>
      </c>
      <c r="E205" s="255"/>
      <c r="F205" s="251">
        <f t="shared" si="20"/>
        <v>0</v>
      </c>
      <c r="G205" s="255"/>
      <c r="H205" s="217"/>
      <c r="L205" s="217"/>
      <c r="M205" s="217"/>
    </row>
    <row r="206" spans="1:13" ht="15">
      <c r="A206" s="220" t="s">
        <v>267</v>
      </c>
      <c r="B206" s="239" t="s">
        <v>62</v>
      </c>
      <c r="C206" s="272">
        <v>0</v>
      </c>
      <c r="E206" s="255"/>
      <c r="F206" s="251">
        <f t="shared" si="20"/>
        <v>0</v>
      </c>
      <c r="G206" s="255"/>
      <c r="H206" s="217"/>
      <c r="L206" s="217"/>
      <c r="M206" s="217"/>
    </row>
    <row r="207" spans="1:13" ht="15">
      <c r="A207" s="220" t="s">
        <v>268</v>
      </c>
      <c r="B207" s="253" t="s">
        <v>269</v>
      </c>
      <c r="C207" s="272">
        <v>91.5</v>
      </c>
      <c r="E207" s="255"/>
      <c r="F207" s="251"/>
      <c r="G207" s="255"/>
      <c r="H207" s="217"/>
      <c r="L207" s="217"/>
      <c r="M207" s="217"/>
    </row>
    <row r="208" spans="1:13" ht="15">
      <c r="A208" s="220" t="s">
        <v>270</v>
      </c>
      <c r="B208" s="264" t="s">
        <v>64</v>
      </c>
      <c r="C208" s="239">
        <f>SUM(C193:C206)</f>
        <v>91.5</v>
      </c>
      <c r="D208" s="239"/>
      <c r="E208" s="255"/>
      <c r="F208" s="255">
        <f>SUM(F193:F206)</f>
        <v>1</v>
      </c>
      <c r="G208" s="255"/>
      <c r="H208" s="217"/>
      <c r="L208" s="217"/>
      <c r="M208" s="217"/>
    </row>
    <row r="209" spans="1:13" ht="15" outlineLevel="1">
      <c r="A209" s="220" t="s">
        <v>271</v>
      </c>
      <c r="B209" s="256" t="s">
        <v>166</v>
      </c>
      <c r="E209" s="255"/>
      <c r="F209" s="251">
        <f>IF($C$208=0,"",IF(C209="[for completion]","",C209/$C$208))</f>
        <v>0</v>
      </c>
      <c r="G209" s="255"/>
      <c r="H209" s="217"/>
      <c r="L209" s="217"/>
      <c r="M209" s="217"/>
    </row>
    <row r="210" spans="1:13" ht="15" outlineLevel="1">
      <c r="A210" s="220" t="s">
        <v>1912</v>
      </c>
      <c r="B210" s="256" t="s">
        <v>166</v>
      </c>
      <c r="E210" s="255"/>
      <c r="F210" s="251">
        <f aca="true" t="shared" si="21" ref="F210:F215">IF($C$208=0,"",IF(C210="[for completion]","",C210/$C$208))</f>
        <v>0</v>
      </c>
      <c r="G210" s="255"/>
      <c r="H210" s="217"/>
      <c r="L210" s="217"/>
      <c r="M210" s="217"/>
    </row>
    <row r="211" spans="1:13" ht="15" outlineLevel="1">
      <c r="A211" s="220" t="s">
        <v>272</v>
      </c>
      <c r="B211" s="256" t="s">
        <v>166</v>
      </c>
      <c r="E211" s="255"/>
      <c r="F211" s="251">
        <f t="shared" si="21"/>
        <v>0</v>
      </c>
      <c r="G211" s="255"/>
      <c r="H211" s="217"/>
      <c r="L211" s="217"/>
      <c r="M211" s="217"/>
    </row>
    <row r="212" spans="1:13" ht="15" outlineLevel="1">
      <c r="A212" s="220" t="s">
        <v>273</v>
      </c>
      <c r="B212" s="256" t="s">
        <v>166</v>
      </c>
      <c r="E212" s="255"/>
      <c r="F212" s="251">
        <f t="shared" si="21"/>
        <v>0</v>
      </c>
      <c r="G212" s="255"/>
      <c r="H212" s="217"/>
      <c r="L212" s="217"/>
      <c r="M212" s="217"/>
    </row>
    <row r="213" spans="1:13" ht="15" outlineLevel="1">
      <c r="A213" s="220" t="s">
        <v>274</v>
      </c>
      <c r="B213" s="256" t="s">
        <v>166</v>
      </c>
      <c r="E213" s="255"/>
      <c r="F213" s="251">
        <f t="shared" si="21"/>
        <v>0</v>
      </c>
      <c r="G213" s="255"/>
      <c r="H213" s="217"/>
      <c r="L213" s="217"/>
      <c r="M213" s="217"/>
    </row>
    <row r="214" spans="1:13" ht="15" outlineLevel="1">
      <c r="A214" s="220" t="s">
        <v>275</v>
      </c>
      <c r="B214" s="256" t="s">
        <v>166</v>
      </c>
      <c r="E214" s="255"/>
      <c r="F214" s="251">
        <f t="shared" si="21"/>
        <v>0</v>
      </c>
      <c r="G214" s="255"/>
      <c r="H214" s="217"/>
      <c r="L214" s="217"/>
      <c r="M214" s="217"/>
    </row>
    <row r="215" spans="1:13" ht="15" outlineLevel="1">
      <c r="A215" s="220" t="s">
        <v>276</v>
      </c>
      <c r="B215" s="256" t="s">
        <v>166</v>
      </c>
      <c r="E215" s="255"/>
      <c r="F215" s="251">
        <f t="shared" si="21"/>
        <v>0</v>
      </c>
      <c r="G215" s="255"/>
      <c r="H215" s="217"/>
      <c r="L215" s="217"/>
      <c r="M215" s="217"/>
    </row>
    <row r="216" spans="1:13" ht="15" customHeight="1">
      <c r="A216" s="241"/>
      <c r="B216" s="242" t="s">
        <v>1913</v>
      </c>
      <c r="C216" s="241" t="s">
        <v>50</v>
      </c>
      <c r="D216" s="241"/>
      <c r="E216" s="243"/>
      <c r="F216" s="244" t="s">
        <v>277</v>
      </c>
      <c r="G216" s="244" t="s">
        <v>278</v>
      </c>
      <c r="H216" s="217"/>
      <c r="L216" s="217"/>
      <c r="M216" s="217"/>
    </row>
    <row r="217" spans="1:13" ht="15">
      <c r="A217" s="220" t="s">
        <v>279</v>
      </c>
      <c r="B217" s="263" t="s">
        <v>280</v>
      </c>
      <c r="C217" s="272">
        <v>91.5</v>
      </c>
      <c r="E217" s="271"/>
      <c r="F217" s="251">
        <f>IF($C$38=0,"",IF(C217="[for completion]","",IF(C217="","",C217/$C$38)))</f>
        <v>0.006673735783918036</v>
      </c>
      <c r="G217" s="251">
        <f>IF($C$39=0,"",IF(C217="[for completion]","",IF(C217="","",C217/$C$39)))</f>
        <v>0.00915</v>
      </c>
      <c r="H217" s="217"/>
      <c r="L217" s="217"/>
      <c r="M217" s="217"/>
    </row>
    <row r="218" spans="1:13" ht="15">
      <c r="A218" s="220" t="s">
        <v>281</v>
      </c>
      <c r="B218" s="263" t="s">
        <v>282</v>
      </c>
      <c r="C218" s="272">
        <v>0</v>
      </c>
      <c r="E218" s="271"/>
      <c r="F218" s="251">
        <f>IF($C$38=0,"",IF(C218="[for completion]","",IF(C218="","",C218/$C$38)))</f>
        <v>0</v>
      </c>
      <c r="G218" s="251">
        <f>IF($C$39=0,"",IF(C218="[for completion]","",IF(C218="","",C218/$C$39)))</f>
        <v>0</v>
      </c>
      <c r="H218" s="217"/>
      <c r="L218" s="217"/>
      <c r="M218" s="217"/>
    </row>
    <row r="219" spans="1:13" ht="15">
      <c r="A219" s="220" t="s">
        <v>283</v>
      </c>
      <c r="B219" s="263" t="s">
        <v>62</v>
      </c>
      <c r="C219" s="272">
        <v>0</v>
      </c>
      <c r="E219" s="271"/>
      <c r="F219" s="251">
        <f>IF($C$38=0,"",IF(C219="[for completion]","",IF(C219="","",C219/$C$38)))</f>
        <v>0</v>
      </c>
      <c r="G219" s="251">
        <f>IF($C$39=0,"",IF(C219="[for completion]","",IF(C219="","",C219/$C$39)))</f>
        <v>0</v>
      </c>
      <c r="H219" s="217"/>
      <c r="L219" s="217"/>
      <c r="M219" s="217"/>
    </row>
    <row r="220" spans="1:13" ht="15">
      <c r="A220" s="220" t="s">
        <v>284</v>
      </c>
      <c r="B220" s="264" t="s">
        <v>64</v>
      </c>
      <c r="C220" s="220">
        <f>SUM(C217:C219)</f>
        <v>91.5</v>
      </c>
      <c r="E220" s="271"/>
      <c r="F220" s="249">
        <f>SUM(F217:F219)</f>
        <v>0.006673735783918036</v>
      </c>
      <c r="G220" s="249">
        <f>SUM(G217:G219)</f>
        <v>0.00915</v>
      </c>
      <c r="H220" s="217"/>
      <c r="L220" s="217"/>
      <c r="M220" s="217"/>
    </row>
    <row r="221" spans="1:13" ht="15" outlineLevel="1">
      <c r="A221" s="220" t="s">
        <v>285</v>
      </c>
      <c r="B221" s="256" t="s">
        <v>166</v>
      </c>
      <c r="E221" s="271"/>
      <c r="F221" s="251">
        <f aca="true" t="shared" si="22" ref="F221:F227">IF($C$38=0,"",IF(C221="[for completion]","",IF(C221="","",C221/$C$38)))</f>
      </c>
      <c r="G221" s="251">
        <f aca="true" t="shared" si="23" ref="G221:G227">IF($C$39=0,"",IF(C221="[for completion]","",IF(C221="","",C221/$C$39)))</f>
      </c>
      <c r="H221" s="217"/>
      <c r="L221" s="217"/>
      <c r="M221" s="217"/>
    </row>
    <row r="222" spans="1:13" ht="15" outlineLevel="1">
      <c r="A222" s="220" t="s">
        <v>286</v>
      </c>
      <c r="B222" s="256" t="s">
        <v>166</v>
      </c>
      <c r="E222" s="271"/>
      <c r="F222" s="251">
        <f t="shared" si="22"/>
      </c>
      <c r="G222" s="251">
        <f t="shared" si="23"/>
      </c>
      <c r="H222" s="217"/>
      <c r="L222" s="217"/>
      <c r="M222" s="217"/>
    </row>
    <row r="223" spans="1:13" ht="15" outlineLevel="1">
      <c r="A223" s="220" t="s">
        <v>287</v>
      </c>
      <c r="B223" s="256" t="s">
        <v>166</v>
      </c>
      <c r="E223" s="271"/>
      <c r="F223" s="251">
        <f t="shared" si="22"/>
      </c>
      <c r="G223" s="251">
        <f t="shared" si="23"/>
      </c>
      <c r="H223" s="217"/>
      <c r="L223" s="217"/>
      <c r="M223" s="217"/>
    </row>
    <row r="224" spans="1:13" ht="15" outlineLevel="1">
      <c r="A224" s="220" t="s">
        <v>288</v>
      </c>
      <c r="B224" s="256" t="s">
        <v>166</v>
      </c>
      <c r="E224" s="271"/>
      <c r="F224" s="251">
        <f t="shared" si="22"/>
      </c>
      <c r="G224" s="251">
        <f t="shared" si="23"/>
      </c>
      <c r="H224" s="217"/>
      <c r="L224" s="217"/>
      <c r="M224" s="217"/>
    </row>
    <row r="225" spans="1:13" ht="15" outlineLevel="1">
      <c r="A225" s="220" t="s">
        <v>289</v>
      </c>
      <c r="B225" s="256" t="s">
        <v>166</v>
      </c>
      <c r="E225" s="271"/>
      <c r="F225" s="251">
        <f t="shared" si="22"/>
      </c>
      <c r="G225" s="251">
        <f t="shared" si="23"/>
      </c>
      <c r="H225" s="217"/>
      <c r="L225" s="217"/>
      <c r="M225" s="217"/>
    </row>
    <row r="226" spans="1:13" ht="15" outlineLevel="1">
      <c r="A226" s="220" t="s">
        <v>290</v>
      </c>
      <c r="B226" s="256" t="s">
        <v>166</v>
      </c>
      <c r="E226" s="239"/>
      <c r="F226" s="251">
        <f t="shared" si="22"/>
      </c>
      <c r="G226" s="251">
        <f t="shared" si="23"/>
      </c>
      <c r="H226" s="217"/>
      <c r="L226" s="217"/>
      <c r="M226" s="217"/>
    </row>
    <row r="227" spans="1:13" ht="15" outlineLevel="1">
      <c r="A227" s="220" t="s">
        <v>291</v>
      </c>
      <c r="B227" s="256" t="s">
        <v>166</v>
      </c>
      <c r="E227" s="271"/>
      <c r="F227" s="251">
        <f t="shared" si="22"/>
      </c>
      <c r="G227" s="251">
        <f t="shared" si="23"/>
      </c>
      <c r="H227" s="217"/>
      <c r="L227" s="217"/>
      <c r="M227" s="217"/>
    </row>
    <row r="228" spans="1:13" ht="15" customHeight="1">
      <c r="A228" s="241"/>
      <c r="B228" s="242" t="s">
        <v>1914</v>
      </c>
      <c r="C228" s="241"/>
      <c r="D228" s="241"/>
      <c r="E228" s="243"/>
      <c r="F228" s="244"/>
      <c r="G228" s="244"/>
      <c r="H228" s="217"/>
      <c r="L228" s="217"/>
      <c r="M228" s="217"/>
    </row>
    <row r="229" spans="1:13" ht="30">
      <c r="A229" s="220" t="s">
        <v>292</v>
      </c>
      <c r="B229" s="239" t="s">
        <v>1915</v>
      </c>
      <c r="C229" s="275" t="s">
        <v>1916</v>
      </c>
      <c r="H229" s="217"/>
      <c r="L229" s="217"/>
      <c r="M229" s="217"/>
    </row>
    <row r="230" spans="1:13" ht="15" customHeight="1">
      <c r="A230" s="241"/>
      <c r="B230" s="242" t="s">
        <v>293</v>
      </c>
      <c r="C230" s="241"/>
      <c r="D230" s="241"/>
      <c r="E230" s="243"/>
      <c r="F230" s="244"/>
      <c r="G230" s="244"/>
      <c r="H230" s="217"/>
      <c r="L230" s="217"/>
      <c r="M230" s="217"/>
    </row>
    <row r="231" spans="1:13" ht="15">
      <c r="A231" s="220" t="s">
        <v>294</v>
      </c>
      <c r="B231" s="220" t="s">
        <v>295</v>
      </c>
      <c r="C231" s="220">
        <v>0</v>
      </c>
      <c r="E231" s="239"/>
      <c r="H231" s="217"/>
      <c r="L231" s="217"/>
      <c r="M231" s="217"/>
    </row>
    <row r="232" spans="1:13" ht="15">
      <c r="A232" s="220" t="s">
        <v>296</v>
      </c>
      <c r="B232" s="276" t="s">
        <v>297</v>
      </c>
      <c r="C232" s="220">
        <v>0</v>
      </c>
      <c r="E232" s="239"/>
      <c r="H232" s="217"/>
      <c r="L232" s="217"/>
      <c r="M232" s="217"/>
    </row>
    <row r="233" spans="1:13" ht="15">
      <c r="A233" s="220" t="s">
        <v>298</v>
      </c>
      <c r="B233" s="276" t="s">
        <v>299</v>
      </c>
      <c r="C233" s="220">
        <v>0</v>
      </c>
      <c r="E233" s="239"/>
      <c r="H233" s="217"/>
      <c r="L233" s="217"/>
      <c r="M233" s="217"/>
    </row>
    <row r="234" spans="1:13" ht="15" outlineLevel="1">
      <c r="A234" s="220" t="s">
        <v>300</v>
      </c>
      <c r="B234" s="236" t="s">
        <v>301</v>
      </c>
      <c r="C234" s="239"/>
      <c r="D234" s="239"/>
      <c r="E234" s="239"/>
      <c r="H234" s="217"/>
      <c r="L234" s="217"/>
      <c r="M234" s="217"/>
    </row>
    <row r="235" spans="1:13" ht="15" outlineLevel="1">
      <c r="A235" s="220" t="s">
        <v>302</v>
      </c>
      <c r="B235" s="236" t="s">
        <v>303</v>
      </c>
      <c r="C235" s="239"/>
      <c r="D235" s="239"/>
      <c r="E235" s="239"/>
      <c r="H235" s="217"/>
      <c r="L235" s="217"/>
      <c r="M235" s="217"/>
    </row>
    <row r="236" spans="1:13" ht="15" outlineLevel="1">
      <c r="A236" s="220" t="s">
        <v>304</v>
      </c>
      <c r="B236" s="236" t="s">
        <v>305</v>
      </c>
      <c r="C236" s="239"/>
      <c r="D236" s="239"/>
      <c r="E236" s="239"/>
      <c r="H236" s="217"/>
      <c r="L236" s="217"/>
      <c r="M236" s="217"/>
    </row>
    <row r="237" spans="1:13" ht="15" outlineLevel="1">
      <c r="A237" s="220" t="s">
        <v>306</v>
      </c>
      <c r="C237" s="239"/>
      <c r="D237" s="239"/>
      <c r="E237" s="239"/>
      <c r="H237" s="217"/>
      <c r="L237" s="217"/>
      <c r="M237" s="217"/>
    </row>
    <row r="238" spans="1:13" ht="15" outlineLevel="1">
      <c r="A238" s="220" t="s">
        <v>307</v>
      </c>
      <c r="C238" s="239"/>
      <c r="D238" s="239"/>
      <c r="E238" s="239"/>
      <c r="H238" s="217"/>
      <c r="L238" s="217"/>
      <c r="M238" s="217"/>
    </row>
    <row r="239" spans="1:14" ht="15" outlineLevel="1">
      <c r="A239" s="220" t="s">
        <v>308</v>
      </c>
      <c r="D239" s="215"/>
      <c r="E239" s="215"/>
      <c r="F239" s="215"/>
      <c r="G239" s="215"/>
      <c r="H239" s="217"/>
      <c r="K239" s="277"/>
      <c r="L239" s="277"/>
      <c r="M239" s="277"/>
      <c r="N239" s="277"/>
    </row>
    <row r="240" spans="1:14" ht="15" outlineLevel="1">
      <c r="A240" s="220" t="s">
        <v>309</v>
      </c>
      <c r="D240" s="215"/>
      <c r="E240" s="215"/>
      <c r="F240" s="215"/>
      <c r="G240" s="215"/>
      <c r="H240" s="217"/>
      <c r="K240" s="277"/>
      <c r="L240" s="277"/>
      <c r="M240" s="277"/>
      <c r="N240" s="277"/>
    </row>
    <row r="241" spans="1:14" ht="15" outlineLevel="1">
      <c r="A241" s="220" t="s">
        <v>310</v>
      </c>
      <c r="D241" s="215"/>
      <c r="E241" s="215"/>
      <c r="F241" s="215"/>
      <c r="G241" s="215"/>
      <c r="H241" s="217"/>
      <c r="K241" s="277"/>
      <c r="L241" s="277"/>
      <c r="M241" s="277"/>
      <c r="N241" s="277"/>
    </row>
    <row r="242" spans="1:14" ht="15" outlineLevel="1">
      <c r="A242" s="220" t="s">
        <v>311</v>
      </c>
      <c r="D242" s="215"/>
      <c r="E242" s="215"/>
      <c r="F242" s="215"/>
      <c r="G242" s="215"/>
      <c r="H242" s="217"/>
      <c r="K242" s="277"/>
      <c r="L242" s="277"/>
      <c r="M242" s="277"/>
      <c r="N242" s="277"/>
    </row>
    <row r="243" spans="1:14" ht="15" outlineLevel="1">
      <c r="A243" s="220" t="s">
        <v>312</v>
      </c>
      <c r="D243" s="215"/>
      <c r="E243" s="215"/>
      <c r="F243" s="215"/>
      <c r="G243" s="215"/>
      <c r="H243" s="217"/>
      <c r="K243" s="277"/>
      <c r="L243" s="277"/>
      <c r="M243" s="277"/>
      <c r="N243" s="277"/>
    </row>
    <row r="244" spans="1:14" ht="15" outlineLevel="1">
      <c r="A244" s="220" t="s">
        <v>313</v>
      </c>
      <c r="D244" s="215"/>
      <c r="E244" s="215"/>
      <c r="F244" s="215"/>
      <c r="G244" s="215"/>
      <c r="H244" s="217"/>
      <c r="K244" s="277"/>
      <c r="L244" s="277"/>
      <c r="M244" s="277"/>
      <c r="N244" s="277"/>
    </row>
    <row r="245" spans="1:14" ht="15" outlineLevel="1">
      <c r="A245" s="220" t="s">
        <v>314</v>
      </c>
      <c r="D245" s="215"/>
      <c r="E245" s="215"/>
      <c r="F245" s="215"/>
      <c r="G245" s="215"/>
      <c r="H245" s="217"/>
      <c r="K245" s="277"/>
      <c r="L245" s="277"/>
      <c r="M245" s="277"/>
      <c r="N245" s="277"/>
    </row>
    <row r="246" spans="1:14" ht="15" outlineLevel="1">
      <c r="A246" s="220" t="s">
        <v>315</v>
      </c>
      <c r="D246" s="215"/>
      <c r="E246" s="215"/>
      <c r="F246" s="215"/>
      <c r="G246" s="215"/>
      <c r="H246" s="217"/>
      <c r="K246" s="277"/>
      <c r="L246" s="277"/>
      <c r="M246" s="277"/>
      <c r="N246" s="277"/>
    </row>
    <row r="247" spans="1:14" ht="15" outlineLevel="1">
      <c r="A247" s="220" t="s">
        <v>316</v>
      </c>
      <c r="D247" s="215"/>
      <c r="E247" s="215"/>
      <c r="F247" s="215"/>
      <c r="G247" s="215"/>
      <c r="H247" s="217"/>
      <c r="K247" s="277"/>
      <c r="L247" s="277"/>
      <c r="M247" s="277"/>
      <c r="N247" s="277"/>
    </row>
    <row r="248" spans="1:14" ht="15" outlineLevel="1">
      <c r="A248" s="220" t="s">
        <v>317</v>
      </c>
      <c r="D248" s="215"/>
      <c r="E248" s="215"/>
      <c r="F248" s="215"/>
      <c r="G248" s="215"/>
      <c r="H248" s="217"/>
      <c r="K248" s="277"/>
      <c r="L248" s="277"/>
      <c r="M248" s="277"/>
      <c r="N248" s="277"/>
    </row>
    <row r="249" spans="1:14" ht="15" outlineLevel="1">
      <c r="A249" s="220" t="s">
        <v>318</v>
      </c>
      <c r="D249" s="215"/>
      <c r="E249" s="215"/>
      <c r="F249" s="215"/>
      <c r="G249" s="215"/>
      <c r="H249" s="217"/>
      <c r="K249" s="277"/>
      <c r="L249" s="277"/>
      <c r="M249" s="277"/>
      <c r="N249" s="277"/>
    </row>
    <row r="250" spans="1:14" ht="15" outlineLevel="1">
      <c r="A250" s="220" t="s">
        <v>319</v>
      </c>
      <c r="D250" s="215"/>
      <c r="E250" s="215"/>
      <c r="F250" s="215"/>
      <c r="G250" s="215"/>
      <c r="H250" s="217"/>
      <c r="K250" s="277"/>
      <c r="L250" s="277"/>
      <c r="M250" s="277"/>
      <c r="N250" s="277"/>
    </row>
    <row r="251" spans="1:14" ht="15" outlineLevel="1">
      <c r="A251" s="220" t="s">
        <v>320</v>
      </c>
      <c r="D251" s="215"/>
      <c r="E251" s="215"/>
      <c r="F251" s="215"/>
      <c r="G251" s="215"/>
      <c r="H251" s="217"/>
      <c r="K251" s="277"/>
      <c r="L251" s="277"/>
      <c r="M251" s="277"/>
      <c r="N251" s="277"/>
    </row>
    <row r="252" spans="1:14" ht="15" outlineLevel="1">
      <c r="A252" s="220" t="s">
        <v>321</v>
      </c>
      <c r="D252" s="215"/>
      <c r="E252" s="215"/>
      <c r="F252" s="215"/>
      <c r="G252" s="215"/>
      <c r="H252" s="217"/>
      <c r="K252" s="277"/>
      <c r="L252" s="277"/>
      <c r="M252" s="277"/>
      <c r="N252" s="277"/>
    </row>
    <row r="253" spans="1:14" ht="15" outlineLevel="1">
      <c r="A253" s="220" t="s">
        <v>1917</v>
      </c>
      <c r="D253" s="215"/>
      <c r="E253" s="215"/>
      <c r="F253" s="215"/>
      <c r="G253" s="215"/>
      <c r="H253" s="217"/>
      <c r="K253" s="277"/>
      <c r="L253" s="277"/>
      <c r="M253" s="277"/>
      <c r="N253" s="277"/>
    </row>
    <row r="254" spans="1:14" ht="15" outlineLevel="1">
      <c r="A254" s="220" t="s">
        <v>322</v>
      </c>
      <c r="D254" s="215"/>
      <c r="E254" s="215"/>
      <c r="F254" s="215"/>
      <c r="G254" s="215"/>
      <c r="H254" s="217"/>
      <c r="K254" s="277"/>
      <c r="L254" s="277"/>
      <c r="M254" s="277"/>
      <c r="N254" s="277"/>
    </row>
    <row r="255" spans="1:14" ht="15" outlineLevel="1">
      <c r="A255" s="220" t="s">
        <v>323</v>
      </c>
      <c r="D255" s="215"/>
      <c r="E255" s="215"/>
      <c r="F255" s="215"/>
      <c r="G255" s="215"/>
      <c r="H255" s="217"/>
      <c r="K255" s="277"/>
      <c r="L255" s="277"/>
      <c r="M255" s="277"/>
      <c r="N255" s="277"/>
    </row>
    <row r="256" spans="1:14" ht="15" outlineLevel="1">
      <c r="A256" s="220" t="s">
        <v>324</v>
      </c>
      <c r="D256" s="215"/>
      <c r="E256" s="215"/>
      <c r="F256" s="215"/>
      <c r="G256" s="215"/>
      <c r="H256" s="217"/>
      <c r="K256" s="277"/>
      <c r="L256" s="277"/>
      <c r="M256" s="277"/>
      <c r="N256" s="277"/>
    </row>
    <row r="257" spans="1:14" ht="15" outlineLevel="1">
      <c r="A257" s="220" t="s">
        <v>325</v>
      </c>
      <c r="D257" s="215"/>
      <c r="E257" s="215"/>
      <c r="F257" s="215"/>
      <c r="G257" s="215"/>
      <c r="H257" s="217"/>
      <c r="K257" s="277"/>
      <c r="L257" s="277"/>
      <c r="M257" s="277"/>
      <c r="N257" s="277"/>
    </row>
    <row r="258" spans="1:14" ht="15" outlineLevel="1">
      <c r="A258" s="220" t="s">
        <v>326</v>
      </c>
      <c r="D258" s="215"/>
      <c r="E258" s="215"/>
      <c r="F258" s="215"/>
      <c r="G258" s="215"/>
      <c r="H258" s="217"/>
      <c r="K258" s="277"/>
      <c r="L258" s="277"/>
      <c r="M258" s="277"/>
      <c r="N258" s="277"/>
    </row>
    <row r="259" spans="1:14" ht="15" outlineLevel="1">
      <c r="A259" s="220" t="s">
        <v>327</v>
      </c>
      <c r="D259" s="215"/>
      <c r="E259" s="215"/>
      <c r="F259" s="215"/>
      <c r="G259" s="215"/>
      <c r="H259" s="217"/>
      <c r="K259" s="277"/>
      <c r="L259" s="277"/>
      <c r="M259" s="277"/>
      <c r="N259" s="277"/>
    </row>
    <row r="260" spans="1:14" ht="15" outlineLevel="1">
      <c r="A260" s="220" t="s">
        <v>328</v>
      </c>
      <c r="D260" s="215"/>
      <c r="E260" s="215"/>
      <c r="F260" s="215"/>
      <c r="G260" s="215"/>
      <c r="H260" s="217"/>
      <c r="K260" s="277"/>
      <c r="L260" s="277"/>
      <c r="M260" s="277"/>
      <c r="N260" s="277"/>
    </row>
    <row r="261" spans="1:14" ht="15" outlineLevel="1">
      <c r="A261" s="220" t="s">
        <v>329</v>
      </c>
      <c r="D261" s="215"/>
      <c r="E261" s="215"/>
      <c r="F261" s="215"/>
      <c r="G261" s="215"/>
      <c r="H261" s="217"/>
      <c r="K261" s="277"/>
      <c r="L261" s="277"/>
      <c r="M261" s="277"/>
      <c r="N261" s="277"/>
    </row>
    <row r="262" spans="1:14" ht="15" outlineLevel="1">
      <c r="A262" s="220" t="s">
        <v>330</v>
      </c>
      <c r="D262" s="215"/>
      <c r="E262" s="215"/>
      <c r="F262" s="215"/>
      <c r="G262" s="215"/>
      <c r="H262" s="217"/>
      <c r="K262" s="277"/>
      <c r="L262" s="277"/>
      <c r="M262" s="277"/>
      <c r="N262" s="277"/>
    </row>
    <row r="263" spans="1:14" ht="15" outlineLevel="1">
      <c r="A263" s="220" t="s">
        <v>331</v>
      </c>
      <c r="D263" s="215"/>
      <c r="E263" s="215"/>
      <c r="F263" s="215"/>
      <c r="G263" s="215"/>
      <c r="H263" s="217"/>
      <c r="K263" s="277"/>
      <c r="L263" s="277"/>
      <c r="M263" s="277"/>
      <c r="N263" s="277"/>
    </row>
    <row r="264" spans="1:14" ht="15" outlineLevel="1">
      <c r="A264" s="220" t="s">
        <v>332</v>
      </c>
      <c r="D264" s="215"/>
      <c r="E264" s="215"/>
      <c r="F264" s="215"/>
      <c r="G264" s="215"/>
      <c r="H264" s="217"/>
      <c r="K264" s="277"/>
      <c r="L264" s="277"/>
      <c r="M264" s="277"/>
      <c r="N264" s="277"/>
    </row>
    <row r="265" spans="1:14" ht="15" outlineLevel="1">
      <c r="A265" s="220" t="s">
        <v>333</v>
      </c>
      <c r="D265" s="215"/>
      <c r="E265" s="215"/>
      <c r="F265" s="215"/>
      <c r="G265" s="215"/>
      <c r="H265" s="217"/>
      <c r="K265" s="277"/>
      <c r="L265" s="277"/>
      <c r="M265" s="277"/>
      <c r="N265" s="277"/>
    </row>
    <row r="266" spans="1:14" ht="15" outlineLevel="1">
      <c r="A266" s="220" t="s">
        <v>334</v>
      </c>
      <c r="D266" s="215"/>
      <c r="E266" s="215"/>
      <c r="F266" s="215"/>
      <c r="G266" s="215"/>
      <c r="H266" s="217"/>
      <c r="K266" s="277"/>
      <c r="L266" s="277"/>
      <c r="M266" s="277"/>
      <c r="N266" s="277"/>
    </row>
    <row r="267" spans="1:14" ht="15" outlineLevel="1">
      <c r="A267" s="220" t="s">
        <v>335</v>
      </c>
      <c r="D267" s="215"/>
      <c r="E267" s="215"/>
      <c r="F267" s="215"/>
      <c r="G267" s="215"/>
      <c r="H267" s="217"/>
      <c r="K267" s="277"/>
      <c r="L267" s="277"/>
      <c r="M267" s="277"/>
      <c r="N267" s="277"/>
    </row>
    <row r="268" spans="1:14" ht="15" outlineLevel="1">
      <c r="A268" s="220" t="s">
        <v>336</v>
      </c>
      <c r="D268" s="215"/>
      <c r="E268" s="215"/>
      <c r="F268" s="215"/>
      <c r="G268" s="215"/>
      <c r="H268" s="217"/>
      <c r="K268" s="277"/>
      <c r="L268" s="277"/>
      <c r="M268" s="277"/>
      <c r="N268" s="277"/>
    </row>
    <row r="269" spans="1:14" ht="15" outlineLevel="1">
      <c r="A269" s="220" t="s">
        <v>337</v>
      </c>
      <c r="D269" s="215"/>
      <c r="E269" s="215"/>
      <c r="F269" s="215"/>
      <c r="G269" s="215"/>
      <c r="H269" s="217"/>
      <c r="K269" s="277"/>
      <c r="L269" s="277"/>
      <c r="M269" s="277"/>
      <c r="N269" s="277"/>
    </row>
    <row r="270" spans="1:14" ht="15" outlineLevel="1">
      <c r="A270" s="220" t="s">
        <v>338</v>
      </c>
      <c r="D270" s="215"/>
      <c r="E270" s="215"/>
      <c r="F270" s="215"/>
      <c r="G270" s="215"/>
      <c r="H270" s="217"/>
      <c r="K270" s="277"/>
      <c r="L270" s="277"/>
      <c r="M270" s="277"/>
      <c r="N270" s="277"/>
    </row>
    <row r="271" spans="1:14" ht="15" outlineLevel="1">
      <c r="A271" s="220" t="s">
        <v>339</v>
      </c>
      <c r="D271" s="215"/>
      <c r="E271" s="215"/>
      <c r="F271" s="215"/>
      <c r="G271" s="215"/>
      <c r="H271" s="217"/>
      <c r="K271" s="277"/>
      <c r="L271" s="277"/>
      <c r="M271" s="277"/>
      <c r="N271" s="277"/>
    </row>
    <row r="272" spans="1:14" ht="15" outlineLevel="1">
      <c r="A272" s="220" t="s">
        <v>340</v>
      </c>
      <c r="D272" s="215"/>
      <c r="E272" s="215"/>
      <c r="F272" s="215"/>
      <c r="G272" s="215"/>
      <c r="H272" s="217"/>
      <c r="K272" s="277"/>
      <c r="L272" s="277"/>
      <c r="M272" s="277"/>
      <c r="N272" s="277"/>
    </row>
    <row r="273" spans="1:14" ht="15" outlineLevel="1">
      <c r="A273" s="220" t="s">
        <v>341</v>
      </c>
      <c r="D273" s="215"/>
      <c r="E273" s="215"/>
      <c r="F273" s="215"/>
      <c r="G273" s="215"/>
      <c r="H273" s="217"/>
      <c r="K273" s="277"/>
      <c r="L273" s="277"/>
      <c r="M273" s="277"/>
      <c r="N273" s="277"/>
    </row>
    <row r="274" spans="1:14" ht="15" outlineLevel="1">
      <c r="A274" s="220" t="s">
        <v>342</v>
      </c>
      <c r="D274" s="215"/>
      <c r="E274" s="215"/>
      <c r="F274" s="215"/>
      <c r="G274" s="215"/>
      <c r="H274" s="217"/>
      <c r="K274" s="277"/>
      <c r="L274" s="277"/>
      <c r="M274" s="277"/>
      <c r="N274" s="277"/>
    </row>
    <row r="275" spans="1:14" ht="15" outlineLevel="1">
      <c r="A275" s="220" t="s">
        <v>343</v>
      </c>
      <c r="D275" s="215"/>
      <c r="E275" s="215"/>
      <c r="F275" s="215"/>
      <c r="G275" s="215"/>
      <c r="H275" s="217"/>
      <c r="K275" s="277"/>
      <c r="L275" s="277"/>
      <c r="M275" s="277"/>
      <c r="N275" s="277"/>
    </row>
    <row r="276" spans="1:14" ht="15" outlineLevel="1">
      <c r="A276" s="220" t="s">
        <v>344</v>
      </c>
      <c r="D276" s="215"/>
      <c r="E276" s="215"/>
      <c r="F276" s="215"/>
      <c r="G276" s="215"/>
      <c r="H276" s="217"/>
      <c r="K276" s="277"/>
      <c r="L276" s="277"/>
      <c r="M276" s="277"/>
      <c r="N276" s="277"/>
    </row>
    <row r="277" spans="1:14" ht="15" outlineLevel="1">
      <c r="A277" s="220" t="s">
        <v>345</v>
      </c>
      <c r="D277" s="215"/>
      <c r="E277" s="215"/>
      <c r="F277" s="215"/>
      <c r="G277" s="215"/>
      <c r="H277" s="217"/>
      <c r="K277" s="277"/>
      <c r="L277" s="277"/>
      <c r="M277" s="277"/>
      <c r="N277" s="277"/>
    </row>
    <row r="278" spans="1:14" ht="15" outlineLevel="1">
      <c r="A278" s="220" t="s">
        <v>346</v>
      </c>
      <c r="D278" s="215"/>
      <c r="E278" s="215"/>
      <c r="F278" s="215"/>
      <c r="G278" s="215"/>
      <c r="H278" s="217"/>
      <c r="K278" s="277"/>
      <c r="L278" s="277"/>
      <c r="M278" s="277"/>
      <c r="N278" s="277"/>
    </row>
    <row r="279" spans="1:14" ht="15" outlineLevel="1">
      <c r="A279" s="220" t="s">
        <v>347</v>
      </c>
      <c r="D279" s="215"/>
      <c r="E279" s="215"/>
      <c r="F279" s="215"/>
      <c r="G279" s="215"/>
      <c r="H279" s="217"/>
      <c r="K279" s="277"/>
      <c r="L279" s="277"/>
      <c r="M279" s="277"/>
      <c r="N279" s="277"/>
    </row>
    <row r="280" spans="1:14" ht="15" outlineLevel="1">
      <c r="A280" s="220" t="s">
        <v>348</v>
      </c>
      <c r="D280" s="215"/>
      <c r="E280" s="215"/>
      <c r="F280" s="215"/>
      <c r="G280" s="215"/>
      <c r="H280" s="217"/>
      <c r="K280" s="277"/>
      <c r="L280" s="277"/>
      <c r="M280" s="277"/>
      <c r="N280" s="277"/>
    </row>
    <row r="281" spans="1:14" ht="15" outlineLevel="1">
      <c r="A281" s="220" t="s">
        <v>349</v>
      </c>
      <c r="D281" s="215"/>
      <c r="E281" s="215"/>
      <c r="F281" s="215"/>
      <c r="G281" s="215"/>
      <c r="H281" s="217"/>
      <c r="K281" s="277"/>
      <c r="L281" s="277"/>
      <c r="M281" s="277"/>
      <c r="N281" s="277"/>
    </row>
    <row r="282" spans="1:14" ht="15" outlineLevel="1">
      <c r="A282" s="220" t="s">
        <v>350</v>
      </c>
      <c r="D282" s="215"/>
      <c r="E282" s="215"/>
      <c r="F282" s="215"/>
      <c r="G282" s="215"/>
      <c r="H282" s="217"/>
      <c r="K282" s="277"/>
      <c r="L282" s="277"/>
      <c r="M282" s="277"/>
      <c r="N282" s="277"/>
    </row>
    <row r="283" spans="1:14" ht="15" outlineLevel="1">
      <c r="A283" s="220" t="s">
        <v>351</v>
      </c>
      <c r="D283" s="215"/>
      <c r="E283" s="215"/>
      <c r="F283" s="215"/>
      <c r="G283" s="215"/>
      <c r="H283" s="217"/>
      <c r="K283" s="277"/>
      <c r="L283" s="277"/>
      <c r="M283" s="277"/>
      <c r="N283" s="277"/>
    </row>
    <row r="284" spans="1:14" ht="15" outlineLevel="1">
      <c r="A284" s="220" t="s">
        <v>352</v>
      </c>
      <c r="D284" s="215"/>
      <c r="E284" s="215"/>
      <c r="F284" s="215"/>
      <c r="G284" s="215"/>
      <c r="H284" s="217"/>
      <c r="K284" s="277"/>
      <c r="L284" s="277"/>
      <c r="M284" s="277"/>
      <c r="N284" s="277"/>
    </row>
    <row r="285" spans="1:13" ht="37.5">
      <c r="A285" s="231"/>
      <c r="B285" s="231" t="s">
        <v>353</v>
      </c>
      <c r="C285" s="231" t="s">
        <v>354</v>
      </c>
      <c r="D285" s="231" t="s">
        <v>354</v>
      </c>
      <c r="E285" s="231"/>
      <c r="F285" s="232"/>
      <c r="G285" s="233"/>
      <c r="H285" s="217"/>
      <c r="I285" s="224"/>
      <c r="J285" s="224"/>
      <c r="K285" s="224"/>
      <c r="L285" s="224"/>
      <c r="M285" s="226"/>
    </row>
    <row r="286" spans="1:13" ht="18.75">
      <c r="A286" s="278" t="s">
        <v>355</v>
      </c>
      <c r="B286" s="279"/>
      <c r="C286" s="279"/>
      <c r="D286" s="279"/>
      <c r="E286" s="279"/>
      <c r="F286" s="280"/>
      <c r="G286" s="279"/>
      <c r="H286" s="217"/>
      <c r="I286" s="224"/>
      <c r="J286" s="224"/>
      <c r="K286" s="224"/>
      <c r="L286" s="224"/>
      <c r="M286" s="226"/>
    </row>
    <row r="287" spans="1:13" ht="18.75">
      <c r="A287" s="278" t="s">
        <v>356</v>
      </c>
      <c r="B287" s="279"/>
      <c r="C287" s="279"/>
      <c r="D287" s="279"/>
      <c r="E287" s="279"/>
      <c r="F287" s="280"/>
      <c r="G287" s="279"/>
      <c r="H287" s="217"/>
      <c r="I287" s="224"/>
      <c r="J287" s="224"/>
      <c r="K287" s="224"/>
      <c r="L287" s="224"/>
      <c r="M287" s="226"/>
    </row>
    <row r="288" spans="1:14" ht="15">
      <c r="A288" s="220" t="s">
        <v>357</v>
      </c>
      <c r="B288" s="236" t="s">
        <v>1918</v>
      </c>
      <c r="C288" s="275">
        <f>ROW(B38)</f>
        <v>38</v>
      </c>
      <c r="D288" s="249"/>
      <c r="E288" s="249"/>
      <c r="F288" s="249"/>
      <c r="G288" s="249"/>
      <c r="H288" s="217"/>
      <c r="I288" s="236"/>
      <c r="J288" s="275"/>
      <c r="L288" s="249"/>
      <c r="M288" s="249"/>
      <c r="N288" s="249"/>
    </row>
    <row r="289" spans="1:13" ht="15">
      <c r="A289" s="220" t="s">
        <v>358</v>
      </c>
      <c r="B289" s="236" t="s">
        <v>1919</v>
      </c>
      <c r="C289" s="275">
        <f>ROW(B39)</f>
        <v>39</v>
      </c>
      <c r="E289" s="249"/>
      <c r="F289" s="249"/>
      <c r="H289" s="217"/>
      <c r="I289" s="236"/>
      <c r="J289" s="275"/>
      <c r="L289" s="249"/>
      <c r="M289" s="249"/>
    </row>
    <row r="290" spans="1:14" ht="15">
      <c r="A290" s="220" t="s">
        <v>359</v>
      </c>
      <c r="B290" s="236" t="s">
        <v>1920</v>
      </c>
      <c r="C290" s="275" t="s">
        <v>360</v>
      </c>
      <c r="D290" s="275"/>
      <c r="E290" s="281"/>
      <c r="F290" s="249"/>
      <c r="G290" s="281"/>
      <c r="H290" s="217"/>
      <c r="I290" s="236"/>
      <c r="J290" s="275"/>
      <c r="K290" s="275"/>
      <c r="L290" s="281"/>
      <c r="M290" s="249"/>
      <c r="N290" s="281"/>
    </row>
    <row r="291" spans="1:10" ht="15">
      <c r="A291" s="220" t="s">
        <v>361</v>
      </c>
      <c r="B291" s="236" t="s">
        <v>1921</v>
      </c>
      <c r="C291" s="275">
        <f>ROW(B52)</f>
        <v>52</v>
      </c>
      <c r="H291" s="217"/>
      <c r="I291" s="236"/>
      <c r="J291" s="275"/>
    </row>
    <row r="292" spans="1:14" ht="15">
      <c r="A292" s="220" t="s">
        <v>362</v>
      </c>
      <c r="B292" s="236" t="s">
        <v>1922</v>
      </c>
      <c r="C292" s="282" t="s">
        <v>2070</v>
      </c>
      <c r="D292" s="275" t="s">
        <v>2071</v>
      </c>
      <c r="E292" s="281"/>
      <c r="F292" s="275"/>
      <c r="G292" s="281"/>
      <c r="H292" s="217"/>
      <c r="I292" s="236"/>
      <c r="J292" s="277"/>
      <c r="K292" s="275"/>
      <c r="L292" s="281"/>
      <c r="N292" s="281"/>
    </row>
    <row r="293" spans="1:13" ht="15">
      <c r="A293" s="220" t="s">
        <v>363</v>
      </c>
      <c r="B293" s="236" t="s">
        <v>1923</v>
      </c>
      <c r="C293" s="275" t="s">
        <v>2072</v>
      </c>
      <c r="D293" s="275"/>
      <c r="H293" s="217"/>
      <c r="I293" s="236"/>
      <c r="M293" s="281"/>
    </row>
    <row r="294" spans="1:13" ht="15">
      <c r="A294" s="220" t="s">
        <v>364</v>
      </c>
      <c r="B294" s="236" t="s">
        <v>1924</v>
      </c>
      <c r="C294" s="275">
        <f>ROW(B111)</f>
        <v>111</v>
      </c>
      <c r="F294" s="281"/>
      <c r="H294" s="217"/>
      <c r="I294" s="236"/>
      <c r="J294" s="275"/>
      <c r="M294" s="281"/>
    </row>
    <row r="295" spans="1:13" ht="15">
      <c r="A295" s="220" t="s">
        <v>365</v>
      </c>
      <c r="B295" s="236" t="s">
        <v>1925</v>
      </c>
      <c r="C295" s="275">
        <f>ROW(B163)</f>
        <v>163</v>
      </c>
      <c r="E295" s="281"/>
      <c r="F295" s="281"/>
      <c r="H295" s="217"/>
      <c r="I295" s="236"/>
      <c r="J295" s="275"/>
      <c r="L295" s="281"/>
      <c r="M295" s="281"/>
    </row>
    <row r="296" spans="1:13" ht="15">
      <c r="A296" s="220" t="s">
        <v>366</v>
      </c>
      <c r="B296" s="236" t="s">
        <v>1926</v>
      </c>
      <c r="C296" s="275">
        <f>ROW(B137)</f>
        <v>137</v>
      </c>
      <c r="E296" s="281"/>
      <c r="F296" s="281"/>
      <c r="H296" s="217"/>
      <c r="I296" s="236"/>
      <c r="J296" s="275"/>
      <c r="L296" s="281"/>
      <c r="M296" s="281"/>
    </row>
    <row r="297" spans="1:12" ht="30">
      <c r="A297" s="220" t="s">
        <v>367</v>
      </c>
      <c r="B297" s="220" t="s">
        <v>368</v>
      </c>
      <c r="C297" s="275" t="s">
        <v>369</v>
      </c>
      <c r="E297" s="281"/>
      <c r="H297" s="217"/>
      <c r="J297" s="275"/>
      <c r="L297" s="281"/>
    </row>
    <row r="298" spans="1:12" ht="15">
      <c r="A298" s="220" t="s">
        <v>370</v>
      </c>
      <c r="B298" s="236" t="s">
        <v>1927</v>
      </c>
      <c r="C298" s="275">
        <f>ROW(B65)</f>
        <v>65</v>
      </c>
      <c r="E298" s="281"/>
      <c r="H298" s="217"/>
      <c r="I298" s="236"/>
      <c r="J298" s="275"/>
      <c r="L298" s="281"/>
    </row>
    <row r="299" spans="1:12" ht="15">
      <c r="A299" s="220" t="s">
        <v>371</v>
      </c>
      <c r="B299" s="236" t="s">
        <v>1928</v>
      </c>
      <c r="C299" s="275">
        <f>ROW(B88)</f>
        <v>88</v>
      </c>
      <c r="E299" s="281"/>
      <c r="H299" s="217"/>
      <c r="I299" s="236"/>
      <c r="J299" s="275"/>
      <c r="L299" s="281"/>
    </row>
    <row r="300" spans="1:12" ht="15">
      <c r="A300" s="220" t="s">
        <v>372</v>
      </c>
      <c r="B300" s="236" t="s">
        <v>1929</v>
      </c>
      <c r="C300" s="275" t="s">
        <v>2073</v>
      </c>
      <c r="D300" s="275"/>
      <c r="E300" s="281"/>
      <c r="H300" s="217"/>
      <c r="I300" s="236"/>
      <c r="J300" s="275"/>
      <c r="K300" s="275"/>
      <c r="L300" s="281"/>
    </row>
    <row r="301" spans="1:12" ht="15" outlineLevel="1">
      <c r="A301" s="220" t="s">
        <v>373</v>
      </c>
      <c r="B301" s="236"/>
      <c r="C301" s="275"/>
      <c r="D301" s="275"/>
      <c r="E301" s="281"/>
      <c r="H301" s="217"/>
      <c r="I301" s="236"/>
      <c r="J301" s="275"/>
      <c r="K301" s="275"/>
      <c r="L301" s="281"/>
    </row>
    <row r="302" spans="1:12" ht="15" outlineLevel="1">
      <c r="A302" s="220" t="s">
        <v>374</v>
      </c>
      <c r="B302" s="236"/>
      <c r="C302" s="275"/>
      <c r="D302" s="275"/>
      <c r="E302" s="281"/>
      <c r="H302" s="217"/>
      <c r="I302" s="236"/>
      <c r="J302" s="275"/>
      <c r="K302" s="275"/>
      <c r="L302" s="281"/>
    </row>
    <row r="303" spans="1:12" ht="15" outlineLevel="1">
      <c r="A303" s="220" t="s">
        <v>375</v>
      </c>
      <c r="B303" s="236"/>
      <c r="C303" s="275"/>
      <c r="D303" s="275"/>
      <c r="E303" s="281"/>
      <c r="H303" s="217"/>
      <c r="I303" s="236"/>
      <c r="J303" s="275"/>
      <c r="K303" s="275"/>
      <c r="L303" s="281"/>
    </row>
    <row r="304" spans="1:12" ht="15" outlineLevel="1">
      <c r="A304" s="220" t="s">
        <v>376</v>
      </c>
      <c r="B304" s="236"/>
      <c r="C304" s="275"/>
      <c r="D304" s="275"/>
      <c r="E304" s="281"/>
      <c r="H304" s="217"/>
      <c r="I304" s="236"/>
      <c r="J304" s="275"/>
      <c r="K304" s="275"/>
      <c r="L304" s="281"/>
    </row>
    <row r="305" spans="1:12" ht="15" outlineLevel="1">
      <c r="A305" s="220" t="s">
        <v>377</v>
      </c>
      <c r="B305" s="236"/>
      <c r="C305" s="275"/>
      <c r="D305" s="275"/>
      <c r="E305" s="281"/>
      <c r="H305" s="217"/>
      <c r="I305" s="236"/>
      <c r="J305" s="275"/>
      <c r="K305" s="275"/>
      <c r="L305" s="281"/>
    </row>
    <row r="306" spans="1:12" ht="15" outlineLevel="1">
      <c r="A306" s="220" t="s">
        <v>378</v>
      </c>
      <c r="B306" s="236"/>
      <c r="C306" s="275"/>
      <c r="D306" s="275"/>
      <c r="E306" s="281"/>
      <c r="H306" s="217"/>
      <c r="I306" s="236"/>
      <c r="J306" s="275"/>
      <c r="K306" s="275"/>
      <c r="L306" s="281"/>
    </row>
    <row r="307" spans="1:12" ht="15" outlineLevel="1">
      <c r="A307" s="220" t="s">
        <v>379</v>
      </c>
      <c r="B307" s="236"/>
      <c r="C307" s="275"/>
      <c r="D307" s="275"/>
      <c r="E307" s="281"/>
      <c r="H307" s="217"/>
      <c r="I307" s="236"/>
      <c r="J307" s="275"/>
      <c r="K307" s="275"/>
      <c r="L307" s="281"/>
    </row>
    <row r="308" spans="1:12" ht="15" outlineLevel="1">
      <c r="A308" s="220" t="s">
        <v>380</v>
      </c>
      <c r="B308" s="236"/>
      <c r="C308" s="275"/>
      <c r="D308" s="275"/>
      <c r="E308" s="281"/>
      <c r="H308" s="217"/>
      <c r="I308" s="236"/>
      <c r="J308" s="275"/>
      <c r="K308" s="275"/>
      <c r="L308" s="281"/>
    </row>
    <row r="309" spans="1:12" ht="15" outlineLevel="1">
      <c r="A309" s="220" t="s">
        <v>381</v>
      </c>
      <c r="B309" s="236"/>
      <c r="C309" s="275"/>
      <c r="D309" s="275"/>
      <c r="E309" s="281"/>
      <c r="H309" s="217"/>
      <c r="I309" s="236"/>
      <c r="J309" s="275"/>
      <c r="K309" s="275"/>
      <c r="L309" s="281"/>
    </row>
    <row r="310" spans="1:8" ht="15" outlineLevel="1">
      <c r="A310" s="220" t="s">
        <v>382</v>
      </c>
      <c r="H310" s="217"/>
    </row>
    <row r="311" spans="1:13" ht="37.5">
      <c r="A311" s="232"/>
      <c r="B311" s="231" t="s">
        <v>383</v>
      </c>
      <c r="C311" s="232"/>
      <c r="D311" s="232"/>
      <c r="E311" s="232"/>
      <c r="F311" s="232"/>
      <c r="G311" s="233"/>
      <c r="H311" s="217"/>
      <c r="I311" s="224"/>
      <c r="J311" s="226"/>
      <c r="K311" s="226"/>
      <c r="L311" s="226"/>
      <c r="M311" s="226"/>
    </row>
    <row r="312" spans="1:10" ht="15">
      <c r="A312" s="220" t="s">
        <v>384</v>
      </c>
      <c r="B312" s="246" t="s">
        <v>385</v>
      </c>
      <c r="C312" s="220">
        <v>0</v>
      </c>
      <c r="H312" s="217"/>
      <c r="I312" s="246"/>
      <c r="J312" s="275"/>
    </row>
    <row r="313" spans="1:10" ht="15" outlineLevel="1">
      <c r="A313" s="220" t="s">
        <v>386</v>
      </c>
      <c r="B313" s="246"/>
      <c r="C313" s="275"/>
      <c r="H313" s="217"/>
      <c r="I313" s="246"/>
      <c r="J313" s="275"/>
    </row>
    <row r="314" spans="1:10" ht="15" outlineLevel="1">
      <c r="A314" s="220" t="s">
        <v>387</v>
      </c>
      <c r="B314" s="246"/>
      <c r="C314" s="275"/>
      <c r="H314" s="217"/>
      <c r="I314" s="246"/>
      <c r="J314" s="275"/>
    </row>
    <row r="315" spans="1:10" ht="15" outlineLevel="1">
      <c r="A315" s="220" t="s">
        <v>388</v>
      </c>
      <c r="B315" s="246"/>
      <c r="C315" s="275"/>
      <c r="H315" s="217"/>
      <c r="I315" s="246"/>
      <c r="J315" s="275"/>
    </row>
    <row r="316" spans="1:10" ht="15" outlineLevel="1">
      <c r="A316" s="220" t="s">
        <v>389</v>
      </c>
      <c r="B316" s="246"/>
      <c r="C316" s="275"/>
      <c r="H316" s="217"/>
      <c r="I316" s="246"/>
      <c r="J316" s="275"/>
    </row>
    <row r="317" spans="1:10" ht="15" outlineLevel="1">
      <c r="A317" s="220" t="s">
        <v>390</v>
      </c>
      <c r="B317" s="246"/>
      <c r="C317" s="275"/>
      <c r="H317" s="217"/>
      <c r="I317" s="246"/>
      <c r="J317" s="275"/>
    </row>
    <row r="318" spans="1:10" ht="15" outlineLevel="1">
      <c r="A318" s="220" t="s">
        <v>391</v>
      </c>
      <c r="B318" s="246"/>
      <c r="C318" s="275"/>
      <c r="H318" s="217"/>
      <c r="I318" s="246"/>
      <c r="J318" s="275"/>
    </row>
    <row r="319" spans="1:13" ht="18.75">
      <c r="A319" s="232"/>
      <c r="B319" s="231" t="s">
        <v>392</v>
      </c>
      <c r="C319" s="232"/>
      <c r="D319" s="232"/>
      <c r="E319" s="232"/>
      <c r="F319" s="232"/>
      <c r="G319" s="233"/>
      <c r="H319" s="217"/>
      <c r="I319" s="224"/>
      <c r="J319" s="226"/>
      <c r="K319" s="226"/>
      <c r="L319" s="226"/>
      <c r="M319" s="226"/>
    </row>
    <row r="320" spans="1:13" ht="15" customHeight="1" outlineLevel="1">
      <c r="A320" s="241"/>
      <c r="B320" s="242" t="s">
        <v>393</v>
      </c>
      <c r="C320" s="241"/>
      <c r="D320" s="241"/>
      <c r="E320" s="243"/>
      <c r="F320" s="244"/>
      <c r="G320" s="244"/>
      <c r="H320" s="217"/>
      <c r="L320" s="217"/>
      <c r="M320" s="217"/>
    </row>
    <row r="321" spans="1:8" ht="15" outlineLevel="1">
      <c r="A321" s="220" t="s">
        <v>394</v>
      </c>
      <c r="B321" s="236" t="s">
        <v>1930</v>
      </c>
      <c r="C321" s="236"/>
      <c r="H321" s="217"/>
    </row>
    <row r="322" spans="1:8" ht="15" outlineLevel="1">
      <c r="A322" s="220" t="s">
        <v>395</v>
      </c>
      <c r="B322" s="236" t="s">
        <v>1931</v>
      </c>
      <c r="C322" s="236"/>
      <c r="H322" s="217"/>
    </row>
    <row r="323" spans="1:8" ht="15" outlineLevel="1">
      <c r="A323" s="220" t="s">
        <v>396</v>
      </c>
      <c r="B323" s="236" t="s">
        <v>397</v>
      </c>
      <c r="C323" s="236"/>
      <c r="H323" s="217"/>
    </row>
    <row r="324" spans="1:8" ht="15" outlineLevel="1">
      <c r="A324" s="220" t="s">
        <v>398</v>
      </c>
      <c r="B324" s="236" t="s">
        <v>399</v>
      </c>
      <c r="H324" s="217"/>
    </row>
    <row r="325" spans="1:8" ht="15" outlineLevel="1">
      <c r="A325" s="220" t="s">
        <v>400</v>
      </c>
      <c r="B325" s="236" t="s">
        <v>401</v>
      </c>
      <c r="H325" s="217"/>
    </row>
    <row r="326" spans="1:8" ht="15" outlineLevel="1">
      <c r="A326" s="220" t="s">
        <v>402</v>
      </c>
      <c r="B326" s="236" t="s">
        <v>888</v>
      </c>
      <c r="H326" s="217"/>
    </row>
    <row r="327" spans="1:8" ht="15" outlineLevel="1">
      <c r="A327" s="220" t="s">
        <v>403</v>
      </c>
      <c r="B327" s="236" t="s">
        <v>404</v>
      </c>
      <c r="H327" s="217"/>
    </row>
    <row r="328" spans="1:8" ht="15" outlineLevel="1">
      <c r="A328" s="220" t="s">
        <v>405</v>
      </c>
      <c r="B328" s="236" t="s">
        <v>406</v>
      </c>
      <c r="H328" s="217"/>
    </row>
    <row r="329" spans="1:8" ht="15" outlineLevel="1">
      <c r="A329" s="220" t="s">
        <v>407</v>
      </c>
      <c r="B329" s="236" t="s">
        <v>1932</v>
      </c>
      <c r="H329" s="217"/>
    </row>
    <row r="330" spans="1:8" ht="15" outlineLevel="1">
      <c r="A330" s="220" t="s">
        <v>408</v>
      </c>
      <c r="B330" s="256" t="s">
        <v>409</v>
      </c>
      <c r="H330" s="217"/>
    </row>
    <row r="331" spans="1:8" ht="15" outlineLevel="1">
      <c r="A331" s="220" t="s">
        <v>410</v>
      </c>
      <c r="B331" s="256" t="s">
        <v>409</v>
      </c>
      <c r="H331" s="217"/>
    </row>
    <row r="332" spans="1:8" ht="15" outlineLevel="1">
      <c r="A332" s="220" t="s">
        <v>411</v>
      </c>
      <c r="B332" s="256" t="s">
        <v>409</v>
      </c>
      <c r="H332" s="217"/>
    </row>
    <row r="333" spans="1:8" ht="15" outlineLevel="1">
      <c r="A333" s="220" t="s">
        <v>412</v>
      </c>
      <c r="B333" s="256" t="s">
        <v>409</v>
      </c>
      <c r="H333" s="217"/>
    </row>
    <row r="334" spans="1:8" ht="15" outlineLevel="1">
      <c r="A334" s="220" t="s">
        <v>413</v>
      </c>
      <c r="B334" s="256" t="s">
        <v>409</v>
      </c>
      <c r="H334" s="217"/>
    </row>
    <row r="335" spans="1:8" ht="15" outlineLevel="1">
      <c r="A335" s="220" t="s">
        <v>414</v>
      </c>
      <c r="B335" s="256" t="s">
        <v>409</v>
      </c>
      <c r="H335" s="217"/>
    </row>
    <row r="336" spans="1:8" ht="15" outlineLevel="1">
      <c r="A336" s="220" t="s">
        <v>415</v>
      </c>
      <c r="B336" s="256" t="s">
        <v>409</v>
      </c>
      <c r="H336" s="217"/>
    </row>
    <row r="337" spans="1:8" ht="15" outlineLevel="1">
      <c r="A337" s="220" t="s">
        <v>416</v>
      </c>
      <c r="B337" s="256" t="s">
        <v>409</v>
      </c>
      <c r="H337" s="217"/>
    </row>
    <row r="338" spans="1:8" ht="15" outlineLevel="1">
      <c r="A338" s="220" t="s">
        <v>417</v>
      </c>
      <c r="B338" s="256" t="s">
        <v>409</v>
      </c>
      <c r="H338" s="217"/>
    </row>
    <row r="339" spans="1:8" ht="15" outlineLevel="1">
      <c r="A339" s="220" t="s">
        <v>418</v>
      </c>
      <c r="B339" s="256" t="s">
        <v>409</v>
      </c>
      <c r="H339" s="217"/>
    </row>
    <row r="340" spans="1:8" ht="15" outlineLevel="1">
      <c r="A340" s="220" t="s">
        <v>419</v>
      </c>
      <c r="B340" s="256" t="s">
        <v>409</v>
      </c>
      <c r="H340" s="217"/>
    </row>
    <row r="341" spans="1:8" ht="15" outlineLevel="1">
      <c r="A341" s="220" t="s">
        <v>420</v>
      </c>
      <c r="B341" s="256" t="s">
        <v>409</v>
      </c>
      <c r="H341" s="217"/>
    </row>
    <row r="342" spans="1:8" ht="15" outlineLevel="1">
      <c r="A342" s="220" t="s">
        <v>421</v>
      </c>
      <c r="B342" s="256" t="s">
        <v>409</v>
      </c>
      <c r="H342" s="217"/>
    </row>
    <row r="343" spans="1:8" ht="15" outlineLevel="1">
      <c r="A343" s="220" t="s">
        <v>422</v>
      </c>
      <c r="B343" s="256" t="s">
        <v>409</v>
      </c>
      <c r="H343" s="217"/>
    </row>
    <row r="344" spans="1:8" ht="15" outlineLevel="1">
      <c r="A344" s="220" t="s">
        <v>423</v>
      </c>
      <c r="B344" s="256" t="s">
        <v>409</v>
      </c>
      <c r="H344" s="217"/>
    </row>
    <row r="345" spans="1:8" ht="15" outlineLevel="1">
      <c r="A345" s="220" t="s">
        <v>424</v>
      </c>
      <c r="B345" s="256" t="s">
        <v>409</v>
      </c>
      <c r="H345" s="217"/>
    </row>
    <row r="346" spans="1:8" ht="15" outlineLevel="1">
      <c r="A346" s="220" t="s">
        <v>425</v>
      </c>
      <c r="B346" s="256" t="s">
        <v>409</v>
      </c>
      <c r="H346" s="217"/>
    </row>
    <row r="347" spans="1:8" ht="15" outlineLevel="1">
      <c r="A347" s="220" t="s">
        <v>426</v>
      </c>
      <c r="B347" s="256" t="s">
        <v>409</v>
      </c>
      <c r="H347" s="217"/>
    </row>
    <row r="348" spans="1:8" ht="15" outlineLevel="1">
      <c r="A348" s="220" t="s">
        <v>427</v>
      </c>
      <c r="B348" s="256" t="s">
        <v>409</v>
      </c>
      <c r="H348" s="217"/>
    </row>
    <row r="349" spans="1:8" ht="15" outlineLevel="1">
      <c r="A349" s="220" t="s">
        <v>428</v>
      </c>
      <c r="B349" s="256" t="s">
        <v>409</v>
      </c>
      <c r="H349" s="217"/>
    </row>
    <row r="350" spans="1:8" ht="15" outlineLevel="1">
      <c r="A350" s="220" t="s">
        <v>429</v>
      </c>
      <c r="B350" s="256" t="s">
        <v>409</v>
      </c>
      <c r="H350" s="217"/>
    </row>
    <row r="351" spans="1:8" ht="15" outlineLevel="1">
      <c r="A351" s="220" t="s">
        <v>430</v>
      </c>
      <c r="B351" s="256" t="s">
        <v>409</v>
      </c>
      <c r="H351" s="217"/>
    </row>
    <row r="352" spans="1:8" ht="15" outlineLevel="1">
      <c r="A352" s="220" t="s">
        <v>431</v>
      </c>
      <c r="B352" s="256" t="s">
        <v>409</v>
      </c>
      <c r="H352" s="217"/>
    </row>
    <row r="353" spans="1:8" ht="15" outlineLevel="1">
      <c r="A353" s="220" t="s">
        <v>432</v>
      </c>
      <c r="B353" s="256" t="s">
        <v>409</v>
      </c>
      <c r="H353" s="217"/>
    </row>
    <row r="354" spans="1:8" ht="15" outlineLevel="1">
      <c r="A354" s="220" t="s">
        <v>433</v>
      </c>
      <c r="B354" s="256" t="s">
        <v>409</v>
      </c>
      <c r="H354" s="217"/>
    </row>
    <row r="355" spans="1:8" ht="15" outlineLevel="1">
      <c r="A355" s="220" t="s">
        <v>434</v>
      </c>
      <c r="B355" s="256" t="s">
        <v>409</v>
      </c>
      <c r="H355" s="217"/>
    </row>
    <row r="356" spans="1:8" ht="15" outlineLevel="1">
      <c r="A356" s="220" t="s">
        <v>435</v>
      </c>
      <c r="B356" s="256" t="s">
        <v>409</v>
      </c>
      <c r="H356" s="217"/>
    </row>
    <row r="357" spans="1:8" ht="15" outlineLevel="1">
      <c r="A357" s="220" t="s">
        <v>436</v>
      </c>
      <c r="B357" s="256" t="s">
        <v>409</v>
      </c>
      <c r="H357" s="217"/>
    </row>
    <row r="358" spans="1:8" ht="15" outlineLevel="1">
      <c r="A358" s="220" t="s">
        <v>437</v>
      </c>
      <c r="B358" s="256" t="s">
        <v>409</v>
      </c>
      <c r="H358" s="217"/>
    </row>
    <row r="359" spans="1:8" ht="15" outlineLevel="1">
      <c r="A359" s="220" t="s">
        <v>438</v>
      </c>
      <c r="B359" s="256" t="s">
        <v>409</v>
      </c>
      <c r="H359" s="217"/>
    </row>
    <row r="360" spans="1:8" ht="15" outlineLevel="1">
      <c r="A360" s="220" t="s">
        <v>439</v>
      </c>
      <c r="B360" s="256" t="s">
        <v>409</v>
      </c>
      <c r="H360" s="217"/>
    </row>
    <row r="361" spans="1:8" ht="15" outlineLevel="1">
      <c r="A361" s="220" t="s">
        <v>440</v>
      </c>
      <c r="B361" s="256" t="s">
        <v>409</v>
      </c>
      <c r="H361" s="217"/>
    </row>
    <row r="362" spans="1:8" ht="15" outlineLevel="1">
      <c r="A362" s="220" t="s">
        <v>441</v>
      </c>
      <c r="B362" s="256" t="s">
        <v>409</v>
      </c>
      <c r="H362" s="217"/>
    </row>
    <row r="363" spans="1:8" ht="15" outlineLevel="1">
      <c r="A363" s="220" t="s">
        <v>442</v>
      </c>
      <c r="B363" s="256" t="s">
        <v>409</v>
      </c>
      <c r="H363" s="217"/>
    </row>
    <row r="364" spans="1:8" ht="15" outlineLevel="1">
      <c r="A364" s="220" t="s">
        <v>443</v>
      </c>
      <c r="B364" s="256" t="s">
        <v>409</v>
      </c>
      <c r="H364" s="217"/>
    </row>
    <row r="365" spans="1:8" ht="15" outlineLevel="1">
      <c r="A365" s="220" t="s">
        <v>444</v>
      </c>
      <c r="B365" s="256" t="s">
        <v>409</v>
      </c>
      <c r="H365" s="217"/>
    </row>
    <row r="366" ht="15">
      <c r="H366" s="217"/>
    </row>
    <row r="367" ht="15">
      <c r="H367" s="217"/>
    </row>
    <row r="368" ht="15">
      <c r="H368" s="217"/>
    </row>
    <row r="369" ht="15">
      <c r="H369" s="217"/>
    </row>
    <row r="370" ht="15">
      <c r="H370" s="217"/>
    </row>
    <row r="371" ht="15">
      <c r="H371" s="217"/>
    </row>
    <row r="372" ht="15">
      <c r="H372" s="217"/>
    </row>
    <row r="373" ht="15">
      <c r="H373" s="217"/>
    </row>
    <row r="374" ht="15">
      <c r="H374" s="217"/>
    </row>
    <row r="375" ht="15">
      <c r="H375" s="217"/>
    </row>
    <row r="376" ht="15">
      <c r="H376" s="217"/>
    </row>
    <row r="377" ht="15">
      <c r="H377" s="217"/>
    </row>
    <row r="378" ht="15">
      <c r="H378" s="217"/>
    </row>
    <row r="379" ht="15">
      <c r="H379" s="217"/>
    </row>
    <row r="380" ht="15">
      <c r="H380" s="217"/>
    </row>
    <row r="381" ht="15">
      <c r="H381" s="217"/>
    </row>
    <row r="382" ht="15">
      <c r="H382" s="217"/>
    </row>
    <row r="383" ht="15">
      <c r="H383" s="217"/>
    </row>
    <row r="384" ht="15">
      <c r="H384" s="217"/>
    </row>
    <row r="385" ht="15">
      <c r="H385" s="217"/>
    </row>
    <row r="386" ht="15">
      <c r="H386" s="217"/>
    </row>
    <row r="387" ht="15">
      <c r="H387" s="217"/>
    </row>
    <row r="388" ht="15">
      <c r="H388" s="217"/>
    </row>
    <row r="389" ht="15">
      <c r="H389" s="217"/>
    </row>
    <row r="390" ht="15">
      <c r="H390" s="217"/>
    </row>
    <row r="391" ht="15">
      <c r="H391" s="217"/>
    </row>
    <row r="392" ht="15">
      <c r="H392" s="217"/>
    </row>
    <row r="393" ht="15">
      <c r="H393" s="217"/>
    </row>
    <row r="394" ht="15">
      <c r="H394" s="217"/>
    </row>
    <row r="395" ht="15">
      <c r="H395" s="217"/>
    </row>
    <row r="396" ht="15">
      <c r="H396" s="217"/>
    </row>
    <row r="397" ht="15">
      <c r="H397" s="217"/>
    </row>
    <row r="398" ht="15">
      <c r="H398" s="217"/>
    </row>
    <row r="399" ht="15">
      <c r="H399" s="217"/>
    </row>
    <row r="400" ht="15">
      <c r="H400" s="217"/>
    </row>
    <row r="401" ht="15">
      <c r="H401" s="217"/>
    </row>
    <row r="402" ht="15">
      <c r="H402" s="217"/>
    </row>
    <row r="403" ht="15">
      <c r="H403" s="217"/>
    </row>
    <row r="404" ht="15">
      <c r="H404" s="217"/>
    </row>
    <row r="405" ht="15">
      <c r="H405" s="217"/>
    </row>
    <row r="406" ht="15">
      <c r="H406" s="217"/>
    </row>
    <row r="407" ht="15">
      <c r="H407" s="217"/>
    </row>
    <row r="408" ht="15">
      <c r="H408" s="217"/>
    </row>
    <row r="409" ht="15">
      <c r="H409" s="217"/>
    </row>
    <row r="410" ht="15">
      <c r="H410" s="217"/>
    </row>
    <row r="411" ht="15">
      <c r="H411" s="217"/>
    </row>
    <row r="412" ht="15">
      <c r="H412" s="217"/>
    </row>
    <row r="413" ht="15">
      <c r="H413" s="217"/>
    </row>
  </sheetData>
  <sheetProtection formatCells="0" formatColumns="0" formatRows="0" insertHyperlinks="0" sort="0" autoFilter="0" pivotTables="0"/>
  <protectedRanges>
    <protectedRange sqref="B313:D318 F313:G318" name="Range12"/>
    <protectedRange sqref="C193:C207 B209:C215 F209:G215 B221:C227 C229 C231:C284 B234:B284 C217:C219" name="Range10"/>
    <protectedRange sqref="C164:D166 B168:D172 F168:G172" name="Range8"/>
    <protectedRange sqref="C89:D89 C93:D99 B101:D110 F101:G110 B130:D136 B156 C112:D128 F130:G136 F156:G162" name="Range6"/>
    <protectedRange sqref="B18:B25" name="Basic Facts 2"/>
    <protectedRange sqref="C14:C25" name="Basic facts"/>
    <protectedRange sqref="B30:B35 C27:C35 C38:C39" name="Regulatory Sumary"/>
    <protectedRange sqref="C3 B18:B25 C14:C25 C27:C35 B30:B35 B40:B43 B46:B51 C45:C51 D46:D51 F45:G51 C53:D57 B59:D64 F53:G57 F59:G64 C66:D66 C70:D76 B78:D87 F66:G76 F78:G87 C93:D99 C38:C43" name="HTT General"/>
    <protectedRange sqref="C156:D156 C138:D154 B157:D162" name="Range7"/>
    <protectedRange sqref="C174:C178 B180:D191 F180:G191" name="Range9"/>
    <protectedRange sqref="C312 B321:G365" name="Range11"/>
    <protectedRange sqref="C45:C51 B46:B51 D46:G51 F45:G45" name="Range13"/>
  </protectedRanges>
  <autoFilter ref="L112:L126">
    <sortState ref="L113:L413">
      <sortCondition sortBy="value" ref="L113:L413"/>
    </sortState>
  </autoFilter>
  <conditionalFormatting sqref="C18">
    <cfRule type="notContainsBlanks" priority="1" dxfId="0">
      <formula>LEN(TRIM(C18))&gt;0</formula>
    </cfRule>
  </conditionalFormatting>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C289" location="'A. HTT General'!A39" display="'A. HTT General'!A39"/>
    <hyperlink ref="C290" location="'B1. HTT Mortgage Assets'!B43" display="'B1. HTT Mortgage Assets'!B43"/>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B27" r:id="rId1" display="UCITS Compliance"/>
    <hyperlink ref="B28" r:id="rId2" display="CRR Compliance (Y/N)"/>
    <hyperlink ref="B29" r:id="rId3" display="LCR status"/>
    <hyperlink ref="B10" location="'A. HTT General'!B311" display="5. References to Capital Requirements Regulation (CRR) 129(1)"/>
    <hyperlink ref="D292" location="'B1. HTT Mortgage Assets'!B287" display="'B1. HTT Mortgage Assets'!B287"/>
    <hyperlink ref="C292" location="'B1. HTT Mortgage Assets'!B186" display="'B1. HTT Mortgage Assets'!B186"/>
    <hyperlink ref="C288" location="'A. HTT General'!A38" display="'A. HTT General'!A38"/>
    <hyperlink ref="C294" location="'A. HTT General'!B111" display="'A. HTT General'!B111"/>
    <hyperlink ref="C293" location="'B1. HTT Mortgage Assets'!B149" display="'B1. HTT Mortgage Assets'!B149"/>
    <hyperlink ref="C229" r:id="rId4" display="https://www.coveredbondlabel.com/issuer/131/ "/>
  </hyperlinks>
  <printOptions/>
  <pageMargins left="0.7086614173228347" right="0.7086614173228347" top="0.7480314960629921" bottom="0.7480314960629921" header="0.31496062992125984" footer="0.31496062992125984"/>
  <pageSetup fitToHeight="0" horizontalDpi="600" verticalDpi="600" orientation="landscape" paperSize="9" scale="33" r:id="rId6"/>
  <headerFooter>
    <oddHeader>&amp;R&amp;G</oddHeader>
  </headerFooter>
  <rowBreaks count="4" manualBreakCount="4">
    <brk id="64" max="6" man="1"/>
    <brk id="136" max="6" man="1"/>
    <brk id="215" max="6" man="1"/>
    <brk id="310" max="6" man="1"/>
  </rowBreaks>
  <legacyDrawingHF r:id="rId5"/>
</worksheet>
</file>

<file path=xl/worksheets/sheet30.xml><?xml version="1.0" encoding="utf-8"?>
<worksheet xmlns="http://schemas.openxmlformats.org/spreadsheetml/2006/main" xmlns:r="http://schemas.openxmlformats.org/officeDocument/2006/relationships">
  <dimension ref="B1:P372"/>
  <sheetViews>
    <sheetView showGridLines="0" zoomScalePageLayoutView="0" workbookViewId="0" topLeftCell="B130">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6.00390625" style="0" customWidth="1"/>
    <col min="5" max="5" width="0.9921875" style="0" customWidth="1"/>
    <col min="6" max="6" width="7.00390625" style="0" customWidth="1"/>
    <col min="7" max="7" width="2.00390625" style="0" customWidth="1"/>
    <col min="8" max="8" width="5.00390625" style="0" customWidth="1"/>
    <col min="9" max="9" width="3.00390625" style="0" customWidth="1"/>
    <col min="10" max="10" width="6.00390625" style="0" customWidth="1"/>
    <col min="11" max="12" width="2.00390625" style="0" customWidth="1"/>
    <col min="13" max="13" width="15.00390625" style="0" customWidth="1"/>
    <col min="14" max="14" width="14.00390625" style="0" customWidth="1"/>
    <col min="15" max="15" width="2.00390625" style="0" customWidth="1"/>
    <col min="16" max="16" width="12.00390625" style="0" customWidth="1"/>
  </cols>
  <sheetData>
    <row r="1" spans="2:16" ht="9" customHeight="1">
      <c r="B1" s="1"/>
      <c r="C1" s="1"/>
      <c r="D1" s="1"/>
      <c r="E1" s="1"/>
      <c r="F1" s="1"/>
      <c r="G1" s="1"/>
      <c r="H1" s="1"/>
      <c r="I1" s="1"/>
      <c r="J1" s="1"/>
      <c r="K1" s="1"/>
      <c r="L1" s="1"/>
      <c r="M1" s="1"/>
      <c r="N1" s="1"/>
      <c r="O1" s="1"/>
      <c r="P1" s="1"/>
    </row>
    <row r="2" spans="2:16" ht="22.5" customHeight="1">
      <c r="B2" s="1"/>
      <c r="C2" s="1"/>
      <c r="D2" s="1"/>
      <c r="E2" s="1"/>
      <c r="F2" s="1"/>
      <c r="G2" s="1"/>
      <c r="H2" s="1"/>
      <c r="I2" s="1"/>
      <c r="J2" s="1"/>
      <c r="K2" s="33" t="s">
        <v>987</v>
      </c>
      <c r="L2" s="34"/>
      <c r="M2" s="34"/>
      <c r="N2" s="34"/>
      <c r="O2" s="34"/>
      <c r="P2" s="1"/>
    </row>
    <row r="3" spans="2:16" ht="6" customHeight="1">
      <c r="B3" s="1"/>
      <c r="C3" s="1"/>
      <c r="D3" s="1"/>
      <c r="E3" s="1"/>
      <c r="F3" s="1"/>
      <c r="G3" s="1"/>
      <c r="H3" s="1"/>
      <c r="I3" s="1"/>
      <c r="J3" s="1"/>
      <c r="K3" s="1"/>
      <c r="L3" s="1"/>
      <c r="M3" s="1"/>
      <c r="N3" s="1"/>
      <c r="O3" s="1"/>
      <c r="P3" s="1"/>
    </row>
    <row r="4" spans="2:16" ht="33" customHeight="1">
      <c r="B4" s="35" t="s">
        <v>1309</v>
      </c>
      <c r="C4" s="36"/>
      <c r="D4" s="36"/>
      <c r="E4" s="36"/>
      <c r="F4" s="36"/>
      <c r="G4" s="36"/>
      <c r="H4" s="36"/>
      <c r="I4" s="36"/>
      <c r="J4" s="36"/>
      <c r="K4" s="36"/>
      <c r="L4" s="36"/>
      <c r="M4" s="36"/>
      <c r="N4" s="36"/>
      <c r="O4" s="36"/>
      <c r="P4" s="36"/>
    </row>
    <row r="5" spans="2:16" ht="4.5" customHeight="1">
      <c r="B5" s="1"/>
      <c r="C5" s="1"/>
      <c r="D5" s="1"/>
      <c r="E5" s="1"/>
      <c r="F5" s="1"/>
      <c r="G5" s="1"/>
      <c r="H5" s="1"/>
      <c r="I5" s="1"/>
      <c r="J5" s="1"/>
      <c r="K5" s="1"/>
      <c r="L5" s="1"/>
      <c r="M5" s="1"/>
      <c r="N5" s="1"/>
      <c r="O5" s="1"/>
      <c r="P5" s="1"/>
    </row>
    <row r="6" spans="2:16" ht="20.25" customHeight="1">
      <c r="B6" s="40" t="s">
        <v>1121</v>
      </c>
      <c r="C6" s="41"/>
      <c r="D6" s="41"/>
      <c r="E6" s="41"/>
      <c r="F6" s="41"/>
      <c r="G6" s="1"/>
      <c r="H6" s="168">
        <v>44105</v>
      </c>
      <c r="I6" s="43"/>
      <c r="J6" s="43"/>
      <c r="K6" s="43"/>
      <c r="L6" s="1"/>
      <c r="M6" s="1"/>
      <c r="N6" s="1"/>
      <c r="O6" s="1"/>
      <c r="P6" s="1"/>
    </row>
    <row r="7" spans="2:16" ht="5.25" customHeight="1">
      <c r="B7" s="1"/>
      <c r="C7" s="1"/>
      <c r="D7" s="1"/>
      <c r="E7" s="1"/>
      <c r="F7" s="1"/>
      <c r="G7" s="1"/>
      <c r="H7" s="1"/>
      <c r="I7" s="1"/>
      <c r="J7" s="1"/>
      <c r="K7" s="1"/>
      <c r="L7" s="1"/>
      <c r="M7" s="1"/>
      <c r="N7" s="1"/>
      <c r="O7" s="1"/>
      <c r="P7" s="1"/>
    </row>
    <row r="8" spans="2:16" ht="17.25" customHeight="1">
      <c r="B8" s="159" t="s">
        <v>1310</v>
      </c>
      <c r="C8" s="160"/>
      <c r="D8" s="161"/>
      <c r="E8" s="162" t="s">
        <v>1311</v>
      </c>
      <c r="F8" s="163"/>
      <c r="G8" s="163"/>
      <c r="H8" s="164"/>
      <c r="I8" s="165" t="s">
        <v>1312</v>
      </c>
      <c r="J8" s="166"/>
      <c r="K8" s="166"/>
      <c r="L8" s="166"/>
      <c r="M8" s="166"/>
      <c r="N8" s="166"/>
      <c r="O8" s="166"/>
      <c r="P8" s="167"/>
    </row>
    <row r="9" spans="2:16" ht="22.5" customHeight="1">
      <c r="B9" s="26" t="s">
        <v>1313</v>
      </c>
      <c r="C9" s="4" t="s">
        <v>1314</v>
      </c>
      <c r="D9" s="4" t="s">
        <v>1315</v>
      </c>
      <c r="E9" s="26" t="s">
        <v>1316</v>
      </c>
      <c r="F9" s="169" t="s">
        <v>1317</v>
      </c>
      <c r="G9" s="45"/>
      <c r="H9" s="45"/>
      <c r="I9" s="49" t="s">
        <v>1318</v>
      </c>
      <c r="J9" s="45"/>
      <c r="K9" s="45"/>
      <c r="L9" s="45"/>
      <c r="M9" s="4" t="s">
        <v>1319</v>
      </c>
      <c r="N9" s="4" t="s">
        <v>1320</v>
      </c>
      <c r="O9" s="49" t="s">
        <v>1321</v>
      </c>
      <c r="P9" s="45"/>
    </row>
    <row r="10" spans="2:16" ht="11.25" customHeight="1">
      <c r="B10" s="27">
        <v>44105</v>
      </c>
      <c r="C10" s="28">
        <v>44136</v>
      </c>
      <c r="D10" s="10">
        <v>1</v>
      </c>
      <c r="E10" s="29">
        <v>31</v>
      </c>
      <c r="F10" s="170">
        <v>10000000000</v>
      </c>
      <c r="G10" s="61"/>
      <c r="H10" s="61"/>
      <c r="I10" s="60">
        <v>13624915541.996588</v>
      </c>
      <c r="J10" s="61"/>
      <c r="K10" s="61"/>
      <c r="L10" s="61"/>
      <c r="M10" s="10">
        <v>13601806676.96749</v>
      </c>
      <c r="N10" s="10">
        <v>13567214483.273756</v>
      </c>
      <c r="O10" s="60">
        <v>13509749936.267988</v>
      </c>
      <c r="P10" s="61"/>
    </row>
    <row r="11" spans="2:16" ht="11.25" customHeight="1">
      <c r="B11" s="27">
        <v>44105</v>
      </c>
      <c r="C11" s="28">
        <v>44166</v>
      </c>
      <c r="D11" s="10">
        <v>2</v>
      </c>
      <c r="E11" s="29">
        <v>61</v>
      </c>
      <c r="F11" s="170">
        <v>10000000000</v>
      </c>
      <c r="G11" s="61"/>
      <c r="H11" s="61"/>
      <c r="I11" s="60">
        <v>13536252044.02237</v>
      </c>
      <c r="J11" s="61"/>
      <c r="K11" s="61"/>
      <c r="L11" s="61"/>
      <c r="M11" s="10">
        <v>13491112746.034687</v>
      </c>
      <c r="N11" s="10">
        <v>13423681274.120108</v>
      </c>
      <c r="O11" s="60">
        <v>13312031448.826218</v>
      </c>
      <c r="P11" s="61"/>
    </row>
    <row r="12" spans="2:16" ht="11.25" customHeight="1">
      <c r="B12" s="27">
        <v>44105</v>
      </c>
      <c r="C12" s="28">
        <v>44197</v>
      </c>
      <c r="D12" s="10">
        <v>3</v>
      </c>
      <c r="E12" s="29">
        <v>92</v>
      </c>
      <c r="F12" s="170">
        <v>10000000000</v>
      </c>
      <c r="G12" s="61"/>
      <c r="H12" s="61"/>
      <c r="I12" s="60">
        <v>13449980487.493681</v>
      </c>
      <c r="J12" s="61"/>
      <c r="K12" s="61"/>
      <c r="L12" s="61"/>
      <c r="M12" s="10">
        <v>13382392788.415741</v>
      </c>
      <c r="N12" s="10">
        <v>13281640653.241745</v>
      </c>
      <c r="O12" s="60">
        <v>13115385141.171295</v>
      </c>
      <c r="P12" s="61"/>
    </row>
    <row r="13" spans="2:16" ht="11.25" customHeight="1">
      <c r="B13" s="27">
        <v>44105</v>
      </c>
      <c r="C13" s="28">
        <v>44228</v>
      </c>
      <c r="D13" s="10">
        <v>4</v>
      </c>
      <c r="E13" s="29">
        <v>123</v>
      </c>
      <c r="F13" s="170">
        <v>10000000000</v>
      </c>
      <c r="G13" s="61"/>
      <c r="H13" s="61"/>
      <c r="I13" s="60">
        <v>13362321946.323954</v>
      </c>
      <c r="J13" s="61"/>
      <c r="K13" s="61"/>
      <c r="L13" s="61"/>
      <c r="M13" s="10">
        <v>13272625141.2686</v>
      </c>
      <c r="N13" s="10">
        <v>13139198529.105982</v>
      </c>
      <c r="O13" s="60">
        <v>12919771028.278759</v>
      </c>
      <c r="P13" s="61"/>
    </row>
    <row r="14" spans="2:16" ht="11.25" customHeight="1">
      <c r="B14" s="27">
        <v>44105</v>
      </c>
      <c r="C14" s="28">
        <v>44256</v>
      </c>
      <c r="D14" s="10">
        <v>5</v>
      </c>
      <c r="E14" s="29">
        <v>151</v>
      </c>
      <c r="F14" s="170">
        <v>10000000000</v>
      </c>
      <c r="G14" s="61"/>
      <c r="H14" s="61"/>
      <c r="I14" s="60">
        <v>13270866985.103151</v>
      </c>
      <c r="J14" s="61"/>
      <c r="K14" s="61"/>
      <c r="L14" s="61"/>
      <c r="M14" s="10">
        <v>13161588754.95576</v>
      </c>
      <c r="N14" s="10">
        <v>12999345265.759901</v>
      </c>
      <c r="O14" s="60">
        <v>12733342835.17412</v>
      </c>
      <c r="P14" s="61"/>
    </row>
    <row r="15" spans="2:16" ht="11.25" customHeight="1">
      <c r="B15" s="27">
        <v>44105</v>
      </c>
      <c r="C15" s="28">
        <v>44287</v>
      </c>
      <c r="D15" s="10">
        <v>6</v>
      </c>
      <c r="E15" s="29">
        <v>182</v>
      </c>
      <c r="F15" s="170">
        <v>10000000000</v>
      </c>
      <c r="G15" s="61"/>
      <c r="H15" s="61"/>
      <c r="I15" s="60">
        <v>13183027461.852427</v>
      </c>
      <c r="J15" s="61"/>
      <c r="K15" s="61"/>
      <c r="L15" s="61"/>
      <c r="M15" s="10">
        <v>13052297268.500467</v>
      </c>
      <c r="N15" s="10">
        <v>12858615534.408554</v>
      </c>
      <c r="O15" s="60">
        <v>12542144045.765068</v>
      </c>
      <c r="P15" s="61"/>
    </row>
    <row r="16" spans="2:16" ht="11.25" customHeight="1">
      <c r="B16" s="27">
        <v>44105</v>
      </c>
      <c r="C16" s="28">
        <v>44317</v>
      </c>
      <c r="D16" s="10">
        <v>7</v>
      </c>
      <c r="E16" s="29">
        <v>212</v>
      </c>
      <c r="F16" s="170">
        <v>10000000000</v>
      </c>
      <c r="G16" s="61"/>
      <c r="H16" s="61"/>
      <c r="I16" s="60">
        <v>13095366829.52247</v>
      </c>
      <c r="J16" s="61"/>
      <c r="K16" s="61"/>
      <c r="L16" s="61"/>
      <c r="M16" s="10">
        <v>12944224257.061907</v>
      </c>
      <c r="N16" s="10">
        <v>12720759758.802904</v>
      </c>
      <c r="O16" s="60">
        <v>12356819622.190645</v>
      </c>
      <c r="P16" s="61"/>
    </row>
    <row r="17" spans="2:16" ht="11.25" customHeight="1">
      <c r="B17" s="27">
        <v>44105</v>
      </c>
      <c r="C17" s="28">
        <v>44348</v>
      </c>
      <c r="D17" s="10">
        <v>8</v>
      </c>
      <c r="E17" s="29">
        <v>243</v>
      </c>
      <c r="F17" s="170">
        <v>10000000000</v>
      </c>
      <c r="G17" s="61"/>
      <c r="H17" s="61"/>
      <c r="I17" s="60">
        <v>13006873132.782991</v>
      </c>
      <c r="J17" s="61"/>
      <c r="K17" s="61"/>
      <c r="L17" s="61"/>
      <c r="M17" s="10">
        <v>12834945923.824308</v>
      </c>
      <c r="N17" s="10">
        <v>12581289577.334671</v>
      </c>
      <c r="O17" s="60">
        <v>12169575640.110115</v>
      </c>
      <c r="P17" s="61"/>
    </row>
    <row r="18" spans="2:16" ht="11.25" customHeight="1">
      <c r="B18" s="27">
        <v>44105</v>
      </c>
      <c r="C18" s="28">
        <v>44378</v>
      </c>
      <c r="D18" s="10">
        <v>9</v>
      </c>
      <c r="E18" s="29">
        <v>273</v>
      </c>
      <c r="F18" s="170">
        <v>10000000000</v>
      </c>
      <c r="G18" s="61"/>
      <c r="H18" s="61"/>
      <c r="I18" s="60">
        <v>12918561944.03835</v>
      </c>
      <c r="J18" s="61"/>
      <c r="K18" s="61"/>
      <c r="L18" s="61"/>
      <c r="M18" s="10">
        <v>12726877718.60287</v>
      </c>
      <c r="N18" s="10">
        <v>12444651921.582188</v>
      </c>
      <c r="O18" s="60">
        <v>11988065669.290878</v>
      </c>
      <c r="P18" s="61"/>
    </row>
    <row r="19" spans="2:16" ht="11.25" customHeight="1">
      <c r="B19" s="27">
        <v>44105</v>
      </c>
      <c r="C19" s="28">
        <v>44409</v>
      </c>
      <c r="D19" s="10">
        <v>10</v>
      </c>
      <c r="E19" s="29">
        <v>304</v>
      </c>
      <c r="F19" s="170">
        <v>10000000000</v>
      </c>
      <c r="G19" s="61"/>
      <c r="H19" s="61"/>
      <c r="I19" s="60">
        <v>12829782150.661713</v>
      </c>
      <c r="J19" s="61"/>
      <c r="K19" s="61"/>
      <c r="L19" s="61"/>
      <c r="M19" s="10">
        <v>12617977846.630547</v>
      </c>
      <c r="N19" s="10">
        <v>12306788468.747002</v>
      </c>
      <c r="O19" s="60">
        <v>11805046849.376966</v>
      </c>
      <c r="P19" s="61"/>
    </row>
    <row r="20" spans="2:16" ht="11.25" customHeight="1">
      <c r="B20" s="27">
        <v>44105</v>
      </c>
      <c r="C20" s="28">
        <v>44440</v>
      </c>
      <c r="D20" s="10">
        <v>11</v>
      </c>
      <c r="E20" s="29">
        <v>335</v>
      </c>
      <c r="F20" s="170">
        <v>10000000000</v>
      </c>
      <c r="G20" s="61"/>
      <c r="H20" s="61"/>
      <c r="I20" s="60">
        <v>12743328201.254562</v>
      </c>
      <c r="J20" s="61"/>
      <c r="K20" s="61"/>
      <c r="L20" s="61"/>
      <c r="M20" s="10">
        <v>12511694335.549839</v>
      </c>
      <c r="N20" s="10">
        <v>12172091100.827553</v>
      </c>
      <c r="O20" s="60">
        <v>11626387476.194696</v>
      </c>
      <c r="P20" s="61"/>
    </row>
    <row r="21" spans="2:16" ht="11.25" customHeight="1">
      <c r="B21" s="27">
        <v>44105</v>
      </c>
      <c r="C21" s="28">
        <v>44470</v>
      </c>
      <c r="D21" s="10">
        <v>12</v>
      </c>
      <c r="E21" s="29">
        <v>365</v>
      </c>
      <c r="F21" s="170">
        <v>10000000000</v>
      </c>
      <c r="G21" s="61"/>
      <c r="H21" s="61"/>
      <c r="I21" s="60">
        <v>12656450669.750353</v>
      </c>
      <c r="J21" s="61"/>
      <c r="K21" s="61"/>
      <c r="L21" s="61"/>
      <c r="M21" s="10">
        <v>12405999194.310541</v>
      </c>
      <c r="N21" s="10">
        <v>12039559133.850918</v>
      </c>
      <c r="O21" s="60">
        <v>11452657320.387007</v>
      </c>
      <c r="P21" s="61"/>
    </row>
    <row r="22" spans="2:16" ht="11.25" customHeight="1">
      <c r="B22" s="27">
        <v>44105</v>
      </c>
      <c r="C22" s="28">
        <v>44501</v>
      </c>
      <c r="D22" s="10">
        <v>13</v>
      </c>
      <c r="E22" s="29">
        <v>396</v>
      </c>
      <c r="F22" s="170">
        <v>10000000000</v>
      </c>
      <c r="G22" s="61"/>
      <c r="H22" s="61"/>
      <c r="I22" s="60">
        <v>12565797658.980515</v>
      </c>
      <c r="J22" s="61"/>
      <c r="K22" s="61"/>
      <c r="L22" s="61"/>
      <c r="M22" s="10">
        <v>12296249284.596952</v>
      </c>
      <c r="N22" s="10">
        <v>11902702738.732306</v>
      </c>
      <c r="O22" s="60">
        <v>11274515530.237358</v>
      </c>
      <c r="P22" s="61"/>
    </row>
    <row r="23" spans="2:16" ht="11.25" customHeight="1">
      <c r="B23" s="27">
        <v>44105</v>
      </c>
      <c r="C23" s="28">
        <v>44531</v>
      </c>
      <c r="D23" s="10">
        <v>14</v>
      </c>
      <c r="E23" s="29">
        <v>426</v>
      </c>
      <c r="F23" s="170">
        <v>10000000000</v>
      </c>
      <c r="G23" s="61"/>
      <c r="H23" s="61"/>
      <c r="I23" s="60">
        <v>12477626903.97965</v>
      </c>
      <c r="J23" s="61"/>
      <c r="K23" s="61"/>
      <c r="L23" s="61"/>
      <c r="M23" s="10">
        <v>12189928348.22058</v>
      </c>
      <c r="N23" s="10">
        <v>11770742216.121971</v>
      </c>
      <c r="O23" s="60">
        <v>11103815415.444597</v>
      </c>
      <c r="P23" s="61"/>
    </row>
    <row r="24" spans="2:16" ht="11.25" customHeight="1">
      <c r="B24" s="27">
        <v>44105</v>
      </c>
      <c r="C24" s="28">
        <v>44562</v>
      </c>
      <c r="D24" s="10">
        <v>15</v>
      </c>
      <c r="E24" s="29">
        <v>457</v>
      </c>
      <c r="F24" s="170">
        <v>10000000000</v>
      </c>
      <c r="G24" s="61"/>
      <c r="H24" s="61"/>
      <c r="I24" s="60">
        <v>12392127030.773067</v>
      </c>
      <c r="J24" s="61"/>
      <c r="K24" s="61"/>
      <c r="L24" s="61"/>
      <c r="M24" s="10">
        <v>12085866508.63649</v>
      </c>
      <c r="N24" s="10">
        <v>11640578975.445889</v>
      </c>
      <c r="O24" s="60">
        <v>10934516551.38097</v>
      </c>
      <c r="P24" s="61"/>
    </row>
    <row r="25" spans="2:16" ht="11.25" customHeight="1">
      <c r="B25" s="27">
        <v>44105</v>
      </c>
      <c r="C25" s="28">
        <v>44593</v>
      </c>
      <c r="D25" s="10">
        <v>16</v>
      </c>
      <c r="E25" s="29">
        <v>488</v>
      </c>
      <c r="F25" s="170">
        <v>10000000000</v>
      </c>
      <c r="G25" s="61"/>
      <c r="H25" s="61"/>
      <c r="I25" s="60">
        <v>12305140783.286575</v>
      </c>
      <c r="J25" s="61"/>
      <c r="K25" s="61"/>
      <c r="L25" s="61"/>
      <c r="M25" s="10">
        <v>11980675414.698748</v>
      </c>
      <c r="N25" s="10">
        <v>11509916784.276138</v>
      </c>
      <c r="O25" s="60">
        <v>10765985931.159864</v>
      </c>
      <c r="P25" s="61"/>
    </row>
    <row r="26" spans="2:16" ht="11.25" customHeight="1">
      <c r="B26" s="27">
        <v>44105</v>
      </c>
      <c r="C26" s="28">
        <v>44621</v>
      </c>
      <c r="D26" s="10">
        <v>17</v>
      </c>
      <c r="E26" s="29">
        <v>516</v>
      </c>
      <c r="F26" s="170">
        <v>10000000000</v>
      </c>
      <c r="G26" s="61"/>
      <c r="H26" s="61"/>
      <c r="I26" s="60">
        <v>12216318785.227186</v>
      </c>
      <c r="J26" s="61"/>
      <c r="K26" s="61"/>
      <c r="L26" s="61"/>
      <c r="M26" s="10">
        <v>11875972835.656225</v>
      </c>
      <c r="N26" s="10">
        <v>11383116828.743988</v>
      </c>
      <c r="O26" s="60">
        <v>10606639998.007986</v>
      </c>
      <c r="P26" s="61"/>
    </row>
    <row r="27" spans="2:16" ht="11.25" customHeight="1">
      <c r="B27" s="27">
        <v>44105</v>
      </c>
      <c r="C27" s="28">
        <v>44652</v>
      </c>
      <c r="D27" s="10">
        <v>18</v>
      </c>
      <c r="E27" s="29">
        <v>547</v>
      </c>
      <c r="F27" s="170">
        <v>10000000000</v>
      </c>
      <c r="G27" s="61"/>
      <c r="H27" s="61"/>
      <c r="I27" s="60">
        <v>12126759985.591658</v>
      </c>
      <c r="J27" s="61"/>
      <c r="K27" s="61"/>
      <c r="L27" s="61"/>
      <c r="M27" s="10">
        <v>11768914276.805204</v>
      </c>
      <c r="N27" s="10">
        <v>11251812592.136948</v>
      </c>
      <c r="O27" s="60">
        <v>10439885728.568449</v>
      </c>
      <c r="P27" s="61"/>
    </row>
    <row r="28" spans="2:16" ht="11.25" customHeight="1">
      <c r="B28" s="27">
        <v>44105</v>
      </c>
      <c r="C28" s="28">
        <v>44682</v>
      </c>
      <c r="D28" s="10">
        <v>19</v>
      </c>
      <c r="E28" s="29">
        <v>577</v>
      </c>
      <c r="F28" s="170">
        <v>10000000000</v>
      </c>
      <c r="G28" s="61"/>
      <c r="H28" s="61"/>
      <c r="I28" s="60">
        <v>12042809263.582714</v>
      </c>
      <c r="J28" s="61"/>
      <c r="K28" s="61"/>
      <c r="L28" s="61"/>
      <c r="M28" s="10">
        <v>11668256991.290195</v>
      </c>
      <c r="N28" s="10">
        <v>11128121112.421041</v>
      </c>
      <c r="O28" s="60">
        <v>10282795104.32921</v>
      </c>
      <c r="P28" s="61"/>
    </row>
    <row r="29" spans="2:16" ht="11.25" customHeight="1">
      <c r="B29" s="27">
        <v>44105</v>
      </c>
      <c r="C29" s="28">
        <v>44713</v>
      </c>
      <c r="D29" s="10">
        <v>20</v>
      </c>
      <c r="E29" s="29">
        <v>608</v>
      </c>
      <c r="F29" s="170">
        <v>10000000000</v>
      </c>
      <c r="G29" s="61"/>
      <c r="H29" s="61"/>
      <c r="I29" s="60">
        <v>11956574097.639215</v>
      </c>
      <c r="J29" s="61"/>
      <c r="K29" s="61"/>
      <c r="L29" s="61"/>
      <c r="M29" s="10">
        <v>11565055373.611067</v>
      </c>
      <c r="N29" s="10">
        <v>11001646017.143845</v>
      </c>
      <c r="O29" s="60">
        <v>10122869200.09328</v>
      </c>
      <c r="P29" s="61"/>
    </row>
    <row r="30" spans="2:16" ht="11.25" customHeight="1">
      <c r="B30" s="27">
        <v>44105</v>
      </c>
      <c r="C30" s="28">
        <v>44743</v>
      </c>
      <c r="D30" s="10">
        <v>21</v>
      </c>
      <c r="E30" s="29">
        <v>638</v>
      </c>
      <c r="F30" s="170">
        <v>10000000000</v>
      </c>
      <c r="G30" s="61"/>
      <c r="H30" s="61"/>
      <c r="I30" s="60">
        <v>11869233529.065495</v>
      </c>
      <c r="J30" s="61"/>
      <c r="K30" s="61"/>
      <c r="L30" s="61"/>
      <c r="M30" s="10">
        <v>11461730482.856625</v>
      </c>
      <c r="N30" s="10">
        <v>10876518678.805473</v>
      </c>
      <c r="O30" s="60">
        <v>9966712976.161627</v>
      </c>
      <c r="P30" s="61"/>
    </row>
    <row r="31" spans="2:16" ht="11.25" customHeight="1">
      <c r="B31" s="27">
        <v>44105</v>
      </c>
      <c r="C31" s="28">
        <v>44774</v>
      </c>
      <c r="D31" s="10">
        <v>22</v>
      </c>
      <c r="E31" s="29">
        <v>669</v>
      </c>
      <c r="F31" s="170">
        <v>10000000000</v>
      </c>
      <c r="G31" s="61"/>
      <c r="H31" s="61"/>
      <c r="I31" s="60">
        <v>11782780143.544838</v>
      </c>
      <c r="J31" s="61"/>
      <c r="K31" s="61"/>
      <c r="L31" s="61"/>
      <c r="M31" s="10">
        <v>11358946931.029036</v>
      </c>
      <c r="N31" s="10">
        <v>10751569866.297438</v>
      </c>
      <c r="O31" s="60">
        <v>9810486454.820158</v>
      </c>
      <c r="P31" s="61"/>
    </row>
    <row r="32" spans="2:16" ht="11.25" customHeight="1">
      <c r="B32" s="27">
        <v>44105</v>
      </c>
      <c r="C32" s="28">
        <v>44805</v>
      </c>
      <c r="D32" s="10">
        <v>23</v>
      </c>
      <c r="E32" s="29">
        <v>700</v>
      </c>
      <c r="F32" s="170">
        <v>10000000000</v>
      </c>
      <c r="G32" s="61"/>
      <c r="H32" s="61"/>
      <c r="I32" s="60">
        <v>11694884063.30657</v>
      </c>
      <c r="J32" s="61"/>
      <c r="K32" s="61"/>
      <c r="L32" s="61"/>
      <c r="M32" s="10">
        <v>11255090623.360369</v>
      </c>
      <c r="N32" s="10">
        <v>10626173434.799545</v>
      </c>
      <c r="O32" s="60">
        <v>9654997832.142555</v>
      </c>
      <c r="P32" s="61"/>
    </row>
    <row r="33" spans="2:16" ht="11.25" customHeight="1">
      <c r="B33" s="27">
        <v>44105</v>
      </c>
      <c r="C33" s="28">
        <v>44835</v>
      </c>
      <c r="D33" s="10">
        <v>24</v>
      </c>
      <c r="E33" s="29">
        <v>730</v>
      </c>
      <c r="F33" s="170">
        <v>10000000000</v>
      </c>
      <c r="G33" s="61"/>
      <c r="H33" s="61"/>
      <c r="I33" s="60">
        <v>11609244822.212053</v>
      </c>
      <c r="J33" s="61"/>
      <c r="K33" s="61"/>
      <c r="L33" s="61"/>
      <c r="M33" s="10">
        <v>11154332999.211655</v>
      </c>
      <c r="N33" s="10">
        <v>10505126266.035608</v>
      </c>
      <c r="O33" s="60">
        <v>9505886857.588991</v>
      </c>
      <c r="P33" s="61"/>
    </row>
    <row r="34" spans="2:16" ht="11.25" customHeight="1">
      <c r="B34" s="27">
        <v>44105</v>
      </c>
      <c r="C34" s="28">
        <v>44866</v>
      </c>
      <c r="D34" s="10">
        <v>25</v>
      </c>
      <c r="E34" s="29">
        <v>761</v>
      </c>
      <c r="F34" s="170">
        <v>10000000000</v>
      </c>
      <c r="G34" s="61"/>
      <c r="H34" s="61"/>
      <c r="I34" s="60">
        <v>11521890545.47615</v>
      </c>
      <c r="J34" s="61"/>
      <c r="K34" s="61"/>
      <c r="L34" s="61"/>
      <c r="M34" s="10">
        <v>11051625506.072636</v>
      </c>
      <c r="N34" s="10">
        <v>10381925880.488117</v>
      </c>
      <c r="O34" s="60">
        <v>9354614770.887224</v>
      </c>
      <c r="P34" s="61"/>
    </row>
    <row r="35" spans="2:16" ht="11.25" customHeight="1">
      <c r="B35" s="27">
        <v>44105</v>
      </c>
      <c r="C35" s="28">
        <v>44896</v>
      </c>
      <c r="D35" s="10">
        <v>26</v>
      </c>
      <c r="E35" s="29">
        <v>791</v>
      </c>
      <c r="F35" s="170">
        <v>10000000000</v>
      </c>
      <c r="G35" s="61"/>
      <c r="H35" s="61"/>
      <c r="I35" s="60">
        <v>11435277978.290594</v>
      </c>
      <c r="J35" s="61"/>
      <c r="K35" s="61"/>
      <c r="L35" s="61"/>
      <c r="M35" s="10">
        <v>10950544173.854425</v>
      </c>
      <c r="N35" s="10">
        <v>10261650823.73496</v>
      </c>
      <c r="O35" s="60">
        <v>9208339012.721643</v>
      </c>
      <c r="P35" s="61"/>
    </row>
    <row r="36" spans="2:16" ht="11.25" customHeight="1">
      <c r="B36" s="27">
        <v>44105</v>
      </c>
      <c r="C36" s="28">
        <v>44927</v>
      </c>
      <c r="D36" s="10">
        <v>27</v>
      </c>
      <c r="E36" s="29">
        <v>822</v>
      </c>
      <c r="F36" s="170">
        <v>10000000000</v>
      </c>
      <c r="G36" s="61"/>
      <c r="H36" s="61"/>
      <c r="I36" s="60">
        <v>11350218001.655354</v>
      </c>
      <c r="J36" s="61"/>
      <c r="K36" s="61"/>
      <c r="L36" s="61"/>
      <c r="M36" s="10">
        <v>10850655052.190804</v>
      </c>
      <c r="N36" s="10">
        <v>10142186244.815916</v>
      </c>
      <c r="O36" s="60">
        <v>9062588655.07569</v>
      </c>
      <c r="P36" s="61"/>
    </row>
    <row r="37" spans="2:16" ht="11.25" customHeight="1">
      <c r="B37" s="27">
        <v>44105</v>
      </c>
      <c r="C37" s="28">
        <v>44958</v>
      </c>
      <c r="D37" s="10">
        <v>28</v>
      </c>
      <c r="E37" s="29">
        <v>853</v>
      </c>
      <c r="F37" s="170">
        <v>10000000000</v>
      </c>
      <c r="G37" s="61"/>
      <c r="H37" s="61"/>
      <c r="I37" s="60">
        <v>11263782816.556877</v>
      </c>
      <c r="J37" s="61"/>
      <c r="K37" s="61"/>
      <c r="L37" s="61"/>
      <c r="M37" s="10">
        <v>10749760817.22848</v>
      </c>
      <c r="N37" s="10">
        <v>10022325843.222952</v>
      </c>
      <c r="O37" s="60">
        <v>8917555574.90408</v>
      </c>
      <c r="P37" s="61"/>
    </row>
    <row r="38" spans="2:16" ht="11.25" customHeight="1">
      <c r="B38" s="27">
        <v>44105</v>
      </c>
      <c r="C38" s="28">
        <v>44986</v>
      </c>
      <c r="D38" s="10">
        <v>29</v>
      </c>
      <c r="E38" s="29">
        <v>881</v>
      </c>
      <c r="F38" s="170">
        <v>10000000000</v>
      </c>
      <c r="G38" s="61"/>
      <c r="H38" s="61"/>
      <c r="I38" s="60">
        <v>11175539853.248882</v>
      </c>
      <c r="J38" s="61"/>
      <c r="K38" s="61"/>
      <c r="L38" s="61"/>
      <c r="M38" s="10">
        <v>10649204522.74885</v>
      </c>
      <c r="N38" s="10">
        <v>9905764551.802794</v>
      </c>
      <c r="O38" s="60">
        <v>8780117312.201653</v>
      </c>
      <c r="P38" s="61"/>
    </row>
    <row r="39" spans="2:16" ht="11.25" customHeight="1">
      <c r="B39" s="27">
        <v>44105</v>
      </c>
      <c r="C39" s="28">
        <v>45017</v>
      </c>
      <c r="D39" s="10">
        <v>30</v>
      </c>
      <c r="E39" s="29">
        <v>912</v>
      </c>
      <c r="F39" s="170">
        <v>10000000000</v>
      </c>
      <c r="G39" s="61"/>
      <c r="H39" s="61"/>
      <c r="I39" s="60">
        <v>11091772930.8755</v>
      </c>
      <c r="J39" s="61"/>
      <c r="K39" s="61"/>
      <c r="L39" s="61"/>
      <c r="M39" s="10">
        <v>10551456322.743364</v>
      </c>
      <c r="N39" s="10">
        <v>9789879169.17523</v>
      </c>
      <c r="O39" s="60">
        <v>8640647110.971813</v>
      </c>
      <c r="P39" s="61"/>
    </row>
    <row r="40" spans="2:16" ht="11.25" customHeight="1">
      <c r="B40" s="27">
        <v>44105</v>
      </c>
      <c r="C40" s="28">
        <v>45047</v>
      </c>
      <c r="D40" s="10">
        <v>31</v>
      </c>
      <c r="E40" s="29">
        <v>942</v>
      </c>
      <c r="F40" s="170">
        <v>10000000000</v>
      </c>
      <c r="G40" s="61"/>
      <c r="H40" s="61"/>
      <c r="I40" s="60">
        <v>11004298059.602177</v>
      </c>
      <c r="J40" s="61"/>
      <c r="K40" s="61"/>
      <c r="L40" s="61"/>
      <c r="M40" s="10">
        <v>10451059993.782892</v>
      </c>
      <c r="N40" s="10">
        <v>9672862941.885864</v>
      </c>
      <c r="O40" s="60">
        <v>8502371063.422289</v>
      </c>
      <c r="P40" s="61"/>
    </row>
    <row r="41" spans="2:16" ht="11.25" customHeight="1">
      <c r="B41" s="27">
        <v>44105</v>
      </c>
      <c r="C41" s="28">
        <v>45078</v>
      </c>
      <c r="D41" s="10">
        <v>32</v>
      </c>
      <c r="E41" s="29">
        <v>973</v>
      </c>
      <c r="F41" s="170">
        <v>10000000000</v>
      </c>
      <c r="G41" s="61"/>
      <c r="H41" s="61"/>
      <c r="I41" s="60">
        <v>10917707407.143349</v>
      </c>
      <c r="J41" s="61"/>
      <c r="K41" s="61"/>
      <c r="L41" s="61"/>
      <c r="M41" s="10">
        <v>10351236372.070955</v>
      </c>
      <c r="N41" s="10">
        <v>9556107180.558067</v>
      </c>
      <c r="O41" s="60">
        <v>8364166168.106852</v>
      </c>
      <c r="P41" s="61"/>
    </row>
    <row r="42" spans="2:16" ht="11.25" customHeight="1">
      <c r="B42" s="27">
        <v>44105</v>
      </c>
      <c r="C42" s="28">
        <v>45108</v>
      </c>
      <c r="D42" s="10">
        <v>33</v>
      </c>
      <c r="E42" s="29">
        <v>1003</v>
      </c>
      <c r="F42" s="170">
        <v>10000000000</v>
      </c>
      <c r="G42" s="61"/>
      <c r="H42" s="61"/>
      <c r="I42" s="60">
        <v>10830947512.717733</v>
      </c>
      <c r="J42" s="61"/>
      <c r="K42" s="61"/>
      <c r="L42" s="61"/>
      <c r="M42" s="10">
        <v>10252122489.666775</v>
      </c>
      <c r="N42" s="10">
        <v>9441311787.965027</v>
      </c>
      <c r="O42" s="60">
        <v>8229814824.984874</v>
      </c>
      <c r="P42" s="61"/>
    </row>
    <row r="43" spans="2:16" ht="11.25" customHeight="1">
      <c r="B43" s="27">
        <v>44105</v>
      </c>
      <c r="C43" s="28">
        <v>45139</v>
      </c>
      <c r="D43" s="10">
        <v>34</v>
      </c>
      <c r="E43" s="29">
        <v>1034</v>
      </c>
      <c r="F43" s="170">
        <v>10000000000</v>
      </c>
      <c r="G43" s="61"/>
      <c r="H43" s="61"/>
      <c r="I43" s="60">
        <v>10745637485.325293</v>
      </c>
      <c r="J43" s="61"/>
      <c r="K43" s="61"/>
      <c r="L43" s="61"/>
      <c r="M43" s="10">
        <v>10154120182.369528</v>
      </c>
      <c r="N43" s="10">
        <v>9327278528.989422</v>
      </c>
      <c r="O43" s="60">
        <v>8095977432.06782</v>
      </c>
      <c r="P43" s="61"/>
    </row>
    <row r="44" spans="2:16" ht="11.25" customHeight="1">
      <c r="B44" s="27">
        <v>44105</v>
      </c>
      <c r="C44" s="28">
        <v>45170</v>
      </c>
      <c r="D44" s="10">
        <v>35</v>
      </c>
      <c r="E44" s="29">
        <v>1065</v>
      </c>
      <c r="F44" s="170">
        <v>10000000000</v>
      </c>
      <c r="G44" s="61"/>
      <c r="H44" s="61"/>
      <c r="I44" s="60">
        <v>10656772940.397202</v>
      </c>
      <c r="J44" s="61"/>
      <c r="K44" s="61"/>
      <c r="L44" s="61"/>
      <c r="M44" s="10">
        <v>10053067667.03868</v>
      </c>
      <c r="N44" s="10">
        <v>9210969518.21863</v>
      </c>
      <c r="O44" s="60">
        <v>7961159184.684024</v>
      </c>
      <c r="P44" s="61"/>
    </row>
    <row r="45" spans="2:16" ht="11.25" customHeight="1">
      <c r="B45" s="27">
        <v>44105</v>
      </c>
      <c r="C45" s="28">
        <v>45200</v>
      </c>
      <c r="D45" s="10">
        <v>36</v>
      </c>
      <c r="E45" s="29">
        <v>1095</v>
      </c>
      <c r="F45" s="170">
        <v>10000000000</v>
      </c>
      <c r="G45" s="61"/>
      <c r="H45" s="61"/>
      <c r="I45" s="60">
        <v>10571692381.953325</v>
      </c>
      <c r="J45" s="61"/>
      <c r="K45" s="61"/>
      <c r="L45" s="61"/>
      <c r="M45" s="10">
        <v>9956437481.20515</v>
      </c>
      <c r="N45" s="10">
        <v>9099980834.686172</v>
      </c>
      <c r="O45" s="60">
        <v>7832989129.106526</v>
      </c>
      <c r="P45" s="61"/>
    </row>
    <row r="46" spans="2:16" ht="11.25" customHeight="1">
      <c r="B46" s="27">
        <v>44105</v>
      </c>
      <c r="C46" s="28">
        <v>45231</v>
      </c>
      <c r="D46" s="10">
        <v>37</v>
      </c>
      <c r="E46" s="29">
        <v>1126</v>
      </c>
      <c r="F46" s="170">
        <v>10000000000</v>
      </c>
      <c r="G46" s="61"/>
      <c r="H46" s="61"/>
      <c r="I46" s="60">
        <v>10483713767.555767</v>
      </c>
      <c r="J46" s="61"/>
      <c r="K46" s="61"/>
      <c r="L46" s="61"/>
      <c r="M46" s="10">
        <v>9856832754.954735</v>
      </c>
      <c r="N46" s="10">
        <v>8986032546.902285</v>
      </c>
      <c r="O46" s="60">
        <v>7702144336.979463</v>
      </c>
      <c r="P46" s="61"/>
    </row>
    <row r="47" spans="2:16" ht="11.25" customHeight="1">
      <c r="B47" s="27">
        <v>44105</v>
      </c>
      <c r="C47" s="28">
        <v>45261</v>
      </c>
      <c r="D47" s="10">
        <v>38</v>
      </c>
      <c r="E47" s="29">
        <v>1156</v>
      </c>
      <c r="F47" s="170">
        <v>10000000000</v>
      </c>
      <c r="G47" s="61"/>
      <c r="H47" s="61"/>
      <c r="I47" s="60">
        <v>10394037938.327793</v>
      </c>
      <c r="J47" s="61"/>
      <c r="K47" s="61"/>
      <c r="L47" s="61"/>
      <c r="M47" s="10">
        <v>9756478474.761585</v>
      </c>
      <c r="N47" s="10">
        <v>8872652192.258589</v>
      </c>
      <c r="O47" s="60">
        <v>7573789084.760891</v>
      </c>
      <c r="P47" s="61"/>
    </row>
    <row r="48" spans="2:16" ht="11.25" customHeight="1">
      <c r="B48" s="27">
        <v>44105</v>
      </c>
      <c r="C48" s="28">
        <v>45292</v>
      </c>
      <c r="D48" s="10">
        <v>39</v>
      </c>
      <c r="E48" s="29">
        <v>1187</v>
      </c>
      <c r="F48" s="170">
        <v>10000000000</v>
      </c>
      <c r="G48" s="61"/>
      <c r="H48" s="61"/>
      <c r="I48" s="60">
        <v>10308922285.794537</v>
      </c>
      <c r="J48" s="61"/>
      <c r="K48" s="61"/>
      <c r="L48" s="61"/>
      <c r="M48" s="10">
        <v>9660171525.633705</v>
      </c>
      <c r="N48" s="10">
        <v>8762727320.416668</v>
      </c>
      <c r="O48" s="60">
        <v>7448274369.579919</v>
      </c>
      <c r="P48" s="61"/>
    </row>
    <row r="49" spans="2:16" ht="11.25" customHeight="1">
      <c r="B49" s="27">
        <v>44105</v>
      </c>
      <c r="C49" s="28">
        <v>45323</v>
      </c>
      <c r="D49" s="10">
        <v>40</v>
      </c>
      <c r="E49" s="29">
        <v>1218</v>
      </c>
      <c r="F49" s="170">
        <v>10000000000</v>
      </c>
      <c r="G49" s="61"/>
      <c r="H49" s="61"/>
      <c r="I49" s="60">
        <v>10222271915.831104</v>
      </c>
      <c r="J49" s="61"/>
      <c r="K49" s="61"/>
      <c r="L49" s="61"/>
      <c r="M49" s="10">
        <v>9562727500.84473</v>
      </c>
      <c r="N49" s="10">
        <v>8652275367.840366</v>
      </c>
      <c r="O49" s="60">
        <v>7323240909.871251</v>
      </c>
      <c r="P49" s="61"/>
    </row>
    <row r="50" spans="2:16" ht="11.25" customHeight="1">
      <c r="B50" s="27">
        <v>44105</v>
      </c>
      <c r="C50" s="28">
        <v>45352</v>
      </c>
      <c r="D50" s="10">
        <v>41</v>
      </c>
      <c r="E50" s="29">
        <v>1247</v>
      </c>
      <c r="F50" s="170">
        <v>10000000000</v>
      </c>
      <c r="G50" s="61"/>
      <c r="H50" s="61"/>
      <c r="I50" s="60">
        <v>10136151366.004993</v>
      </c>
      <c r="J50" s="61"/>
      <c r="K50" s="61"/>
      <c r="L50" s="61"/>
      <c r="M50" s="10">
        <v>9467117780.691214</v>
      </c>
      <c r="N50" s="10">
        <v>8545387764.494369</v>
      </c>
      <c r="O50" s="60">
        <v>7204109580.3722925</v>
      </c>
      <c r="P50" s="61"/>
    </row>
    <row r="51" spans="2:16" ht="11.25" customHeight="1">
      <c r="B51" s="27">
        <v>44105</v>
      </c>
      <c r="C51" s="28">
        <v>45383</v>
      </c>
      <c r="D51" s="10">
        <v>42</v>
      </c>
      <c r="E51" s="29">
        <v>1278</v>
      </c>
      <c r="F51" s="170">
        <v>10000000000</v>
      </c>
      <c r="G51" s="61"/>
      <c r="H51" s="61"/>
      <c r="I51" s="60">
        <v>10052427325.447067</v>
      </c>
      <c r="J51" s="61"/>
      <c r="K51" s="61"/>
      <c r="L51" s="61"/>
      <c r="M51" s="10">
        <v>9372995616.961138</v>
      </c>
      <c r="N51" s="10">
        <v>8438912834.970854</v>
      </c>
      <c r="O51" s="60">
        <v>7084213746.406079</v>
      </c>
      <c r="P51" s="61"/>
    </row>
    <row r="52" spans="2:16" ht="11.25" customHeight="1">
      <c r="B52" s="27">
        <v>44105</v>
      </c>
      <c r="C52" s="28">
        <v>45413</v>
      </c>
      <c r="D52" s="10">
        <v>43</v>
      </c>
      <c r="E52" s="29">
        <v>1308</v>
      </c>
      <c r="F52" s="170">
        <v>10000000000</v>
      </c>
      <c r="G52" s="61"/>
      <c r="H52" s="61"/>
      <c r="I52" s="60">
        <v>9966127275.707355</v>
      </c>
      <c r="J52" s="61"/>
      <c r="K52" s="61"/>
      <c r="L52" s="61"/>
      <c r="M52" s="10">
        <v>9277275665.765818</v>
      </c>
      <c r="N52" s="10">
        <v>8332173716.487488</v>
      </c>
      <c r="O52" s="60">
        <v>6965937196.298977</v>
      </c>
      <c r="P52" s="61"/>
    </row>
    <row r="53" spans="2:16" ht="11.25" customHeight="1">
      <c r="B53" s="27">
        <v>44105</v>
      </c>
      <c r="C53" s="28">
        <v>45444</v>
      </c>
      <c r="D53" s="10">
        <v>44</v>
      </c>
      <c r="E53" s="29">
        <v>1339</v>
      </c>
      <c r="F53" s="170">
        <v>10000000000</v>
      </c>
      <c r="G53" s="61"/>
      <c r="H53" s="61"/>
      <c r="I53" s="60">
        <v>9874918908.428673</v>
      </c>
      <c r="J53" s="61"/>
      <c r="K53" s="61"/>
      <c r="L53" s="61"/>
      <c r="M53" s="10">
        <v>9176780613.376348</v>
      </c>
      <c r="N53" s="10">
        <v>8220955485.830055</v>
      </c>
      <c r="O53" s="60">
        <v>6843844840.057589</v>
      </c>
      <c r="P53" s="61"/>
    </row>
    <row r="54" spans="2:16" ht="11.25" customHeight="1">
      <c r="B54" s="27">
        <v>44105</v>
      </c>
      <c r="C54" s="28">
        <v>45474</v>
      </c>
      <c r="D54" s="10">
        <v>45</v>
      </c>
      <c r="E54" s="29">
        <v>1369</v>
      </c>
      <c r="F54" s="170">
        <v>10000000000</v>
      </c>
      <c r="G54" s="61"/>
      <c r="H54" s="61"/>
      <c r="I54" s="60">
        <v>9785934479.713835</v>
      </c>
      <c r="J54" s="61"/>
      <c r="K54" s="61"/>
      <c r="L54" s="61"/>
      <c r="M54" s="10">
        <v>9079160120.13279</v>
      </c>
      <c r="N54" s="10">
        <v>8113484111.795793</v>
      </c>
      <c r="O54" s="60">
        <v>6726688731.6371765</v>
      </c>
      <c r="P54" s="61"/>
    </row>
    <row r="55" spans="2:16" ht="11.25" customHeight="1">
      <c r="B55" s="27">
        <v>44105</v>
      </c>
      <c r="C55" s="28">
        <v>45505</v>
      </c>
      <c r="D55" s="10">
        <v>46</v>
      </c>
      <c r="E55" s="29">
        <v>1400</v>
      </c>
      <c r="F55" s="170">
        <v>10000000000</v>
      </c>
      <c r="G55" s="61"/>
      <c r="H55" s="61"/>
      <c r="I55" s="60">
        <v>9702037673.531033</v>
      </c>
      <c r="J55" s="61"/>
      <c r="K55" s="61"/>
      <c r="L55" s="61"/>
      <c r="M55" s="10">
        <v>8986055724.94853</v>
      </c>
      <c r="N55" s="10">
        <v>8009859808.686397</v>
      </c>
      <c r="O55" s="60">
        <v>6612649081.375476</v>
      </c>
      <c r="P55" s="61"/>
    </row>
    <row r="56" spans="2:16" ht="11.25" customHeight="1">
      <c r="B56" s="27">
        <v>44105</v>
      </c>
      <c r="C56" s="28">
        <v>45536</v>
      </c>
      <c r="D56" s="10">
        <v>47</v>
      </c>
      <c r="E56" s="29">
        <v>1431</v>
      </c>
      <c r="F56" s="170">
        <v>10000000000</v>
      </c>
      <c r="G56" s="61"/>
      <c r="H56" s="61"/>
      <c r="I56" s="60">
        <v>9614654803.680784</v>
      </c>
      <c r="J56" s="61"/>
      <c r="K56" s="61"/>
      <c r="L56" s="61"/>
      <c r="M56" s="10">
        <v>8890017709.83517</v>
      </c>
      <c r="N56" s="10">
        <v>7904101827.049916</v>
      </c>
      <c r="O56" s="60">
        <v>6497700768.950892</v>
      </c>
      <c r="P56" s="61"/>
    </row>
    <row r="57" spans="2:16" ht="11.25" customHeight="1">
      <c r="B57" s="27">
        <v>44105</v>
      </c>
      <c r="C57" s="28">
        <v>45566</v>
      </c>
      <c r="D57" s="10">
        <v>48</v>
      </c>
      <c r="E57" s="29">
        <v>1461</v>
      </c>
      <c r="F57" s="170">
        <v>10000000000</v>
      </c>
      <c r="G57" s="61"/>
      <c r="H57" s="61"/>
      <c r="I57" s="60">
        <v>9524353367.925505</v>
      </c>
      <c r="J57" s="61"/>
      <c r="K57" s="61"/>
      <c r="L57" s="61"/>
      <c r="M57" s="10">
        <v>8792067024.8764</v>
      </c>
      <c r="N57" s="10">
        <v>7797774249.317589</v>
      </c>
      <c r="O57" s="60">
        <v>6384015345.026495</v>
      </c>
      <c r="P57" s="61"/>
    </row>
    <row r="58" spans="2:16" ht="11.25" customHeight="1">
      <c r="B58" s="27">
        <v>44105</v>
      </c>
      <c r="C58" s="28">
        <v>45597</v>
      </c>
      <c r="D58" s="10">
        <v>49</v>
      </c>
      <c r="E58" s="29">
        <v>1492</v>
      </c>
      <c r="F58" s="170">
        <v>10000000000</v>
      </c>
      <c r="G58" s="61"/>
      <c r="H58" s="61"/>
      <c r="I58" s="60">
        <v>9435641165.800056</v>
      </c>
      <c r="J58" s="61"/>
      <c r="K58" s="61"/>
      <c r="L58" s="61"/>
      <c r="M58" s="10">
        <v>8695402418.090374</v>
      </c>
      <c r="N58" s="10">
        <v>7692428111.492724</v>
      </c>
      <c r="O58" s="60">
        <v>6271094282.263312</v>
      </c>
      <c r="P58" s="61"/>
    </row>
    <row r="59" spans="2:16" ht="11.25" customHeight="1">
      <c r="B59" s="27">
        <v>44105</v>
      </c>
      <c r="C59" s="28">
        <v>45627</v>
      </c>
      <c r="D59" s="10">
        <v>50</v>
      </c>
      <c r="E59" s="29">
        <v>1522</v>
      </c>
      <c r="F59" s="170">
        <v>10000000000</v>
      </c>
      <c r="G59" s="61"/>
      <c r="H59" s="61"/>
      <c r="I59" s="60">
        <v>9343897645.689877</v>
      </c>
      <c r="J59" s="61"/>
      <c r="K59" s="61"/>
      <c r="L59" s="61"/>
      <c r="M59" s="10">
        <v>8596722381.956114</v>
      </c>
      <c r="N59" s="10">
        <v>7586412095.850161</v>
      </c>
      <c r="O59" s="60">
        <v>6159314744.325371</v>
      </c>
      <c r="P59" s="61"/>
    </row>
    <row r="60" spans="2:16" ht="11.25" customHeight="1">
      <c r="B60" s="27">
        <v>44105</v>
      </c>
      <c r="C60" s="28">
        <v>45658</v>
      </c>
      <c r="D60" s="10">
        <v>51</v>
      </c>
      <c r="E60" s="29">
        <v>1553</v>
      </c>
      <c r="F60" s="170">
        <v>10000000000</v>
      </c>
      <c r="G60" s="61"/>
      <c r="H60" s="61"/>
      <c r="I60" s="60">
        <v>9257137608.43134</v>
      </c>
      <c r="J60" s="61"/>
      <c r="K60" s="61"/>
      <c r="L60" s="61"/>
      <c r="M60" s="10">
        <v>8502454730.055126</v>
      </c>
      <c r="N60" s="10">
        <v>7484140795.403455</v>
      </c>
      <c r="O60" s="60">
        <v>6050545567.047322</v>
      </c>
      <c r="P60" s="61"/>
    </row>
    <row r="61" spans="2:16" ht="11.25" customHeight="1">
      <c r="B61" s="27">
        <v>44105</v>
      </c>
      <c r="C61" s="28">
        <v>45689</v>
      </c>
      <c r="D61" s="10">
        <v>52</v>
      </c>
      <c r="E61" s="29">
        <v>1584</v>
      </c>
      <c r="F61" s="170">
        <v>10000000000</v>
      </c>
      <c r="G61" s="61"/>
      <c r="H61" s="61"/>
      <c r="I61" s="60">
        <v>9169833853.253035</v>
      </c>
      <c r="J61" s="61"/>
      <c r="K61" s="61"/>
      <c r="L61" s="61"/>
      <c r="M61" s="10">
        <v>8407983573.453151</v>
      </c>
      <c r="N61" s="10">
        <v>7382161944.789386</v>
      </c>
      <c r="O61" s="60">
        <v>5942822715.462847</v>
      </c>
      <c r="P61" s="61"/>
    </row>
    <row r="62" spans="2:16" ht="11.25" customHeight="1">
      <c r="B62" s="27">
        <v>44105</v>
      </c>
      <c r="C62" s="28">
        <v>45717</v>
      </c>
      <c r="D62" s="10">
        <v>53</v>
      </c>
      <c r="E62" s="29">
        <v>1612</v>
      </c>
      <c r="F62" s="170">
        <v>10000000000</v>
      </c>
      <c r="G62" s="61"/>
      <c r="H62" s="61"/>
      <c r="I62" s="60">
        <v>9088128274.630949</v>
      </c>
      <c r="J62" s="61"/>
      <c r="K62" s="61"/>
      <c r="L62" s="61"/>
      <c r="M62" s="10">
        <v>8320299489.216529</v>
      </c>
      <c r="N62" s="10">
        <v>7288393108.814536</v>
      </c>
      <c r="O62" s="60">
        <v>5844885482.379542</v>
      </c>
      <c r="P62" s="61"/>
    </row>
    <row r="63" spans="2:16" ht="11.25" customHeight="1">
      <c r="B63" s="27">
        <v>44105</v>
      </c>
      <c r="C63" s="28">
        <v>45748</v>
      </c>
      <c r="D63" s="10">
        <v>54</v>
      </c>
      <c r="E63" s="29">
        <v>1643</v>
      </c>
      <c r="F63" s="170">
        <v>10000000000</v>
      </c>
      <c r="G63" s="61"/>
      <c r="H63" s="61"/>
      <c r="I63" s="60">
        <v>9007328447.314377</v>
      </c>
      <c r="J63" s="61"/>
      <c r="K63" s="61"/>
      <c r="L63" s="61"/>
      <c r="M63" s="10">
        <v>8232339818.251997</v>
      </c>
      <c r="N63" s="10">
        <v>7193002509.73039</v>
      </c>
      <c r="O63" s="60">
        <v>5743955268.135031</v>
      </c>
      <c r="P63" s="61"/>
    </row>
    <row r="64" spans="2:16" ht="11.25" customHeight="1">
      <c r="B64" s="27">
        <v>44105</v>
      </c>
      <c r="C64" s="28">
        <v>45778</v>
      </c>
      <c r="D64" s="10">
        <v>55</v>
      </c>
      <c r="E64" s="29">
        <v>1673</v>
      </c>
      <c r="F64" s="170">
        <v>10000000000</v>
      </c>
      <c r="G64" s="61"/>
      <c r="H64" s="61"/>
      <c r="I64" s="60">
        <v>8924984858.116587</v>
      </c>
      <c r="J64" s="61"/>
      <c r="K64" s="61"/>
      <c r="L64" s="61"/>
      <c r="M64" s="10">
        <v>8143691965.164799</v>
      </c>
      <c r="N64" s="10">
        <v>7098033228.996108</v>
      </c>
      <c r="O64" s="60">
        <v>5644883052.42834</v>
      </c>
      <c r="P64" s="61"/>
    </row>
    <row r="65" spans="2:16" ht="11.25" customHeight="1">
      <c r="B65" s="27">
        <v>44105</v>
      </c>
      <c r="C65" s="28">
        <v>45809</v>
      </c>
      <c r="D65" s="10">
        <v>56</v>
      </c>
      <c r="E65" s="29">
        <v>1704</v>
      </c>
      <c r="F65" s="170">
        <v>10000000000</v>
      </c>
      <c r="G65" s="61"/>
      <c r="H65" s="61"/>
      <c r="I65" s="60">
        <v>8842982209.183634</v>
      </c>
      <c r="J65" s="61"/>
      <c r="K65" s="61"/>
      <c r="L65" s="61"/>
      <c r="M65" s="10">
        <v>8055182428.58897</v>
      </c>
      <c r="N65" s="10">
        <v>7003032847.179152</v>
      </c>
      <c r="O65" s="60">
        <v>5545742540.208053</v>
      </c>
      <c r="P65" s="61"/>
    </row>
    <row r="66" spans="2:16" ht="11.25" customHeight="1">
      <c r="B66" s="27">
        <v>44105</v>
      </c>
      <c r="C66" s="28">
        <v>45839</v>
      </c>
      <c r="D66" s="10">
        <v>57</v>
      </c>
      <c r="E66" s="29">
        <v>1734</v>
      </c>
      <c r="F66" s="170">
        <v>10000000000</v>
      </c>
      <c r="G66" s="61"/>
      <c r="H66" s="61"/>
      <c r="I66" s="60">
        <v>8762891555.466185</v>
      </c>
      <c r="J66" s="61"/>
      <c r="K66" s="61"/>
      <c r="L66" s="61"/>
      <c r="M66" s="10">
        <v>7969124774.488345</v>
      </c>
      <c r="N66" s="10">
        <v>6911163652.212639</v>
      </c>
      <c r="O66" s="60">
        <v>5450555933.118056</v>
      </c>
      <c r="P66" s="61"/>
    </row>
    <row r="67" spans="2:16" ht="11.25" customHeight="1">
      <c r="B67" s="27">
        <v>44105</v>
      </c>
      <c r="C67" s="28">
        <v>45870</v>
      </c>
      <c r="D67" s="10">
        <v>58</v>
      </c>
      <c r="E67" s="29">
        <v>1765</v>
      </c>
      <c r="F67" s="170">
        <v>10000000000</v>
      </c>
      <c r="G67" s="61"/>
      <c r="H67" s="61"/>
      <c r="I67" s="60">
        <v>8685529191.396751</v>
      </c>
      <c r="J67" s="61"/>
      <c r="K67" s="61"/>
      <c r="L67" s="61"/>
      <c r="M67" s="10">
        <v>7885373207.178483</v>
      </c>
      <c r="N67" s="10">
        <v>6821138942.962969</v>
      </c>
      <c r="O67" s="60">
        <v>5356771721.193672</v>
      </c>
      <c r="P67" s="61"/>
    </row>
    <row r="68" spans="2:16" ht="11.25" customHeight="1">
      <c r="B68" s="27">
        <v>44105</v>
      </c>
      <c r="C68" s="28">
        <v>45901</v>
      </c>
      <c r="D68" s="10">
        <v>59</v>
      </c>
      <c r="E68" s="29">
        <v>1796</v>
      </c>
      <c r="F68" s="170">
        <v>10000000000</v>
      </c>
      <c r="G68" s="61"/>
      <c r="H68" s="61"/>
      <c r="I68" s="60">
        <v>8601576912.920095</v>
      </c>
      <c r="J68" s="61"/>
      <c r="K68" s="61"/>
      <c r="L68" s="61"/>
      <c r="M68" s="10">
        <v>7795910143.040153</v>
      </c>
      <c r="N68" s="10">
        <v>6726599345.239065</v>
      </c>
      <c r="O68" s="60">
        <v>5260153570.493388</v>
      </c>
      <c r="P68" s="61"/>
    </row>
    <row r="69" spans="2:16" ht="11.25" customHeight="1">
      <c r="B69" s="27">
        <v>44105</v>
      </c>
      <c r="C69" s="28">
        <v>45931</v>
      </c>
      <c r="D69" s="10">
        <v>60</v>
      </c>
      <c r="E69" s="29">
        <v>1826</v>
      </c>
      <c r="F69" s="170">
        <v>10000000000</v>
      </c>
      <c r="G69" s="61"/>
      <c r="H69" s="61"/>
      <c r="I69" s="60">
        <v>8524796055.230807</v>
      </c>
      <c r="J69" s="61"/>
      <c r="K69" s="61"/>
      <c r="L69" s="61"/>
      <c r="M69" s="10">
        <v>7713638928.725336</v>
      </c>
      <c r="N69" s="10">
        <v>6639231455.207277</v>
      </c>
      <c r="O69" s="60">
        <v>5170550159.141217</v>
      </c>
      <c r="P69" s="61"/>
    </row>
    <row r="70" spans="2:16" ht="11.25" customHeight="1">
      <c r="B70" s="27">
        <v>44105</v>
      </c>
      <c r="C70" s="28">
        <v>45962</v>
      </c>
      <c r="D70" s="10">
        <v>61</v>
      </c>
      <c r="E70" s="29">
        <v>1857</v>
      </c>
      <c r="F70" s="170">
        <v>10000000000</v>
      </c>
      <c r="G70" s="61"/>
      <c r="H70" s="61"/>
      <c r="I70" s="60">
        <v>8448486763.877343</v>
      </c>
      <c r="J70" s="61"/>
      <c r="K70" s="61"/>
      <c r="L70" s="61"/>
      <c r="M70" s="10">
        <v>7631624878.883441</v>
      </c>
      <c r="N70" s="10">
        <v>6551935467.847876</v>
      </c>
      <c r="O70" s="60">
        <v>5080952995.342976</v>
      </c>
      <c r="P70" s="61"/>
    </row>
    <row r="71" spans="2:16" ht="11.25" customHeight="1">
      <c r="B71" s="27">
        <v>44105</v>
      </c>
      <c r="C71" s="28">
        <v>45992</v>
      </c>
      <c r="D71" s="10">
        <v>62</v>
      </c>
      <c r="E71" s="29">
        <v>1887</v>
      </c>
      <c r="F71" s="170">
        <v>10000000000</v>
      </c>
      <c r="G71" s="61"/>
      <c r="H71" s="61"/>
      <c r="I71" s="60">
        <v>8360499672.141764</v>
      </c>
      <c r="J71" s="61"/>
      <c r="K71" s="61"/>
      <c r="L71" s="61"/>
      <c r="M71" s="10">
        <v>7539748884.1111</v>
      </c>
      <c r="N71" s="10">
        <v>6457125763.566496</v>
      </c>
      <c r="O71" s="60">
        <v>4986902697.45386</v>
      </c>
      <c r="P71" s="61"/>
    </row>
    <row r="72" spans="2:16" ht="11.25" customHeight="1">
      <c r="B72" s="27">
        <v>44105</v>
      </c>
      <c r="C72" s="28">
        <v>46023</v>
      </c>
      <c r="D72" s="10">
        <v>63</v>
      </c>
      <c r="E72" s="29">
        <v>1918</v>
      </c>
      <c r="F72" s="170">
        <v>10000000000</v>
      </c>
      <c r="G72" s="61"/>
      <c r="H72" s="61"/>
      <c r="I72" s="60">
        <v>8282822799.972791</v>
      </c>
      <c r="J72" s="61"/>
      <c r="K72" s="61"/>
      <c r="L72" s="61"/>
      <c r="M72" s="10">
        <v>7457028395.629624</v>
      </c>
      <c r="N72" s="10">
        <v>6370041374.645686</v>
      </c>
      <c r="O72" s="60">
        <v>4898809170.211176</v>
      </c>
      <c r="P72" s="61"/>
    </row>
    <row r="73" spans="2:16" ht="11.25" customHeight="1">
      <c r="B73" s="27">
        <v>44105</v>
      </c>
      <c r="C73" s="28">
        <v>46054</v>
      </c>
      <c r="D73" s="10">
        <v>64</v>
      </c>
      <c r="E73" s="29">
        <v>1949</v>
      </c>
      <c r="F73" s="170">
        <v>7500000000</v>
      </c>
      <c r="G73" s="61"/>
      <c r="H73" s="61"/>
      <c r="I73" s="60">
        <v>8205975100.765497</v>
      </c>
      <c r="J73" s="61"/>
      <c r="K73" s="61"/>
      <c r="L73" s="61"/>
      <c r="M73" s="10">
        <v>7375312056.534432</v>
      </c>
      <c r="N73" s="10">
        <v>6284213765.013046</v>
      </c>
      <c r="O73" s="60">
        <v>4812334845.286771</v>
      </c>
      <c r="P73" s="61"/>
    </row>
    <row r="74" spans="2:16" ht="11.25" customHeight="1">
      <c r="B74" s="27">
        <v>44105</v>
      </c>
      <c r="C74" s="28">
        <v>46082</v>
      </c>
      <c r="D74" s="10">
        <v>65</v>
      </c>
      <c r="E74" s="29">
        <v>1977</v>
      </c>
      <c r="F74" s="170">
        <v>7500000000</v>
      </c>
      <c r="G74" s="61"/>
      <c r="H74" s="61"/>
      <c r="I74" s="60">
        <v>8129133343.856087</v>
      </c>
      <c r="J74" s="61"/>
      <c r="K74" s="61"/>
      <c r="L74" s="61"/>
      <c r="M74" s="10">
        <v>7295055092.410832</v>
      </c>
      <c r="N74" s="10">
        <v>6201549883.650689</v>
      </c>
      <c r="O74" s="60">
        <v>4730860489.90312</v>
      </c>
      <c r="P74" s="61"/>
    </row>
    <row r="75" spans="2:16" ht="11.25" customHeight="1">
      <c r="B75" s="27">
        <v>44105</v>
      </c>
      <c r="C75" s="28">
        <v>46113</v>
      </c>
      <c r="D75" s="10">
        <v>66</v>
      </c>
      <c r="E75" s="29">
        <v>2008</v>
      </c>
      <c r="F75" s="170">
        <v>7500000000</v>
      </c>
      <c r="G75" s="61"/>
      <c r="H75" s="61"/>
      <c r="I75" s="60">
        <v>8053510692.488308</v>
      </c>
      <c r="J75" s="61"/>
      <c r="K75" s="61"/>
      <c r="L75" s="61"/>
      <c r="M75" s="10">
        <v>7214933744.6621065</v>
      </c>
      <c r="N75" s="10">
        <v>6117839870.973032</v>
      </c>
      <c r="O75" s="60">
        <v>4647234898.911188</v>
      </c>
      <c r="P75" s="61"/>
    </row>
    <row r="76" spans="2:16" ht="11.25" customHeight="1">
      <c r="B76" s="27">
        <v>44105</v>
      </c>
      <c r="C76" s="28">
        <v>46143</v>
      </c>
      <c r="D76" s="10">
        <v>67</v>
      </c>
      <c r="E76" s="29">
        <v>2038</v>
      </c>
      <c r="F76" s="170">
        <v>7500000000</v>
      </c>
      <c r="G76" s="61"/>
      <c r="H76" s="61"/>
      <c r="I76" s="60">
        <v>7977980745.462302</v>
      </c>
      <c r="J76" s="61"/>
      <c r="K76" s="61"/>
      <c r="L76" s="61"/>
      <c r="M76" s="10">
        <v>7135536826.222689</v>
      </c>
      <c r="N76" s="10">
        <v>6035624008.445821</v>
      </c>
      <c r="O76" s="60">
        <v>4565988151.610799</v>
      </c>
      <c r="P76" s="61"/>
    </row>
    <row r="77" spans="2:16" ht="11.25" customHeight="1">
      <c r="B77" s="27">
        <v>44105</v>
      </c>
      <c r="C77" s="28">
        <v>46174</v>
      </c>
      <c r="D77" s="10">
        <v>68</v>
      </c>
      <c r="E77" s="29">
        <v>2069</v>
      </c>
      <c r="F77" s="170">
        <v>7500000000</v>
      </c>
      <c r="G77" s="61"/>
      <c r="H77" s="61"/>
      <c r="I77" s="60">
        <v>7901132022.563287</v>
      </c>
      <c r="J77" s="61"/>
      <c r="K77" s="61"/>
      <c r="L77" s="61"/>
      <c r="M77" s="10">
        <v>7054817210.422171</v>
      </c>
      <c r="N77" s="10">
        <v>5952170788.492017</v>
      </c>
      <c r="O77" s="60">
        <v>4483783211.234678</v>
      </c>
      <c r="P77" s="61"/>
    </row>
    <row r="78" spans="2:16" ht="11.25" customHeight="1">
      <c r="B78" s="27">
        <v>44105</v>
      </c>
      <c r="C78" s="28">
        <v>46204</v>
      </c>
      <c r="D78" s="10">
        <v>69</v>
      </c>
      <c r="E78" s="29">
        <v>2099</v>
      </c>
      <c r="F78" s="170">
        <v>7500000000</v>
      </c>
      <c r="G78" s="61"/>
      <c r="H78" s="61"/>
      <c r="I78" s="60">
        <v>7825409911.283332</v>
      </c>
      <c r="J78" s="61"/>
      <c r="K78" s="61"/>
      <c r="L78" s="61"/>
      <c r="M78" s="10">
        <v>6975737082.090255</v>
      </c>
      <c r="N78" s="10">
        <v>5870964972.07635</v>
      </c>
      <c r="O78" s="60">
        <v>4404481549.722281</v>
      </c>
      <c r="P78" s="61"/>
    </row>
    <row r="79" spans="2:16" ht="11.25" customHeight="1">
      <c r="B79" s="27">
        <v>44105</v>
      </c>
      <c r="C79" s="28">
        <v>46235</v>
      </c>
      <c r="D79" s="10">
        <v>70</v>
      </c>
      <c r="E79" s="29">
        <v>2130</v>
      </c>
      <c r="F79" s="170">
        <v>7500000000</v>
      </c>
      <c r="G79" s="61"/>
      <c r="H79" s="61"/>
      <c r="I79" s="60">
        <v>7749982410.26721</v>
      </c>
      <c r="J79" s="61"/>
      <c r="K79" s="61"/>
      <c r="L79" s="61"/>
      <c r="M79" s="10">
        <v>6896782074.795113</v>
      </c>
      <c r="N79" s="10">
        <v>5789752273.459915</v>
      </c>
      <c r="O79" s="60">
        <v>4325157305.471862</v>
      </c>
      <c r="P79" s="61"/>
    </row>
    <row r="80" spans="2:16" ht="11.25" customHeight="1">
      <c r="B80" s="27">
        <v>44105</v>
      </c>
      <c r="C80" s="28">
        <v>46266</v>
      </c>
      <c r="D80" s="10">
        <v>71</v>
      </c>
      <c r="E80" s="29">
        <v>2161</v>
      </c>
      <c r="F80" s="170">
        <v>7500000000</v>
      </c>
      <c r="G80" s="61"/>
      <c r="H80" s="61"/>
      <c r="I80" s="60">
        <v>7675067963.917906</v>
      </c>
      <c r="J80" s="61"/>
      <c r="K80" s="61"/>
      <c r="L80" s="61"/>
      <c r="M80" s="10">
        <v>6818530625.480022</v>
      </c>
      <c r="N80" s="10">
        <v>5709503808.283444</v>
      </c>
      <c r="O80" s="60">
        <v>4247143275.136587</v>
      </c>
      <c r="P80" s="61"/>
    </row>
    <row r="81" spans="2:16" ht="11.25" customHeight="1">
      <c r="B81" s="27">
        <v>44105</v>
      </c>
      <c r="C81" s="28">
        <v>46296</v>
      </c>
      <c r="D81" s="10">
        <v>72</v>
      </c>
      <c r="E81" s="29">
        <v>2191</v>
      </c>
      <c r="F81" s="170">
        <v>7500000000</v>
      </c>
      <c r="G81" s="61"/>
      <c r="H81" s="61"/>
      <c r="I81" s="60">
        <v>7600489440.411316</v>
      </c>
      <c r="J81" s="61"/>
      <c r="K81" s="61"/>
      <c r="L81" s="61"/>
      <c r="M81" s="10">
        <v>6741191832.162595</v>
      </c>
      <c r="N81" s="10">
        <v>5630850860.4373665</v>
      </c>
      <c r="O81" s="60">
        <v>4171465471.2890744</v>
      </c>
      <c r="P81" s="61"/>
    </row>
    <row r="82" spans="2:16" ht="11.25" customHeight="1">
      <c r="B82" s="27">
        <v>44105</v>
      </c>
      <c r="C82" s="28">
        <v>46327</v>
      </c>
      <c r="D82" s="10">
        <v>73</v>
      </c>
      <c r="E82" s="29">
        <v>2222</v>
      </c>
      <c r="F82" s="170">
        <v>7500000000</v>
      </c>
      <c r="G82" s="61"/>
      <c r="H82" s="61"/>
      <c r="I82" s="60">
        <v>7523961204.16584</v>
      </c>
      <c r="J82" s="61"/>
      <c r="K82" s="61"/>
      <c r="L82" s="61"/>
      <c r="M82" s="10">
        <v>6661997302.7495985</v>
      </c>
      <c r="N82" s="10">
        <v>5550548274.836202</v>
      </c>
      <c r="O82" s="60">
        <v>4094558988.5685935</v>
      </c>
      <c r="P82" s="61"/>
    </row>
    <row r="83" spans="2:16" ht="11.25" customHeight="1">
      <c r="B83" s="27">
        <v>44105</v>
      </c>
      <c r="C83" s="28">
        <v>46357</v>
      </c>
      <c r="D83" s="10">
        <v>74</v>
      </c>
      <c r="E83" s="29">
        <v>2252</v>
      </c>
      <c r="F83" s="170">
        <v>7500000000</v>
      </c>
      <c r="G83" s="61"/>
      <c r="H83" s="61"/>
      <c r="I83" s="60">
        <v>7447479058.2889</v>
      </c>
      <c r="J83" s="61"/>
      <c r="K83" s="61"/>
      <c r="L83" s="61"/>
      <c r="M83" s="10">
        <v>6583453251.913688</v>
      </c>
      <c r="N83" s="10">
        <v>5471607737.652159</v>
      </c>
      <c r="O83" s="60">
        <v>4019780013.0339403</v>
      </c>
      <c r="P83" s="61"/>
    </row>
    <row r="84" spans="2:16" ht="11.25" customHeight="1">
      <c r="B84" s="27">
        <v>44105</v>
      </c>
      <c r="C84" s="28">
        <v>46388</v>
      </c>
      <c r="D84" s="10">
        <v>75</v>
      </c>
      <c r="E84" s="29">
        <v>2283</v>
      </c>
      <c r="F84" s="170">
        <v>7500000000</v>
      </c>
      <c r="G84" s="61"/>
      <c r="H84" s="61"/>
      <c r="I84" s="60">
        <v>7373263861.356817</v>
      </c>
      <c r="J84" s="61"/>
      <c r="K84" s="61"/>
      <c r="L84" s="61"/>
      <c r="M84" s="10">
        <v>6506793443.186792</v>
      </c>
      <c r="N84" s="10">
        <v>5394141220.254582</v>
      </c>
      <c r="O84" s="60">
        <v>3946083431.5363717</v>
      </c>
      <c r="P84" s="61"/>
    </row>
    <row r="85" spans="2:16" ht="11.25" customHeight="1">
      <c r="B85" s="27">
        <v>44105</v>
      </c>
      <c r="C85" s="28">
        <v>46419</v>
      </c>
      <c r="D85" s="10">
        <v>76</v>
      </c>
      <c r="E85" s="29">
        <v>2314</v>
      </c>
      <c r="F85" s="170">
        <v>7500000000</v>
      </c>
      <c r="G85" s="61"/>
      <c r="H85" s="61"/>
      <c r="I85" s="60">
        <v>7299801189.877311</v>
      </c>
      <c r="J85" s="61"/>
      <c r="K85" s="61"/>
      <c r="L85" s="61"/>
      <c r="M85" s="10">
        <v>6431037703.414285</v>
      </c>
      <c r="N85" s="10">
        <v>5317780908.071073</v>
      </c>
      <c r="O85" s="60">
        <v>3873744842.908552</v>
      </c>
      <c r="P85" s="61"/>
    </row>
    <row r="86" spans="2:16" ht="11.25" customHeight="1">
      <c r="B86" s="27">
        <v>44105</v>
      </c>
      <c r="C86" s="28">
        <v>46447</v>
      </c>
      <c r="D86" s="10">
        <v>77</v>
      </c>
      <c r="E86" s="29">
        <v>2342</v>
      </c>
      <c r="F86" s="170">
        <v>7500000000</v>
      </c>
      <c r="G86" s="61"/>
      <c r="H86" s="61"/>
      <c r="I86" s="60">
        <v>7227442917.018529</v>
      </c>
      <c r="J86" s="61"/>
      <c r="K86" s="61"/>
      <c r="L86" s="61"/>
      <c r="M86" s="10">
        <v>6357535834.114456</v>
      </c>
      <c r="N86" s="10">
        <v>5244925426.03891</v>
      </c>
      <c r="O86" s="60">
        <v>3806053594.4642134</v>
      </c>
      <c r="P86" s="61"/>
    </row>
    <row r="87" spans="2:16" ht="11.25" customHeight="1">
      <c r="B87" s="27">
        <v>44105</v>
      </c>
      <c r="C87" s="28">
        <v>46478</v>
      </c>
      <c r="D87" s="10">
        <v>78</v>
      </c>
      <c r="E87" s="29">
        <v>2373</v>
      </c>
      <c r="F87" s="170">
        <v>7500000000</v>
      </c>
      <c r="G87" s="61"/>
      <c r="H87" s="61"/>
      <c r="I87" s="60">
        <v>7154841134.24437</v>
      </c>
      <c r="J87" s="61"/>
      <c r="K87" s="61"/>
      <c r="L87" s="61"/>
      <c r="M87" s="10">
        <v>6282997988.652216</v>
      </c>
      <c r="N87" s="10">
        <v>5170249656.862097</v>
      </c>
      <c r="O87" s="60">
        <v>3735972887.6690445</v>
      </c>
      <c r="P87" s="61"/>
    </row>
    <row r="88" spans="2:16" ht="11.25" customHeight="1">
      <c r="B88" s="27">
        <v>44105</v>
      </c>
      <c r="C88" s="28">
        <v>46508</v>
      </c>
      <c r="D88" s="10">
        <v>79</v>
      </c>
      <c r="E88" s="29">
        <v>2403</v>
      </c>
      <c r="F88" s="170">
        <v>5000000000</v>
      </c>
      <c r="G88" s="61"/>
      <c r="H88" s="61"/>
      <c r="I88" s="60">
        <v>7082166474.314336</v>
      </c>
      <c r="J88" s="61"/>
      <c r="K88" s="61"/>
      <c r="L88" s="61"/>
      <c r="M88" s="10">
        <v>6208970794.522763</v>
      </c>
      <c r="N88" s="10">
        <v>5096757587.436812</v>
      </c>
      <c r="O88" s="60">
        <v>3667771427.448335</v>
      </c>
      <c r="P88" s="61"/>
    </row>
    <row r="89" spans="2:16" ht="11.25" customHeight="1">
      <c r="B89" s="27">
        <v>44105</v>
      </c>
      <c r="C89" s="28">
        <v>46539</v>
      </c>
      <c r="D89" s="10">
        <v>80</v>
      </c>
      <c r="E89" s="29">
        <v>2434</v>
      </c>
      <c r="F89" s="170">
        <v>5000000000</v>
      </c>
      <c r="G89" s="61"/>
      <c r="H89" s="61"/>
      <c r="I89" s="60">
        <v>7010559022.784131</v>
      </c>
      <c r="J89" s="61"/>
      <c r="K89" s="61"/>
      <c r="L89" s="61"/>
      <c r="M89" s="10">
        <v>6135767786.59543</v>
      </c>
      <c r="N89" s="10">
        <v>5023858155.624216</v>
      </c>
      <c r="O89" s="60">
        <v>3599998115.1244116</v>
      </c>
      <c r="P89" s="61"/>
    </row>
    <row r="90" spans="2:16" ht="11.25" customHeight="1">
      <c r="B90" s="27">
        <v>44105</v>
      </c>
      <c r="C90" s="28">
        <v>46569</v>
      </c>
      <c r="D90" s="10">
        <v>81</v>
      </c>
      <c r="E90" s="29">
        <v>2464</v>
      </c>
      <c r="F90" s="170">
        <v>5000000000</v>
      </c>
      <c r="G90" s="61"/>
      <c r="H90" s="61"/>
      <c r="I90" s="60">
        <v>6939906536.512904</v>
      </c>
      <c r="J90" s="61"/>
      <c r="K90" s="61"/>
      <c r="L90" s="61"/>
      <c r="M90" s="10">
        <v>6063961662.654892</v>
      </c>
      <c r="N90" s="10">
        <v>4952844216.889873</v>
      </c>
      <c r="O90" s="60">
        <v>3534562423.502264</v>
      </c>
      <c r="P90" s="61"/>
    </row>
    <row r="91" spans="2:16" ht="11.25" customHeight="1">
      <c r="B91" s="27">
        <v>44105</v>
      </c>
      <c r="C91" s="28">
        <v>46600</v>
      </c>
      <c r="D91" s="10">
        <v>82</v>
      </c>
      <c r="E91" s="29">
        <v>2495</v>
      </c>
      <c r="F91" s="170">
        <v>5000000000</v>
      </c>
      <c r="G91" s="61"/>
      <c r="H91" s="61"/>
      <c r="I91" s="60">
        <v>6868682351.623815</v>
      </c>
      <c r="J91" s="61"/>
      <c r="K91" s="61"/>
      <c r="L91" s="61"/>
      <c r="M91" s="10">
        <v>5991547916.802942</v>
      </c>
      <c r="N91" s="10">
        <v>4881253369.819392</v>
      </c>
      <c r="O91" s="60">
        <v>3468717716.458121</v>
      </c>
      <c r="P91" s="61"/>
    </row>
    <row r="92" spans="2:16" ht="11.25" customHeight="1">
      <c r="B92" s="27">
        <v>44105</v>
      </c>
      <c r="C92" s="28">
        <v>46631</v>
      </c>
      <c r="D92" s="10">
        <v>83</v>
      </c>
      <c r="E92" s="29">
        <v>2526</v>
      </c>
      <c r="F92" s="170">
        <v>5000000000</v>
      </c>
      <c r="G92" s="61"/>
      <c r="H92" s="61"/>
      <c r="I92" s="60">
        <v>6797710389.221358</v>
      </c>
      <c r="J92" s="61"/>
      <c r="K92" s="61"/>
      <c r="L92" s="61"/>
      <c r="M92" s="10">
        <v>5919582005.475944</v>
      </c>
      <c r="N92" s="10">
        <v>4810358547.154477</v>
      </c>
      <c r="O92" s="60">
        <v>3403859890.4908695</v>
      </c>
      <c r="P92" s="61"/>
    </row>
    <row r="93" spans="2:16" ht="11.25" customHeight="1">
      <c r="B93" s="27">
        <v>44105</v>
      </c>
      <c r="C93" s="28">
        <v>46661</v>
      </c>
      <c r="D93" s="10">
        <v>84</v>
      </c>
      <c r="E93" s="29">
        <v>2556</v>
      </c>
      <c r="F93" s="170">
        <v>5000000000</v>
      </c>
      <c r="G93" s="61"/>
      <c r="H93" s="61"/>
      <c r="I93" s="60">
        <v>6726405733.719451</v>
      </c>
      <c r="J93" s="61"/>
      <c r="K93" s="61"/>
      <c r="L93" s="61"/>
      <c r="M93" s="10">
        <v>5847873965.192066</v>
      </c>
      <c r="N93" s="10">
        <v>4740391146.836622</v>
      </c>
      <c r="O93" s="60">
        <v>3340600092.7305937</v>
      </c>
      <c r="P93" s="61"/>
    </row>
    <row r="94" spans="2:16" ht="11.25" customHeight="1">
      <c r="B94" s="27">
        <v>44105</v>
      </c>
      <c r="C94" s="28">
        <v>46692</v>
      </c>
      <c r="D94" s="10">
        <v>85</v>
      </c>
      <c r="E94" s="29">
        <v>2587</v>
      </c>
      <c r="F94" s="170">
        <v>5000000000</v>
      </c>
      <c r="G94" s="61"/>
      <c r="H94" s="61"/>
      <c r="I94" s="60">
        <v>6654546214.558072</v>
      </c>
      <c r="J94" s="61"/>
      <c r="K94" s="61"/>
      <c r="L94" s="61"/>
      <c r="M94" s="10">
        <v>5775587507.707474</v>
      </c>
      <c r="N94" s="10">
        <v>4669887685.700033</v>
      </c>
      <c r="O94" s="60">
        <v>3276976791.7404037</v>
      </c>
      <c r="P94" s="61"/>
    </row>
    <row r="95" spans="2:16" ht="11.25" customHeight="1">
      <c r="B95" s="27">
        <v>44105</v>
      </c>
      <c r="C95" s="28">
        <v>46722</v>
      </c>
      <c r="D95" s="10">
        <v>86</v>
      </c>
      <c r="E95" s="29">
        <v>2617</v>
      </c>
      <c r="F95" s="170">
        <v>5000000000</v>
      </c>
      <c r="G95" s="61"/>
      <c r="H95" s="61"/>
      <c r="I95" s="60">
        <v>6583858189.590327</v>
      </c>
      <c r="J95" s="61"/>
      <c r="K95" s="61"/>
      <c r="L95" s="61"/>
      <c r="M95" s="10">
        <v>5704856849.258253</v>
      </c>
      <c r="N95" s="10">
        <v>4601344880.285996</v>
      </c>
      <c r="O95" s="60">
        <v>3215642791.034447</v>
      </c>
      <c r="P95" s="61"/>
    </row>
    <row r="96" spans="2:16" ht="11.25" customHeight="1">
      <c r="B96" s="27">
        <v>44105</v>
      </c>
      <c r="C96" s="28">
        <v>46753</v>
      </c>
      <c r="D96" s="10">
        <v>87</v>
      </c>
      <c r="E96" s="29">
        <v>2648</v>
      </c>
      <c r="F96" s="170">
        <v>5000000000</v>
      </c>
      <c r="G96" s="61"/>
      <c r="H96" s="61"/>
      <c r="I96" s="60">
        <v>6513224544.542098</v>
      </c>
      <c r="J96" s="61"/>
      <c r="K96" s="61"/>
      <c r="L96" s="61"/>
      <c r="M96" s="10">
        <v>5634081345.720658</v>
      </c>
      <c r="N96" s="10">
        <v>4532702761.465766</v>
      </c>
      <c r="O96" s="60">
        <v>3154255533.2099957</v>
      </c>
      <c r="P96" s="61"/>
    </row>
    <row r="97" spans="2:16" ht="11.25" customHeight="1">
      <c r="B97" s="27">
        <v>44105</v>
      </c>
      <c r="C97" s="28">
        <v>46784</v>
      </c>
      <c r="D97" s="10">
        <v>88</v>
      </c>
      <c r="E97" s="29">
        <v>2679</v>
      </c>
      <c r="F97" s="170">
        <v>5000000000</v>
      </c>
      <c r="G97" s="61"/>
      <c r="H97" s="61"/>
      <c r="I97" s="60">
        <v>6443044306.473178</v>
      </c>
      <c r="J97" s="61"/>
      <c r="K97" s="61"/>
      <c r="L97" s="61"/>
      <c r="M97" s="10">
        <v>5563921053.910753</v>
      </c>
      <c r="N97" s="10">
        <v>4464873711.9864235</v>
      </c>
      <c r="O97" s="60">
        <v>3093894013.320928</v>
      </c>
      <c r="P97" s="61"/>
    </row>
    <row r="98" spans="2:16" ht="11.25" customHeight="1">
      <c r="B98" s="27">
        <v>44105</v>
      </c>
      <c r="C98" s="28">
        <v>46813</v>
      </c>
      <c r="D98" s="10">
        <v>89</v>
      </c>
      <c r="E98" s="29">
        <v>2708</v>
      </c>
      <c r="F98" s="170">
        <v>5000000000</v>
      </c>
      <c r="G98" s="61"/>
      <c r="H98" s="61"/>
      <c r="I98" s="60">
        <v>6372486673.704651</v>
      </c>
      <c r="J98" s="61"/>
      <c r="K98" s="61"/>
      <c r="L98" s="61"/>
      <c r="M98" s="10">
        <v>5494258882.579012</v>
      </c>
      <c r="N98" s="10">
        <v>4398481614.609347</v>
      </c>
      <c r="O98" s="60">
        <v>3035809956.393388</v>
      </c>
      <c r="P98" s="61"/>
    </row>
    <row r="99" spans="2:16" ht="11.25" customHeight="1">
      <c r="B99" s="27">
        <v>44105</v>
      </c>
      <c r="C99" s="28">
        <v>46844</v>
      </c>
      <c r="D99" s="10">
        <v>90</v>
      </c>
      <c r="E99" s="29">
        <v>2739</v>
      </c>
      <c r="F99" s="170">
        <v>5000000000</v>
      </c>
      <c r="G99" s="61"/>
      <c r="H99" s="61"/>
      <c r="I99" s="60">
        <v>6302495812.758355</v>
      </c>
      <c r="J99" s="61"/>
      <c r="K99" s="61"/>
      <c r="L99" s="61"/>
      <c r="M99" s="10">
        <v>5424697531.005581</v>
      </c>
      <c r="N99" s="10">
        <v>4331748989.903454</v>
      </c>
      <c r="O99" s="60">
        <v>2977088206.786034</v>
      </c>
      <c r="P99" s="61"/>
    </row>
    <row r="100" spans="2:16" ht="11.25" customHeight="1">
      <c r="B100" s="27">
        <v>44105</v>
      </c>
      <c r="C100" s="28">
        <v>46874</v>
      </c>
      <c r="D100" s="10">
        <v>91</v>
      </c>
      <c r="E100" s="29">
        <v>2769</v>
      </c>
      <c r="F100" s="170">
        <v>5000000000</v>
      </c>
      <c r="G100" s="61"/>
      <c r="H100" s="61"/>
      <c r="I100" s="60">
        <v>6232743949.712252</v>
      </c>
      <c r="J100" s="61"/>
      <c r="K100" s="61"/>
      <c r="L100" s="61"/>
      <c r="M100" s="10">
        <v>5355854969.191199</v>
      </c>
      <c r="N100" s="10">
        <v>4266250286.622824</v>
      </c>
      <c r="O100" s="60">
        <v>2920053668.0280075</v>
      </c>
      <c r="P100" s="61"/>
    </row>
    <row r="101" spans="2:16" ht="11.25" customHeight="1">
      <c r="B101" s="27">
        <v>44105</v>
      </c>
      <c r="C101" s="28">
        <v>46905</v>
      </c>
      <c r="D101" s="10">
        <v>92</v>
      </c>
      <c r="E101" s="29">
        <v>2800</v>
      </c>
      <c r="F101" s="170">
        <v>5000000000</v>
      </c>
      <c r="G101" s="61"/>
      <c r="H101" s="61"/>
      <c r="I101" s="60">
        <v>6162252555.304719</v>
      </c>
      <c r="J101" s="61"/>
      <c r="K101" s="61"/>
      <c r="L101" s="61"/>
      <c r="M101" s="10">
        <v>5286299868.417893</v>
      </c>
      <c r="N101" s="10">
        <v>4200136552.5725374</v>
      </c>
      <c r="O101" s="60">
        <v>2862625481.160662</v>
      </c>
      <c r="P101" s="61"/>
    </row>
    <row r="102" spans="2:16" ht="11.25" customHeight="1">
      <c r="B102" s="27">
        <v>44105</v>
      </c>
      <c r="C102" s="28">
        <v>46935</v>
      </c>
      <c r="D102" s="10">
        <v>93</v>
      </c>
      <c r="E102" s="29">
        <v>2830</v>
      </c>
      <c r="F102" s="170">
        <v>5000000000</v>
      </c>
      <c r="G102" s="61"/>
      <c r="H102" s="61"/>
      <c r="I102" s="60">
        <v>6095324318.616732</v>
      </c>
      <c r="J102" s="61"/>
      <c r="K102" s="61"/>
      <c r="L102" s="61"/>
      <c r="M102" s="10">
        <v>5220302627.2057905</v>
      </c>
      <c r="N102" s="10">
        <v>4137491005.618482</v>
      </c>
      <c r="O102" s="60">
        <v>2808369635.4209876</v>
      </c>
      <c r="P102" s="61"/>
    </row>
    <row r="103" spans="2:16" ht="11.25" customHeight="1">
      <c r="B103" s="27">
        <v>44105</v>
      </c>
      <c r="C103" s="28">
        <v>46966</v>
      </c>
      <c r="D103" s="10">
        <v>94</v>
      </c>
      <c r="E103" s="29">
        <v>2861</v>
      </c>
      <c r="F103" s="170">
        <v>5000000000</v>
      </c>
      <c r="G103" s="61"/>
      <c r="H103" s="61"/>
      <c r="I103" s="60">
        <v>6027852755.219602</v>
      </c>
      <c r="J103" s="61"/>
      <c r="K103" s="61"/>
      <c r="L103" s="61"/>
      <c r="M103" s="10">
        <v>5153761015.191228</v>
      </c>
      <c r="N103" s="10">
        <v>4074363300.316098</v>
      </c>
      <c r="O103" s="60">
        <v>2753807490.4959326</v>
      </c>
      <c r="P103" s="61"/>
    </row>
    <row r="104" spans="2:16" ht="11.25" customHeight="1">
      <c r="B104" s="27">
        <v>44105</v>
      </c>
      <c r="C104" s="28">
        <v>46997</v>
      </c>
      <c r="D104" s="10">
        <v>95</v>
      </c>
      <c r="E104" s="29">
        <v>2892</v>
      </c>
      <c r="F104" s="170">
        <v>5000000000</v>
      </c>
      <c r="G104" s="61"/>
      <c r="H104" s="61"/>
      <c r="I104" s="60">
        <v>5960098801.072514</v>
      </c>
      <c r="J104" s="61"/>
      <c r="K104" s="61"/>
      <c r="L104" s="61"/>
      <c r="M104" s="10">
        <v>5087189072.99941</v>
      </c>
      <c r="N104" s="10">
        <v>4011506010.7667127</v>
      </c>
      <c r="O104" s="60">
        <v>2699839160.9494615</v>
      </c>
      <c r="P104" s="61"/>
    </row>
    <row r="105" spans="2:16" ht="11.25" customHeight="1">
      <c r="B105" s="27">
        <v>44105</v>
      </c>
      <c r="C105" s="28">
        <v>47027</v>
      </c>
      <c r="D105" s="10">
        <v>96</v>
      </c>
      <c r="E105" s="29">
        <v>2922</v>
      </c>
      <c r="F105" s="170">
        <v>5000000000</v>
      </c>
      <c r="G105" s="61"/>
      <c r="H105" s="61"/>
      <c r="I105" s="60">
        <v>5893794652.822597</v>
      </c>
      <c r="J105" s="61"/>
      <c r="K105" s="61"/>
      <c r="L105" s="61"/>
      <c r="M105" s="10">
        <v>5022338505.332149</v>
      </c>
      <c r="N105" s="10">
        <v>3950620529.556903</v>
      </c>
      <c r="O105" s="60">
        <v>2647962588.188027</v>
      </c>
      <c r="P105" s="61"/>
    </row>
    <row r="106" spans="2:16" ht="11.25" customHeight="1">
      <c r="B106" s="27">
        <v>44105</v>
      </c>
      <c r="C106" s="28">
        <v>47058</v>
      </c>
      <c r="D106" s="10">
        <v>97</v>
      </c>
      <c r="E106" s="29">
        <v>2953</v>
      </c>
      <c r="F106" s="170">
        <v>5000000000</v>
      </c>
      <c r="G106" s="61"/>
      <c r="H106" s="61"/>
      <c r="I106" s="60">
        <v>5829166597.736897</v>
      </c>
      <c r="J106" s="61"/>
      <c r="K106" s="61"/>
      <c r="L106" s="61"/>
      <c r="M106" s="10">
        <v>4958841499.535904</v>
      </c>
      <c r="N106" s="10">
        <v>3890752949.8863316</v>
      </c>
      <c r="O106" s="60">
        <v>2596789841.8327265</v>
      </c>
      <c r="P106" s="61"/>
    </row>
    <row r="107" spans="2:16" ht="11.25" customHeight="1">
      <c r="B107" s="27">
        <v>44105</v>
      </c>
      <c r="C107" s="28">
        <v>47088</v>
      </c>
      <c r="D107" s="10">
        <v>98</v>
      </c>
      <c r="E107" s="29">
        <v>2983</v>
      </c>
      <c r="F107" s="170">
        <v>5000000000</v>
      </c>
      <c r="G107" s="61"/>
      <c r="H107" s="61"/>
      <c r="I107" s="60">
        <v>5764013927.03029</v>
      </c>
      <c r="J107" s="61"/>
      <c r="K107" s="61"/>
      <c r="L107" s="61"/>
      <c r="M107" s="10">
        <v>4895367962.301735</v>
      </c>
      <c r="N107" s="10">
        <v>3831497415.26711</v>
      </c>
      <c r="O107" s="60">
        <v>2546758524.9669743</v>
      </c>
      <c r="P107" s="61"/>
    </row>
    <row r="108" spans="2:16" ht="11.25" customHeight="1">
      <c r="B108" s="27">
        <v>44105</v>
      </c>
      <c r="C108" s="28">
        <v>47119</v>
      </c>
      <c r="D108" s="10">
        <v>99</v>
      </c>
      <c r="E108" s="29">
        <v>3014</v>
      </c>
      <c r="F108" s="170">
        <v>5000000000</v>
      </c>
      <c r="G108" s="61"/>
      <c r="H108" s="61"/>
      <c r="I108" s="60">
        <v>5698851892.996468</v>
      </c>
      <c r="J108" s="61"/>
      <c r="K108" s="61"/>
      <c r="L108" s="61"/>
      <c r="M108" s="10">
        <v>4831816907.105677</v>
      </c>
      <c r="N108" s="10">
        <v>3772139607.221487</v>
      </c>
      <c r="O108" s="60">
        <v>2496684176.9348674</v>
      </c>
      <c r="P108" s="61"/>
    </row>
    <row r="109" spans="2:16" ht="11.25" customHeight="1">
      <c r="B109" s="27">
        <v>44105</v>
      </c>
      <c r="C109" s="28">
        <v>47150</v>
      </c>
      <c r="D109" s="10">
        <v>100</v>
      </c>
      <c r="E109" s="29">
        <v>3045</v>
      </c>
      <c r="F109" s="170">
        <v>2500000000</v>
      </c>
      <c r="G109" s="61"/>
      <c r="H109" s="61"/>
      <c r="I109" s="60">
        <v>5634791900.525096</v>
      </c>
      <c r="J109" s="61"/>
      <c r="K109" s="61"/>
      <c r="L109" s="61"/>
      <c r="M109" s="10">
        <v>4769400134.08698</v>
      </c>
      <c r="N109" s="10">
        <v>3713942203.6795874</v>
      </c>
      <c r="O109" s="60">
        <v>2447753114.1939244</v>
      </c>
      <c r="P109" s="61"/>
    </row>
    <row r="110" spans="2:16" ht="11.25" customHeight="1">
      <c r="B110" s="27">
        <v>44105</v>
      </c>
      <c r="C110" s="28">
        <v>47178</v>
      </c>
      <c r="D110" s="10">
        <v>101</v>
      </c>
      <c r="E110" s="29">
        <v>3073</v>
      </c>
      <c r="F110" s="170">
        <v>2500000000</v>
      </c>
      <c r="G110" s="61"/>
      <c r="H110" s="61"/>
      <c r="I110" s="60">
        <v>5570495833.771434</v>
      </c>
      <c r="J110" s="61"/>
      <c r="K110" s="61"/>
      <c r="L110" s="61"/>
      <c r="M110" s="10">
        <v>4707755014.902804</v>
      </c>
      <c r="N110" s="10">
        <v>3657516990.1497316</v>
      </c>
      <c r="O110" s="60">
        <v>2401340990.4035726</v>
      </c>
      <c r="P110" s="61"/>
    </row>
    <row r="111" spans="2:16" ht="11.25" customHeight="1">
      <c r="B111" s="27">
        <v>44105</v>
      </c>
      <c r="C111" s="28">
        <v>47209</v>
      </c>
      <c r="D111" s="10">
        <v>102</v>
      </c>
      <c r="E111" s="29">
        <v>3104</v>
      </c>
      <c r="F111" s="170">
        <v>2500000000</v>
      </c>
      <c r="G111" s="61"/>
      <c r="H111" s="61"/>
      <c r="I111" s="60">
        <v>5507861994.372293</v>
      </c>
      <c r="J111" s="61"/>
      <c r="K111" s="61"/>
      <c r="L111" s="61"/>
      <c r="M111" s="10">
        <v>4646926784.848658</v>
      </c>
      <c r="N111" s="10">
        <v>3601077104.616602</v>
      </c>
      <c r="O111" s="60">
        <v>2354271373.9994044</v>
      </c>
      <c r="P111" s="61"/>
    </row>
    <row r="112" spans="2:16" ht="11.25" customHeight="1">
      <c r="B112" s="27">
        <v>44105</v>
      </c>
      <c r="C112" s="28">
        <v>47239</v>
      </c>
      <c r="D112" s="10">
        <v>103</v>
      </c>
      <c r="E112" s="29">
        <v>3134</v>
      </c>
      <c r="F112" s="170">
        <v>2500000000</v>
      </c>
      <c r="G112" s="61"/>
      <c r="H112" s="61"/>
      <c r="I112" s="60">
        <v>5441229397.218197</v>
      </c>
      <c r="J112" s="61"/>
      <c r="K112" s="61"/>
      <c r="L112" s="61"/>
      <c r="M112" s="10">
        <v>4583174322.536491</v>
      </c>
      <c r="N112" s="10">
        <v>3542931321.956845</v>
      </c>
      <c r="O112" s="60">
        <v>2306762692.363538</v>
      </c>
      <c r="P112" s="61"/>
    </row>
    <row r="113" spans="2:16" ht="11.25" customHeight="1">
      <c r="B113" s="27">
        <v>44105</v>
      </c>
      <c r="C113" s="28">
        <v>47270</v>
      </c>
      <c r="D113" s="10">
        <v>104</v>
      </c>
      <c r="E113" s="29">
        <v>3165</v>
      </c>
      <c r="F113" s="170">
        <v>2500000000</v>
      </c>
      <c r="G113" s="61"/>
      <c r="H113" s="61"/>
      <c r="I113" s="60">
        <v>5376392602.384675</v>
      </c>
      <c r="J113" s="61"/>
      <c r="K113" s="61"/>
      <c r="L113" s="61"/>
      <c r="M113" s="10">
        <v>4520881194.663918</v>
      </c>
      <c r="N113" s="10">
        <v>3485888927.485602</v>
      </c>
      <c r="O113" s="60">
        <v>2260009941.181855</v>
      </c>
      <c r="P113" s="61"/>
    </row>
    <row r="114" spans="2:16" ht="11.25" customHeight="1">
      <c r="B114" s="27">
        <v>44105</v>
      </c>
      <c r="C114" s="28">
        <v>47300</v>
      </c>
      <c r="D114" s="10">
        <v>105</v>
      </c>
      <c r="E114" s="29">
        <v>3195</v>
      </c>
      <c r="F114" s="170">
        <v>2500000000</v>
      </c>
      <c r="G114" s="61"/>
      <c r="H114" s="61"/>
      <c r="I114" s="60">
        <v>5314212761.219835</v>
      </c>
      <c r="J114" s="61"/>
      <c r="K114" s="61"/>
      <c r="L114" s="61"/>
      <c r="M114" s="10">
        <v>4461260855.456199</v>
      </c>
      <c r="N114" s="10">
        <v>3431451268.2426457</v>
      </c>
      <c r="O114" s="60">
        <v>2215596771.962618</v>
      </c>
      <c r="P114" s="61"/>
    </row>
    <row r="115" spans="2:16" ht="11.25" customHeight="1">
      <c r="B115" s="27">
        <v>44105</v>
      </c>
      <c r="C115" s="28">
        <v>47331</v>
      </c>
      <c r="D115" s="10">
        <v>106</v>
      </c>
      <c r="E115" s="29">
        <v>3226</v>
      </c>
      <c r="F115" s="170">
        <v>2500000000</v>
      </c>
      <c r="G115" s="61"/>
      <c r="H115" s="61"/>
      <c r="I115" s="60">
        <v>5252769772.979235</v>
      </c>
      <c r="J115" s="61"/>
      <c r="K115" s="61"/>
      <c r="L115" s="61"/>
      <c r="M115" s="10">
        <v>4402200563.720148</v>
      </c>
      <c r="N115" s="10">
        <v>3377412729.2041397</v>
      </c>
      <c r="O115" s="60">
        <v>2171469048.9773793</v>
      </c>
      <c r="P115" s="61"/>
    </row>
    <row r="116" spans="2:16" ht="11.25" customHeight="1">
      <c r="B116" s="27">
        <v>44105</v>
      </c>
      <c r="C116" s="28">
        <v>47362</v>
      </c>
      <c r="D116" s="10">
        <v>107</v>
      </c>
      <c r="E116" s="29">
        <v>3257</v>
      </c>
      <c r="F116" s="170">
        <v>2500000000</v>
      </c>
      <c r="G116" s="61"/>
      <c r="H116" s="61"/>
      <c r="I116" s="60">
        <v>5188508916.089734</v>
      </c>
      <c r="J116" s="61"/>
      <c r="K116" s="61"/>
      <c r="L116" s="61"/>
      <c r="M116" s="10">
        <v>4340970207.57428</v>
      </c>
      <c r="N116" s="10">
        <v>3321966196.9901395</v>
      </c>
      <c r="O116" s="60">
        <v>2126773969.5118213</v>
      </c>
      <c r="P116" s="61"/>
    </row>
    <row r="117" spans="2:16" ht="11.25" customHeight="1">
      <c r="B117" s="27">
        <v>44105</v>
      </c>
      <c r="C117" s="28">
        <v>47392</v>
      </c>
      <c r="D117" s="10">
        <v>108</v>
      </c>
      <c r="E117" s="29">
        <v>3287</v>
      </c>
      <c r="F117" s="170">
        <v>2500000000</v>
      </c>
      <c r="G117" s="61"/>
      <c r="H117" s="61"/>
      <c r="I117" s="60">
        <v>5128630884.948518</v>
      </c>
      <c r="J117" s="61"/>
      <c r="K117" s="61"/>
      <c r="L117" s="61"/>
      <c r="M117" s="10">
        <v>4283830135.3524346</v>
      </c>
      <c r="N117" s="10">
        <v>3270170621.5181417</v>
      </c>
      <c r="O117" s="60">
        <v>2085031513.2408853</v>
      </c>
      <c r="P117" s="61"/>
    </row>
    <row r="118" spans="2:16" ht="11.25" customHeight="1">
      <c r="B118" s="27">
        <v>44105</v>
      </c>
      <c r="C118" s="28">
        <v>47423</v>
      </c>
      <c r="D118" s="10">
        <v>109</v>
      </c>
      <c r="E118" s="29">
        <v>3318</v>
      </c>
      <c r="F118" s="170">
        <v>2500000000</v>
      </c>
      <c r="G118" s="61"/>
      <c r="H118" s="61"/>
      <c r="I118" s="60">
        <v>5067014557.171556</v>
      </c>
      <c r="J118" s="61"/>
      <c r="K118" s="61"/>
      <c r="L118" s="61"/>
      <c r="M118" s="10">
        <v>4225184999.7777414</v>
      </c>
      <c r="N118" s="10">
        <v>3217199504.596403</v>
      </c>
      <c r="O118" s="60">
        <v>2042569409.4812794</v>
      </c>
      <c r="P118" s="61"/>
    </row>
    <row r="119" spans="2:16" ht="11.25" customHeight="1">
      <c r="B119" s="27">
        <v>44105</v>
      </c>
      <c r="C119" s="28">
        <v>47453</v>
      </c>
      <c r="D119" s="10">
        <v>110</v>
      </c>
      <c r="E119" s="29">
        <v>3348</v>
      </c>
      <c r="F119" s="170">
        <v>2500000000</v>
      </c>
      <c r="G119" s="61"/>
      <c r="H119" s="61"/>
      <c r="I119" s="60">
        <v>5006433617.233756</v>
      </c>
      <c r="J119" s="61"/>
      <c r="K119" s="61"/>
      <c r="L119" s="61"/>
      <c r="M119" s="10">
        <v>4167816596.2605753</v>
      </c>
      <c r="N119" s="10">
        <v>3165706375.469227</v>
      </c>
      <c r="O119" s="60">
        <v>2001638033.6609852</v>
      </c>
      <c r="P119" s="61"/>
    </row>
    <row r="120" spans="2:16" ht="11.25" customHeight="1">
      <c r="B120" s="27">
        <v>44105</v>
      </c>
      <c r="C120" s="28">
        <v>47484</v>
      </c>
      <c r="D120" s="10">
        <v>111</v>
      </c>
      <c r="E120" s="29">
        <v>3379</v>
      </c>
      <c r="F120" s="170">
        <v>2500000000</v>
      </c>
      <c r="G120" s="61"/>
      <c r="H120" s="61"/>
      <c r="I120" s="60">
        <v>4948078597.091268</v>
      </c>
      <c r="J120" s="61"/>
      <c r="K120" s="61"/>
      <c r="L120" s="61"/>
      <c r="M120" s="10">
        <v>4112249971.1857343</v>
      </c>
      <c r="N120" s="10">
        <v>3115556491.212141</v>
      </c>
      <c r="O120" s="60">
        <v>1961585143.240573</v>
      </c>
      <c r="P120" s="61"/>
    </row>
    <row r="121" spans="2:16" ht="11.25" customHeight="1">
      <c r="B121" s="27">
        <v>44105</v>
      </c>
      <c r="C121" s="28">
        <v>47515</v>
      </c>
      <c r="D121" s="10">
        <v>112</v>
      </c>
      <c r="E121" s="29">
        <v>3410</v>
      </c>
      <c r="F121" s="170">
        <v>2500000000</v>
      </c>
      <c r="G121" s="61"/>
      <c r="H121" s="61"/>
      <c r="I121" s="60">
        <v>4889978210.514959</v>
      </c>
      <c r="J121" s="61"/>
      <c r="K121" s="61"/>
      <c r="L121" s="61"/>
      <c r="M121" s="10">
        <v>4057071108.887857</v>
      </c>
      <c r="N121" s="10">
        <v>3065934247.3164525</v>
      </c>
      <c r="O121" s="60">
        <v>1922166435.8921216</v>
      </c>
      <c r="P121" s="61"/>
    </row>
    <row r="122" spans="2:16" ht="11.25" customHeight="1">
      <c r="B122" s="27">
        <v>44105</v>
      </c>
      <c r="C122" s="28">
        <v>47543</v>
      </c>
      <c r="D122" s="10">
        <v>113</v>
      </c>
      <c r="E122" s="29">
        <v>3438</v>
      </c>
      <c r="F122" s="170">
        <v>2500000000</v>
      </c>
      <c r="G122" s="61"/>
      <c r="H122" s="61"/>
      <c r="I122" s="60">
        <v>4832596052.699382</v>
      </c>
      <c r="J122" s="61"/>
      <c r="K122" s="61"/>
      <c r="L122" s="61"/>
      <c r="M122" s="10">
        <v>4003320068.0553465</v>
      </c>
      <c r="N122" s="10">
        <v>3018364238.419538</v>
      </c>
      <c r="O122" s="60">
        <v>1885101811.5946393</v>
      </c>
      <c r="P122" s="61"/>
    </row>
    <row r="123" spans="2:16" ht="11.25" customHeight="1">
      <c r="B123" s="27">
        <v>44105</v>
      </c>
      <c r="C123" s="28">
        <v>47574</v>
      </c>
      <c r="D123" s="10">
        <v>114</v>
      </c>
      <c r="E123" s="29">
        <v>3469</v>
      </c>
      <c r="F123" s="170">
        <v>2500000000</v>
      </c>
      <c r="G123" s="61"/>
      <c r="H123" s="61"/>
      <c r="I123" s="60">
        <v>4775875447.999247</v>
      </c>
      <c r="J123" s="61"/>
      <c r="K123" s="61"/>
      <c r="L123" s="61"/>
      <c r="M123" s="10">
        <v>3949622515.3703136</v>
      </c>
      <c r="N123" s="10">
        <v>2970304792.3886094</v>
      </c>
      <c r="O123" s="60">
        <v>1847229261.8284903</v>
      </c>
      <c r="P123" s="61"/>
    </row>
    <row r="124" spans="2:16" ht="11.25" customHeight="1">
      <c r="B124" s="27">
        <v>44105</v>
      </c>
      <c r="C124" s="28">
        <v>47604</v>
      </c>
      <c r="D124" s="10">
        <v>115</v>
      </c>
      <c r="E124" s="29">
        <v>3499</v>
      </c>
      <c r="F124" s="170">
        <v>0</v>
      </c>
      <c r="G124" s="61"/>
      <c r="H124" s="61"/>
      <c r="I124" s="60">
        <v>4716914099.782004</v>
      </c>
      <c r="J124" s="61"/>
      <c r="K124" s="61"/>
      <c r="L124" s="61"/>
      <c r="M124" s="10">
        <v>3894458905.960525</v>
      </c>
      <c r="N124" s="10">
        <v>2921610514.478873</v>
      </c>
      <c r="O124" s="60">
        <v>1809498327.1009417</v>
      </c>
      <c r="P124" s="61"/>
    </row>
    <row r="125" spans="2:16" ht="11.25" customHeight="1">
      <c r="B125" s="27">
        <v>44105</v>
      </c>
      <c r="C125" s="28">
        <v>47635</v>
      </c>
      <c r="D125" s="10">
        <v>116</v>
      </c>
      <c r="E125" s="29">
        <v>3530</v>
      </c>
      <c r="F125" s="170"/>
      <c r="G125" s="61"/>
      <c r="H125" s="61"/>
      <c r="I125" s="60">
        <v>4660658594.957835</v>
      </c>
      <c r="J125" s="61"/>
      <c r="K125" s="61"/>
      <c r="L125" s="61"/>
      <c r="M125" s="10">
        <v>3841485764.954337</v>
      </c>
      <c r="N125" s="10">
        <v>2874541045.7860928</v>
      </c>
      <c r="O125" s="60">
        <v>1772805135.1258976</v>
      </c>
      <c r="P125" s="61"/>
    </row>
    <row r="126" spans="2:16" ht="11.25" customHeight="1">
      <c r="B126" s="27">
        <v>44105</v>
      </c>
      <c r="C126" s="28">
        <v>47665</v>
      </c>
      <c r="D126" s="10">
        <v>117</v>
      </c>
      <c r="E126" s="29">
        <v>3560</v>
      </c>
      <c r="F126" s="170"/>
      <c r="G126" s="61"/>
      <c r="H126" s="61"/>
      <c r="I126" s="60">
        <v>4605433445.922518</v>
      </c>
      <c r="J126" s="61"/>
      <c r="K126" s="61"/>
      <c r="L126" s="61"/>
      <c r="M126" s="10">
        <v>3789736444.91076</v>
      </c>
      <c r="N126" s="10">
        <v>2828837898.5291147</v>
      </c>
      <c r="O126" s="60">
        <v>1737467268.5687933</v>
      </c>
      <c r="P126" s="61"/>
    </row>
    <row r="127" spans="2:16" ht="11.25" customHeight="1">
      <c r="B127" s="27">
        <v>44105</v>
      </c>
      <c r="C127" s="28">
        <v>47696</v>
      </c>
      <c r="D127" s="10">
        <v>118</v>
      </c>
      <c r="E127" s="29">
        <v>3591</v>
      </c>
      <c r="F127" s="170"/>
      <c r="G127" s="61"/>
      <c r="H127" s="61"/>
      <c r="I127" s="60">
        <v>4550563900.211108</v>
      </c>
      <c r="J127" s="61"/>
      <c r="K127" s="61"/>
      <c r="L127" s="61"/>
      <c r="M127" s="10">
        <v>3738234092.5947027</v>
      </c>
      <c r="N127" s="10">
        <v>2783297568.8648334</v>
      </c>
      <c r="O127" s="60">
        <v>1702255828.876302</v>
      </c>
      <c r="P127" s="61"/>
    </row>
    <row r="128" spans="2:16" ht="11.25" customHeight="1">
      <c r="B128" s="27">
        <v>44105</v>
      </c>
      <c r="C128" s="28">
        <v>47727</v>
      </c>
      <c r="D128" s="10">
        <v>119</v>
      </c>
      <c r="E128" s="29">
        <v>3622</v>
      </c>
      <c r="F128" s="170"/>
      <c r="G128" s="61"/>
      <c r="H128" s="61"/>
      <c r="I128" s="60">
        <v>4495557232.178783</v>
      </c>
      <c r="J128" s="61"/>
      <c r="K128" s="61"/>
      <c r="L128" s="61"/>
      <c r="M128" s="10">
        <v>3686783088.768679</v>
      </c>
      <c r="N128" s="10">
        <v>2738008713.6576514</v>
      </c>
      <c r="O128" s="60">
        <v>1667464648.106372</v>
      </c>
      <c r="P128" s="61"/>
    </row>
    <row r="129" spans="2:16" ht="11.25" customHeight="1">
      <c r="B129" s="27">
        <v>44105</v>
      </c>
      <c r="C129" s="28">
        <v>47757</v>
      </c>
      <c r="D129" s="10">
        <v>120</v>
      </c>
      <c r="E129" s="29">
        <v>3652</v>
      </c>
      <c r="F129" s="170"/>
      <c r="G129" s="61"/>
      <c r="H129" s="61"/>
      <c r="I129" s="60">
        <v>4440398295.497294</v>
      </c>
      <c r="J129" s="61"/>
      <c r="K129" s="61"/>
      <c r="L129" s="61"/>
      <c r="M129" s="10">
        <v>3635570270.7564883</v>
      </c>
      <c r="N129" s="10">
        <v>2693329884.375983</v>
      </c>
      <c r="O129" s="60">
        <v>1633531233.3193731</v>
      </c>
      <c r="P129" s="61"/>
    </row>
    <row r="130" spans="2:16" ht="11.25" customHeight="1">
      <c r="B130" s="27">
        <v>44105</v>
      </c>
      <c r="C130" s="28">
        <v>47788</v>
      </c>
      <c r="D130" s="10">
        <v>121</v>
      </c>
      <c r="E130" s="29">
        <v>3683</v>
      </c>
      <c r="F130" s="170"/>
      <c r="G130" s="61"/>
      <c r="H130" s="61"/>
      <c r="I130" s="60">
        <v>4386102787.102744</v>
      </c>
      <c r="J130" s="61"/>
      <c r="K130" s="61"/>
      <c r="L130" s="61"/>
      <c r="M130" s="10">
        <v>3585025096.2838163</v>
      </c>
      <c r="N130" s="10">
        <v>2649130175.5616903</v>
      </c>
      <c r="O130" s="60">
        <v>1599918322.0746183</v>
      </c>
      <c r="P130" s="61"/>
    </row>
    <row r="131" spans="2:16" ht="11.25" customHeight="1">
      <c r="B131" s="27">
        <v>44105</v>
      </c>
      <c r="C131" s="28">
        <v>47818</v>
      </c>
      <c r="D131" s="10">
        <v>122</v>
      </c>
      <c r="E131" s="29">
        <v>3713</v>
      </c>
      <c r="F131" s="170"/>
      <c r="G131" s="61"/>
      <c r="H131" s="61"/>
      <c r="I131" s="60">
        <v>4331764128.639916</v>
      </c>
      <c r="J131" s="61"/>
      <c r="K131" s="61"/>
      <c r="L131" s="61"/>
      <c r="M131" s="10">
        <v>3534799265.935854</v>
      </c>
      <c r="N131" s="10">
        <v>2605587264.5299406</v>
      </c>
      <c r="O131" s="60">
        <v>1567170393.8468716</v>
      </c>
      <c r="P131" s="61"/>
    </row>
    <row r="132" spans="2:16" ht="11.25" customHeight="1">
      <c r="B132" s="27">
        <v>44105</v>
      </c>
      <c r="C132" s="28">
        <v>47849</v>
      </c>
      <c r="D132" s="10">
        <v>123</v>
      </c>
      <c r="E132" s="29">
        <v>3744</v>
      </c>
      <c r="F132" s="170"/>
      <c r="G132" s="61"/>
      <c r="H132" s="61"/>
      <c r="I132" s="60">
        <v>4277670001.113641</v>
      </c>
      <c r="J132" s="61"/>
      <c r="K132" s="61"/>
      <c r="L132" s="61"/>
      <c r="M132" s="10">
        <v>3484737048.7654138</v>
      </c>
      <c r="N132" s="10">
        <v>2562152480.937176</v>
      </c>
      <c r="O132" s="60">
        <v>1534518708.4584923</v>
      </c>
      <c r="P132" s="61"/>
    </row>
    <row r="133" spans="2:16" ht="11.25" customHeight="1">
      <c r="B133" s="27">
        <v>44105</v>
      </c>
      <c r="C133" s="28">
        <v>47880</v>
      </c>
      <c r="D133" s="10">
        <v>124</v>
      </c>
      <c r="E133" s="29">
        <v>3775</v>
      </c>
      <c r="F133" s="170"/>
      <c r="G133" s="61"/>
      <c r="H133" s="61"/>
      <c r="I133" s="60">
        <v>4224023178.572694</v>
      </c>
      <c r="J133" s="61"/>
      <c r="K133" s="61"/>
      <c r="L133" s="61"/>
      <c r="M133" s="10">
        <v>3435198253.591456</v>
      </c>
      <c r="N133" s="10">
        <v>2519305639.080314</v>
      </c>
      <c r="O133" s="60">
        <v>1502466140.9550097</v>
      </c>
      <c r="P133" s="61"/>
    </row>
    <row r="134" spans="2:16" ht="11.25" customHeight="1">
      <c r="B134" s="27">
        <v>44105</v>
      </c>
      <c r="C134" s="28">
        <v>47908</v>
      </c>
      <c r="D134" s="10">
        <v>125</v>
      </c>
      <c r="E134" s="29">
        <v>3803</v>
      </c>
      <c r="F134" s="170"/>
      <c r="G134" s="61"/>
      <c r="H134" s="61"/>
      <c r="I134" s="60">
        <v>4170250291.251735</v>
      </c>
      <c r="J134" s="61"/>
      <c r="K134" s="61"/>
      <c r="L134" s="61"/>
      <c r="M134" s="10">
        <v>3386271364.161881</v>
      </c>
      <c r="N134" s="10">
        <v>2477718289.649034</v>
      </c>
      <c r="O134" s="60">
        <v>1472010042.1200945</v>
      </c>
      <c r="P134" s="61"/>
    </row>
    <row r="135" spans="2:16" ht="11.25" customHeight="1">
      <c r="B135" s="27">
        <v>44105</v>
      </c>
      <c r="C135" s="28">
        <v>47939</v>
      </c>
      <c r="D135" s="10">
        <v>126</v>
      </c>
      <c r="E135" s="29">
        <v>3834</v>
      </c>
      <c r="F135" s="170"/>
      <c r="G135" s="61"/>
      <c r="H135" s="61"/>
      <c r="I135" s="60">
        <v>4117070790.627708</v>
      </c>
      <c r="J135" s="61"/>
      <c r="K135" s="61"/>
      <c r="L135" s="61"/>
      <c r="M135" s="10">
        <v>3337419124.203362</v>
      </c>
      <c r="N135" s="10">
        <v>2435762902.45967</v>
      </c>
      <c r="O135" s="60">
        <v>1440955196.133513</v>
      </c>
      <c r="P135" s="61"/>
    </row>
    <row r="136" spans="2:16" ht="11.25" customHeight="1">
      <c r="B136" s="27">
        <v>44105</v>
      </c>
      <c r="C136" s="28">
        <v>47969</v>
      </c>
      <c r="D136" s="10">
        <v>127</v>
      </c>
      <c r="E136" s="29">
        <v>3864</v>
      </c>
      <c r="F136" s="170"/>
      <c r="G136" s="61"/>
      <c r="H136" s="61"/>
      <c r="I136" s="60">
        <v>4064113227.595751</v>
      </c>
      <c r="J136" s="61"/>
      <c r="K136" s="61"/>
      <c r="L136" s="61"/>
      <c r="M136" s="10">
        <v>3289082561.468309</v>
      </c>
      <c r="N136" s="10">
        <v>2394576984.379613</v>
      </c>
      <c r="O136" s="60">
        <v>1410783439.6565793</v>
      </c>
      <c r="P136" s="61"/>
    </row>
    <row r="137" spans="2:16" ht="11.25" customHeight="1">
      <c r="B137" s="27">
        <v>44105</v>
      </c>
      <c r="C137" s="28">
        <v>48000</v>
      </c>
      <c r="D137" s="10">
        <v>128</v>
      </c>
      <c r="E137" s="29">
        <v>3895</v>
      </c>
      <c r="F137" s="170"/>
      <c r="G137" s="61"/>
      <c r="H137" s="61"/>
      <c r="I137" s="60">
        <v>4011566889.669254</v>
      </c>
      <c r="J137" s="61"/>
      <c r="K137" s="61"/>
      <c r="L137" s="61"/>
      <c r="M137" s="10">
        <v>3241050464.7443647</v>
      </c>
      <c r="N137" s="10">
        <v>2353606826.046696</v>
      </c>
      <c r="O137" s="60">
        <v>1380772356.2957978</v>
      </c>
      <c r="P137" s="61"/>
    </row>
    <row r="138" spans="2:16" ht="11.25" customHeight="1">
      <c r="B138" s="27">
        <v>44105</v>
      </c>
      <c r="C138" s="28">
        <v>48030</v>
      </c>
      <c r="D138" s="10">
        <v>129</v>
      </c>
      <c r="E138" s="29">
        <v>3925</v>
      </c>
      <c r="F138" s="170"/>
      <c r="G138" s="61"/>
      <c r="H138" s="61"/>
      <c r="I138" s="60">
        <v>3959266010.25121</v>
      </c>
      <c r="J138" s="61"/>
      <c r="K138" s="61"/>
      <c r="L138" s="61"/>
      <c r="M138" s="10">
        <v>3193544683.418974</v>
      </c>
      <c r="N138" s="10">
        <v>2313400824.7942157</v>
      </c>
      <c r="O138" s="60">
        <v>1351621645.876234</v>
      </c>
      <c r="P138" s="61"/>
    </row>
    <row r="139" spans="2:16" ht="11.25" customHeight="1">
      <c r="B139" s="27">
        <v>44105</v>
      </c>
      <c r="C139" s="28">
        <v>48061</v>
      </c>
      <c r="D139" s="10">
        <v>130</v>
      </c>
      <c r="E139" s="29">
        <v>3956</v>
      </c>
      <c r="F139" s="170"/>
      <c r="G139" s="61"/>
      <c r="H139" s="61"/>
      <c r="I139" s="60">
        <v>3908106901.297857</v>
      </c>
      <c r="J139" s="61"/>
      <c r="K139" s="61"/>
      <c r="L139" s="61"/>
      <c r="M139" s="10">
        <v>3146933237.131204</v>
      </c>
      <c r="N139" s="10">
        <v>2273837953.7430577</v>
      </c>
      <c r="O139" s="60">
        <v>1322879794.0256765</v>
      </c>
      <c r="P139" s="61"/>
    </row>
    <row r="140" spans="2:16" ht="11.25" customHeight="1">
      <c r="B140" s="27">
        <v>44105</v>
      </c>
      <c r="C140" s="28">
        <v>48092</v>
      </c>
      <c r="D140" s="10">
        <v>131</v>
      </c>
      <c r="E140" s="29">
        <v>3987</v>
      </c>
      <c r="F140" s="170"/>
      <c r="G140" s="61"/>
      <c r="H140" s="61"/>
      <c r="I140" s="60">
        <v>3856962425.176125</v>
      </c>
      <c r="J140" s="61"/>
      <c r="K140" s="61"/>
      <c r="L140" s="61"/>
      <c r="M140" s="10">
        <v>3100482479.8448505</v>
      </c>
      <c r="N140" s="10">
        <v>2234577164.547101</v>
      </c>
      <c r="O140" s="60">
        <v>1294532170.7543564</v>
      </c>
      <c r="P140" s="61"/>
    </row>
    <row r="141" spans="2:16" ht="11.25" customHeight="1">
      <c r="B141" s="27">
        <v>44105</v>
      </c>
      <c r="C141" s="28">
        <v>48122</v>
      </c>
      <c r="D141" s="10">
        <v>132</v>
      </c>
      <c r="E141" s="29">
        <v>4017</v>
      </c>
      <c r="F141" s="170"/>
      <c r="G141" s="61"/>
      <c r="H141" s="61"/>
      <c r="I141" s="60">
        <v>3805430907.101903</v>
      </c>
      <c r="J141" s="61"/>
      <c r="K141" s="61"/>
      <c r="L141" s="61"/>
      <c r="M141" s="10">
        <v>3054036865.3482866</v>
      </c>
      <c r="N141" s="10">
        <v>2195685415.665948</v>
      </c>
      <c r="O141" s="60">
        <v>1266787274.3673246</v>
      </c>
      <c r="P141" s="61"/>
    </row>
    <row r="142" spans="2:16" ht="11.25" customHeight="1">
      <c r="B142" s="27">
        <v>44105</v>
      </c>
      <c r="C142" s="28">
        <v>48153</v>
      </c>
      <c r="D142" s="10">
        <v>133</v>
      </c>
      <c r="E142" s="29">
        <v>4048</v>
      </c>
      <c r="F142" s="170"/>
      <c r="G142" s="61"/>
      <c r="H142" s="61"/>
      <c r="I142" s="60">
        <v>3755192902.209905</v>
      </c>
      <c r="J142" s="61"/>
      <c r="K142" s="61"/>
      <c r="L142" s="61"/>
      <c r="M142" s="10">
        <v>3008607019.489997</v>
      </c>
      <c r="N142" s="10">
        <v>2157522827.2321324</v>
      </c>
      <c r="O142" s="60">
        <v>1239497324.7046173</v>
      </c>
      <c r="P142" s="61"/>
    </row>
    <row r="143" spans="2:16" ht="11.25" customHeight="1">
      <c r="B143" s="27">
        <v>44105</v>
      </c>
      <c r="C143" s="28">
        <v>48183</v>
      </c>
      <c r="D143" s="10">
        <v>134</v>
      </c>
      <c r="E143" s="29">
        <v>4078</v>
      </c>
      <c r="F143" s="170"/>
      <c r="G143" s="61"/>
      <c r="H143" s="61"/>
      <c r="I143" s="60">
        <v>3705466770.403486</v>
      </c>
      <c r="J143" s="61"/>
      <c r="K143" s="61"/>
      <c r="L143" s="61"/>
      <c r="M143" s="10">
        <v>2963894196.7965155</v>
      </c>
      <c r="N143" s="10">
        <v>2120227185.1860673</v>
      </c>
      <c r="O143" s="60">
        <v>1213077860.0671353</v>
      </c>
      <c r="P143" s="61"/>
    </row>
    <row r="144" spans="2:16" ht="11.25" customHeight="1">
      <c r="B144" s="27">
        <v>44105</v>
      </c>
      <c r="C144" s="28">
        <v>48214</v>
      </c>
      <c r="D144" s="10">
        <v>135</v>
      </c>
      <c r="E144" s="29">
        <v>4109</v>
      </c>
      <c r="F144" s="170"/>
      <c r="G144" s="61"/>
      <c r="H144" s="61"/>
      <c r="I144" s="60">
        <v>3656154931.461172</v>
      </c>
      <c r="J144" s="61"/>
      <c r="K144" s="61"/>
      <c r="L144" s="61"/>
      <c r="M144" s="10">
        <v>2919491017.544069</v>
      </c>
      <c r="N144" s="10">
        <v>2083151896.9780872</v>
      </c>
      <c r="O144" s="60">
        <v>1186817211.409487</v>
      </c>
      <c r="P144" s="61"/>
    </row>
    <row r="145" spans="2:16" ht="11.25" customHeight="1">
      <c r="B145" s="27">
        <v>44105</v>
      </c>
      <c r="C145" s="28">
        <v>48245</v>
      </c>
      <c r="D145" s="10">
        <v>136</v>
      </c>
      <c r="E145" s="29">
        <v>4140</v>
      </c>
      <c r="F145" s="170"/>
      <c r="G145" s="61"/>
      <c r="H145" s="61"/>
      <c r="I145" s="60">
        <v>3606654530.191455</v>
      </c>
      <c r="J145" s="61"/>
      <c r="K145" s="61"/>
      <c r="L145" s="61"/>
      <c r="M145" s="10">
        <v>2875079620.023673</v>
      </c>
      <c r="N145" s="10">
        <v>2046245626.449633</v>
      </c>
      <c r="O145" s="60">
        <v>1160853141.860371</v>
      </c>
      <c r="P145" s="61"/>
    </row>
    <row r="146" spans="2:16" ht="11.25" customHeight="1">
      <c r="B146" s="27">
        <v>44105</v>
      </c>
      <c r="C146" s="28">
        <v>48274</v>
      </c>
      <c r="D146" s="10">
        <v>137</v>
      </c>
      <c r="E146" s="29">
        <v>4169</v>
      </c>
      <c r="F146" s="170"/>
      <c r="G146" s="61"/>
      <c r="H146" s="61"/>
      <c r="I146" s="60">
        <v>3556988391.424294</v>
      </c>
      <c r="J146" s="61"/>
      <c r="K146" s="61"/>
      <c r="L146" s="61"/>
      <c r="M146" s="10">
        <v>2830988603.4513683</v>
      </c>
      <c r="N146" s="10">
        <v>2010071244.7740183</v>
      </c>
      <c r="O146" s="60">
        <v>1135812163.0300057</v>
      </c>
      <c r="P146" s="61"/>
    </row>
    <row r="147" spans="2:16" ht="11.25" customHeight="1">
      <c r="B147" s="27">
        <v>44105</v>
      </c>
      <c r="C147" s="28">
        <v>48305</v>
      </c>
      <c r="D147" s="10">
        <v>138</v>
      </c>
      <c r="E147" s="29">
        <v>4200</v>
      </c>
      <c r="F147" s="170"/>
      <c r="G147" s="61"/>
      <c r="H147" s="61"/>
      <c r="I147" s="60">
        <v>3508478481.625366</v>
      </c>
      <c r="J147" s="61"/>
      <c r="K147" s="61"/>
      <c r="L147" s="61"/>
      <c r="M147" s="10">
        <v>2787643735.148562</v>
      </c>
      <c r="N147" s="10">
        <v>1974261571.3165238</v>
      </c>
      <c r="O147" s="60">
        <v>1110852446.9162226</v>
      </c>
      <c r="P147" s="61"/>
    </row>
    <row r="148" spans="2:16" ht="11.25" customHeight="1">
      <c r="B148" s="27">
        <v>44105</v>
      </c>
      <c r="C148" s="28">
        <v>48335</v>
      </c>
      <c r="D148" s="10">
        <v>139</v>
      </c>
      <c r="E148" s="29">
        <v>4230</v>
      </c>
      <c r="F148" s="170"/>
      <c r="G148" s="61"/>
      <c r="H148" s="61"/>
      <c r="I148" s="60">
        <v>3460204442.927305</v>
      </c>
      <c r="J148" s="61"/>
      <c r="K148" s="61"/>
      <c r="L148" s="61"/>
      <c r="M148" s="10">
        <v>2744775143.260553</v>
      </c>
      <c r="N148" s="10">
        <v>1939116768.8047647</v>
      </c>
      <c r="O148" s="60">
        <v>1086605075.629986</v>
      </c>
      <c r="P148" s="61"/>
    </row>
    <row r="149" spans="2:16" ht="11.25" customHeight="1">
      <c r="B149" s="27">
        <v>44105</v>
      </c>
      <c r="C149" s="28">
        <v>48366</v>
      </c>
      <c r="D149" s="10">
        <v>140</v>
      </c>
      <c r="E149" s="29">
        <v>4261</v>
      </c>
      <c r="F149" s="170"/>
      <c r="G149" s="61"/>
      <c r="H149" s="61"/>
      <c r="I149" s="60">
        <v>3412309231.131462</v>
      </c>
      <c r="J149" s="61"/>
      <c r="K149" s="61"/>
      <c r="L149" s="61"/>
      <c r="M149" s="10">
        <v>2702191806.086137</v>
      </c>
      <c r="N149" s="10">
        <v>1904177615.5434344</v>
      </c>
      <c r="O149" s="60">
        <v>1062507103.9224343</v>
      </c>
      <c r="P149" s="61"/>
    </row>
    <row r="150" spans="2:16" ht="11.25" customHeight="1">
      <c r="B150" s="27">
        <v>44105</v>
      </c>
      <c r="C150" s="28">
        <v>48396</v>
      </c>
      <c r="D150" s="10">
        <v>141</v>
      </c>
      <c r="E150" s="29">
        <v>4291</v>
      </c>
      <c r="F150" s="170"/>
      <c r="G150" s="61"/>
      <c r="H150" s="61"/>
      <c r="I150" s="60">
        <v>3364235167.347018</v>
      </c>
      <c r="J150" s="61"/>
      <c r="K150" s="61"/>
      <c r="L150" s="61"/>
      <c r="M150" s="10">
        <v>2659749270.183137</v>
      </c>
      <c r="N150" s="10">
        <v>1869656176.1423821</v>
      </c>
      <c r="O150" s="60">
        <v>1038968113.0848567</v>
      </c>
      <c r="P150" s="61"/>
    </row>
    <row r="151" spans="2:16" ht="11.25" customHeight="1">
      <c r="B151" s="27">
        <v>44105</v>
      </c>
      <c r="C151" s="28">
        <v>48427</v>
      </c>
      <c r="D151" s="10">
        <v>142</v>
      </c>
      <c r="E151" s="29">
        <v>4322</v>
      </c>
      <c r="F151" s="170"/>
      <c r="G151" s="61"/>
      <c r="H151" s="61"/>
      <c r="I151" s="60">
        <v>3316036671.792647</v>
      </c>
      <c r="J151" s="61"/>
      <c r="K151" s="61"/>
      <c r="L151" s="61"/>
      <c r="M151" s="10">
        <v>2617197253.444302</v>
      </c>
      <c r="N151" s="10">
        <v>1835065620.3145413</v>
      </c>
      <c r="O151" s="60">
        <v>1015426957.3339978</v>
      </c>
      <c r="P151" s="61"/>
    </row>
    <row r="152" spans="2:16" ht="11.25" customHeight="1">
      <c r="B152" s="27">
        <v>44105</v>
      </c>
      <c r="C152" s="28">
        <v>48458</v>
      </c>
      <c r="D152" s="10">
        <v>143</v>
      </c>
      <c r="E152" s="29">
        <v>4353</v>
      </c>
      <c r="F152" s="170"/>
      <c r="G152" s="61"/>
      <c r="H152" s="61"/>
      <c r="I152" s="60">
        <v>3267964406.583492</v>
      </c>
      <c r="J152" s="61"/>
      <c r="K152" s="61"/>
      <c r="L152" s="61"/>
      <c r="M152" s="10">
        <v>2574881387.137609</v>
      </c>
      <c r="N152" s="10">
        <v>1800804070.928553</v>
      </c>
      <c r="O152" s="60">
        <v>992247865.3381712</v>
      </c>
      <c r="P152" s="61"/>
    </row>
    <row r="153" spans="2:16" ht="11.25" customHeight="1">
      <c r="B153" s="27">
        <v>44105</v>
      </c>
      <c r="C153" s="28">
        <v>48488</v>
      </c>
      <c r="D153" s="10">
        <v>144</v>
      </c>
      <c r="E153" s="29">
        <v>4383</v>
      </c>
      <c r="F153" s="170"/>
      <c r="G153" s="61"/>
      <c r="H153" s="61"/>
      <c r="I153" s="60">
        <v>3220895742.823811</v>
      </c>
      <c r="J153" s="61"/>
      <c r="K153" s="61"/>
      <c r="L153" s="61"/>
      <c r="M153" s="10">
        <v>2533629680.153329</v>
      </c>
      <c r="N153" s="10">
        <v>1767592463.1251974</v>
      </c>
      <c r="O153" s="60">
        <v>969955777.0787702</v>
      </c>
      <c r="P153" s="61"/>
    </row>
    <row r="154" spans="2:16" ht="11.25" customHeight="1">
      <c r="B154" s="27">
        <v>44105</v>
      </c>
      <c r="C154" s="28">
        <v>48519</v>
      </c>
      <c r="D154" s="10">
        <v>145</v>
      </c>
      <c r="E154" s="29">
        <v>4414</v>
      </c>
      <c r="F154" s="170"/>
      <c r="G154" s="61"/>
      <c r="H154" s="61"/>
      <c r="I154" s="60">
        <v>3174524418.408379</v>
      </c>
      <c r="J154" s="61"/>
      <c r="K154" s="61"/>
      <c r="L154" s="61"/>
      <c r="M154" s="10">
        <v>2492917587.918688</v>
      </c>
      <c r="N154" s="10">
        <v>1734766463.0813658</v>
      </c>
      <c r="O154" s="60">
        <v>947910710.0303514</v>
      </c>
      <c r="P154" s="61"/>
    </row>
    <row r="155" spans="2:16" ht="11.25" customHeight="1">
      <c r="B155" s="27">
        <v>44105</v>
      </c>
      <c r="C155" s="28">
        <v>48549</v>
      </c>
      <c r="D155" s="10">
        <v>146</v>
      </c>
      <c r="E155" s="29">
        <v>4444</v>
      </c>
      <c r="F155" s="170"/>
      <c r="G155" s="61"/>
      <c r="H155" s="61"/>
      <c r="I155" s="60">
        <v>3128485705.665962</v>
      </c>
      <c r="J155" s="61"/>
      <c r="K155" s="61"/>
      <c r="L155" s="61"/>
      <c r="M155" s="10">
        <v>2452731366.088605</v>
      </c>
      <c r="N155" s="10">
        <v>1702600859.623999</v>
      </c>
      <c r="O155" s="60">
        <v>926521164.4203513</v>
      </c>
      <c r="P155" s="61"/>
    </row>
    <row r="156" spans="2:16" ht="11.25" customHeight="1">
      <c r="B156" s="27">
        <v>44105</v>
      </c>
      <c r="C156" s="28">
        <v>48580</v>
      </c>
      <c r="D156" s="10">
        <v>147</v>
      </c>
      <c r="E156" s="29">
        <v>4475</v>
      </c>
      <c r="F156" s="170"/>
      <c r="G156" s="61"/>
      <c r="H156" s="61"/>
      <c r="I156" s="60">
        <v>3082481553.912099</v>
      </c>
      <c r="J156" s="61"/>
      <c r="K156" s="61"/>
      <c r="L156" s="61"/>
      <c r="M156" s="10">
        <v>2412565290.893943</v>
      </c>
      <c r="N156" s="10">
        <v>1670459811.3638608</v>
      </c>
      <c r="O156" s="60">
        <v>905180411.8112301</v>
      </c>
      <c r="P156" s="61"/>
    </row>
    <row r="157" spans="2:16" ht="11.25" customHeight="1">
      <c r="B157" s="27">
        <v>44105</v>
      </c>
      <c r="C157" s="28">
        <v>48611</v>
      </c>
      <c r="D157" s="10">
        <v>148</v>
      </c>
      <c r="E157" s="29">
        <v>4506</v>
      </c>
      <c r="F157" s="170"/>
      <c r="G157" s="61"/>
      <c r="H157" s="61"/>
      <c r="I157" s="60">
        <v>3036740160.453269</v>
      </c>
      <c r="J157" s="61"/>
      <c r="K157" s="61"/>
      <c r="L157" s="61"/>
      <c r="M157" s="10">
        <v>2372733713.465112</v>
      </c>
      <c r="N157" s="10">
        <v>1638702250.6357574</v>
      </c>
      <c r="O157" s="60">
        <v>884210739.1449113</v>
      </c>
      <c r="P157" s="61"/>
    </row>
    <row r="158" spans="2:16" ht="11.25" customHeight="1">
      <c r="B158" s="27">
        <v>44105</v>
      </c>
      <c r="C158" s="28">
        <v>48639</v>
      </c>
      <c r="D158" s="10">
        <v>149</v>
      </c>
      <c r="E158" s="29">
        <v>4534</v>
      </c>
      <c r="F158" s="170"/>
      <c r="G158" s="61"/>
      <c r="H158" s="61"/>
      <c r="I158" s="60">
        <v>2991969266.144233</v>
      </c>
      <c r="J158" s="61"/>
      <c r="K158" s="61"/>
      <c r="L158" s="61"/>
      <c r="M158" s="10">
        <v>2334170732.1435647</v>
      </c>
      <c r="N158" s="10">
        <v>1608365632.2185912</v>
      </c>
      <c r="O158" s="60">
        <v>864520967.4937706</v>
      </c>
      <c r="P158" s="61"/>
    </row>
    <row r="159" spans="2:16" ht="11.25" customHeight="1">
      <c r="B159" s="27">
        <v>44105</v>
      </c>
      <c r="C159" s="28">
        <v>48670</v>
      </c>
      <c r="D159" s="10">
        <v>150</v>
      </c>
      <c r="E159" s="29">
        <v>4565</v>
      </c>
      <c r="F159" s="170"/>
      <c r="G159" s="61"/>
      <c r="H159" s="61"/>
      <c r="I159" s="60">
        <v>2947056936.112451</v>
      </c>
      <c r="J159" s="61"/>
      <c r="K159" s="61"/>
      <c r="L159" s="61"/>
      <c r="M159" s="10">
        <v>2295233090.374465</v>
      </c>
      <c r="N159" s="10">
        <v>1577513391.5035791</v>
      </c>
      <c r="O159" s="60">
        <v>844345942.2216516</v>
      </c>
      <c r="P159" s="61"/>
    </row>
    <row r="160" spans="2:16" ht="11.25" customHeight="1">
      <c r="B160" s="27">
        <v>44105</v>
      </c>
      <c r="C160" s="28">
        <v>48700</v>
      </c>
      <c r="D160" s="10">
        <v>151</v>
      </c>
      <c r="E160" s="29">
        <v>4595</v>
      </c>
      <c r="F160" s="170"/>
      <c r="G160" s="61"/>
      <c r="H160" s="61"/>
      <c r="I160" s="60">
        <v>2902845066.613698</v>
      </c>
      <c r="J160" s="61"/>
      <c r="K160" s="61"/>
      <c r="L160" s="61"/>
      <c r="M160" s="10">
        <v>2257089016.557444</v>
      </c>
      <c r="N160" s="10">
        <v>1547478817.2183661</v>
      </c>
      <c r="O160" s="60">
        <v>824875039.6356992</v>
      </c>
      <c r="P160" s="61"/>
    </row>
    <row r="161" spans="2:16" ht="11.25" customHeight="1">
      <c r="B161" s="27">
        <v>44105</v>
      </c>
      <c r="C161" s="28">
        <v>48731</v>
      </c>
      <c r="D161" s="10">
        <v>152</v>
      </c>
      <c r="E161" s="29">
        <v>4626</v>
      </c>
      <c r="F161" s="170"/>
      <c r="G161" s="61"/>
      <c r="H161" s="61"/>
      <c r="I161" s="60">
        <v>2858897810.604804</v>
      </c>
      <c r="J161" s="61"/>
      <c r="K161" s="61"/>
      <c r="L161" s="61"/>
      <c r="M161" s="10">
        <v>2219147869.051966</v>
      </c>
      <c r="N161" s="10">
        <v>1517596652.7374597</v>
      </c>
      <c r="O161" s="60">
        <v>805520187.4963586</v>
      </c>
      <c r="P161" s="61"/>
    </row>
    <row r="162" spans="2:16" ht="11.25" customHeight="1">
      <c r="B162" s="27">
        <v>44105</v>
      </c>
      <c r="C162" s="28">
        <v>48761</v>
      </c>
      <c r="D162" s="10">
        <v>153</v>
      </c>
      <c r="E162" s="29">
        <v>4656</v>
      </c>
      <c r="F162" s="170"/>
      <c r="G162" s="61"/>
      <c r="H162" s="61"/>
      <c r="I162" s="60">
        <v>2814582838.679903</v>
      </c>
      <c r="J162" s="61"/>
      <c r="K162" s="61"/>
      <c r="L162" s="61"/>
      <c r="M162" s="10">
        <v>2181163418.47514</v>
      </c>
      <c r="N162" s="10">
        <v>1487949154.3643374</v>
      </c>
      <c r="O162" s="60">
        <v>786546211.0625676</v>
      </c>
      <c r="P162" s="61"/>
    </row>
    <row r="163" spans="2:16" ht="11.25" customHeight="1">
      <c r="B163" s="27">
        <v>44105</v>
      </c>
      <c r="C163" s="28">
        <v>48792</v>
      </c>
      <c r="D163" s="10">
        <v>154</v>
      </c>
      <c r="E163" s="29">
        <v>4687</v>
      </c>
      <c r="F163" s="170"/>
      <c r="G163" s="61"/>
      <c r="H163" s="61"/>
      <c r="I163" s="60">
        <v>2771576044.157861</v>
      </c>
      <c r="J163" s="61"/>
      <c r="K163" s="61"/>
      <c r="L163" s="61"/>
      <c r="M163" s="10">
        <v>2144192378.1058815</v>
      </c>
      <c r="N163" s="10">
        <v>1459008178.766435</v>
      </c>
      <c r="O163" s="60">
        <v>767981040.2645258</v>
      </c>
      <c r="P163" s="61"/>
    </row>
    <row r="164" spans="2:16" ht="11.25" customHeight="1">
      <c r="B164" s="27">
        <v>44105</v>
      </c>
      <c r="C164" s="28">
        <v>48823</v>
      </c>
      <c r="D164" s="10">
        <v>155</v>
      </c>
      <c r="E164" s="29">
        <v>4718</v>
      </c>
      <c r="F164" s="170"/>
      <c r="G164" s="61"/>
      <c r="H164" s="61"/>
      <c r="I164" s="60">
        <v>2728766614.450799</v>
      </c>
      <c r="J164" s="61"/>
      <c r="K164" s="61"/>
      <c r="L164" s="61"/>
      <c r="M164" s="10">
        <v>2107492904.149152</v>
      </c>
      <c r="N164" s="10">
        <v>1430389101.4452438</v>
      </c>
      <c r="O164" s="60">
        <v>749727746.7574348</v>
      </c>
      <c r="P164" s="61"/>
    </row>
    <row r="165" spans="2:16" ht="11.25" customHeight="1">
      <c r="B165" s="27">
        <v>44105</v>
      </c>
      <c r="C165" s="28">
        <v>48853</v>
      </c>
      <c r="D165" s="10">
        <v>156</v>
      </c>
      <c r="E165" s="29">
        <v>4748</v>
      </c>
      <c r="F165" s="170"/>
      <c r="G165" s="61"/>
      <c r="H165" s="61"/>
      <c r="I165" s="60">
        <v>2685464048.203124</v>
      </c>
      <c r="J165" s="61"/>
      <c r="K165" s="61"/>
      <c r="L165" s="61"/>
      <c r="M165" s="10">
        <v>2070644919.0591135</v>
      </c>
      <c r="N165" s="10">
        <v>1401920769.0888262</v>
      </c>
      <c r="O165" s="60">
        <v>731794169.1481395</v>
      </c>
      <c r="P165" s="61"/>
    </row>
    <row r="166" spans="2:16" ht="11.25" customHeight="1">
      <c r="B166" s="27">
        <v>44105</v>
      </c>
      <c r="C166" s="28">
        <v>48884</v>
      </c>
      <c r="D166" s="10">
        <v>157</v>
      </c>
      <c r="E166" s="29">
        <v>4779</v>
      </c>
      <c r="F166" s="170"/>
      <c r="G166" s="61"/>
      <c r="H166" s="61"/>
      <c r="I166" s="60">
        <v>2643369321.917731</v>
      </c>
      <c r="J166" s="61"/>
      <c r="K166" s="61"/>
      <c r="L166" s="61"/>
      <c r="M166" s="10">
        <v>2034730583.4968603</v>
      </c>
      <c r="N166" s="10">
        <v>1374101597.4077952</v>
      </c>
      <c r="O166" s="60">
        <v>714234688.7527496</v>
      </c>
      <c r="P166" s="61"/>
    </row>
    <row r="167" spans="2:16" ht="11.25" customHeight="1">
      <c r="B167" s="27">
        <v>44105</v>
      </c>
      <c r="C167" s="28">
        <v>48914</v>
      </c>
      <c r="D167" s="10">
        <v>158</v>
      </c>
      <c r="E167" s="29">
        <v>4809</v>
      </c>
      <c r="F167" s="170"/>
      <c r="G167" s="61"/>
      <c r="H167" s="61"/>
      <c r="I167" s="60">
        <v>2601580339.999839</v>
      </c>
      <c r="J167" s="61"/>
      <c r="K167" s="61"/>
      <c r="L167" s="61"/>
      <c r="M167" s="10">
        <v>1999276539.757857</v>
      </c>
      <c r="N167" s="10">
        <v>1346835542.4966545</v>
      </c>
      <c r="O167" s="60">
        <v>697192564.5384227</v>
      </c>
      <c r="P167" s="61"/>
    </row>
    <row r="168" spans="2:16" ht="11.25" customHeight="1">
      <c r="B168" s="27">
        <v>44105</v>
      </c>
      <c r="C168" s="28">
        <v>48945</v>
      </c>
      <c r="D168" s="10">
        <v>159</v>
      </c>
      <c r="E168" s="29">
        <v>4840</v>
      </c>
      <c r="F168" s="170"/>
      <c r="G168" s="61"/>
      <c r="H168" s="61"/>
      <c r="I168" s="60">
        <v>2560153360.315402</v>
      </c>
      <c r="J168" s="61"/>
      <c r="K168" s="61"/>
      <c r="L168" s="61"/>
      <c r="M168" s="10">
        <v>1964103585.5023472</v>
      </c>
      <c r="N168" s="10">
        <v>1319775859.3965223</v>
      </c>
      <c r="O168" s="60">
        <v>680291395.3487974</v>
      </c>
      <c r="P168" s="61"/>
    </row>
    <row r="169" spans="2:16" ht="11.25" customHeight="1">
      <c r="B169" s="27">
        <v>44105</v>
      </c>
      <c r="C169" s="28">
        <v>48976</v>
      </c>
      <c r="D169" s="10">
        <v>160</v>
      </c>
      <c r="E169" s="29">
        <v>4871</v>
      </c>
      <c r="F169" s="170"/>
      <c r="G169" s="61"/>
      <c r="H169" s="61"/>
      <c r="I169" s="60">
        <v>2518413760.164919</v>
      </c>
      <c r="J169" s="61"/>
      <c r="K169" s="61"/>
      <c r="L169" s="61"/>
      <c r="M169" s="10">
        <v>1928804761.845841</v>
      </c>
      <c r="N169" s="10">
        <v>1292760739.1724646</v>
      </c>
      <c r="O169" s="60">
        <v>663543763.0384399</v>
      </c>
      <c r="P169" s="61"/>
    </row>
    <row r="170" spans="2:16" ht="11.25" customHeight="1">
      <c r="B170" s="27">
        <v>44105</v>
      </c>
      <c r="C170" s="28">
        <v>49004</v>
      </c>
      <c r="D170" s="10">
        <v>161</v>
      </c>
      <c r="E170" s="29">
        <v>4899</v>
      </c>
      <c r="F170" s="170"/>
      <c r="G170" s="61"/>
      <c r="H170" s="61"/>
      <c r="I170" s="60">
        <v>2477274799.087275</v>
      </c>
      <c r="J170" s="61"/>
      <c r="K170" s="61"/>
      <c r="L170" s="61"/>
      <c r="M170" s="10">
        <v>1894390441.12652</v>
      </c>
      <c r="N170" s="10">
        <v>1266777947.597509</v>
      </c>
      <c r="O170" s="60">
        <v>647719426.7676209</v>
      </c>
      <c r="P170" s="61"/>
    </row>
    <row r="171" spans="2:16" ht="11.25" customHeight="1">
      <c r="B171" s="27">
        <v>44105</v>
      </c>
      <c r="C171" s="28">
        <v>49035</v>
      </c>
      <c r="D171" s="10">
        <v>162</v>
      </c>
      <c r="E171" s="29">
        <v>4930</v>
      </c>
      <c r="F171" s="170"/>
      <c r="G171" s="61"/>
      <c r="H171" s="61"/>
      <c r="I171" s="60">
        <v>2436477694.576624</v>
      </c>
      <c r="J171" s="61"/>
      <c r="K171" s="61"/>
      <c r="L171" s="61"/>
      <c r="M171" s="10">
        <v>1860032479.7324784</v>
      </c>
      <c r="N171" s="10">
        <v>1240639549.3785424</v>
      </c>
      <c r="O171" s="60">
        <v>631667699.2986628</v>
      </c>
      <c r="P171" s="61"/>
    </row>
    <row r="172" spans="2:16" ht="11.25" customHeight="1">
      <c r="B172" s="27">
        <v>44105</v>
      </c>
      <c r="C172" s="28">
        <v>49065</v>
      </c>
      <c r="D172" s="10">
        <v>163</v>
      </c>
      <c r="E172" s="29">
        <v>4960</v>
      </c>
      <c r="F172" s="170"/>
      <c r="G172" s="61"/>
      <c r="H172" s="61"/>
      <c r="I172" s="60">
        <v>2395555857.769214</v>
      </c>
      <c r="J172" s="61"/>
      <c r="K172" s="61"/>
      <c r="L172" s="61"/>
      <c r="M172" s="10">
        <v>1825790530.5063033</v>
      </c>
      <c r="N172" s="10">
        <v>1214802875.5489936</v>
      </c>
      <c r="O172" s="60">
        <v>615977633.1049347</v>
      </c>
      <c r="P172" s="61"/>
    </row>
    <row r="173" spans="2:16" ht="11.25" customHeight="1">
      <c r="B173" s="27">
        <v>44105</v>
      </c>
      <c r="C173" s="28">
        <v>49096</v>
      </c>
      <c r="D173" s="10">
        <v>164</v>
      </c>
      <c r="E173" s="29">
        <v>4991</v>
      </c>
      <c r="F173" s="170"/>
      <c r="G173" s="61"/>
      <c r="H173" s="61"/>
      <c r="I173" s="60">
        <v>2355343538.045188</v>
      </c>
      <c r="J173" s="61"/>
      <c r="K173" s="61"/>
      <c r="L173" s="61"/>
      <c r="M173" s="10">
        <v>1792097720.6488895</v>
      </c>
      <c r="N173" s="10">
        <v>1189352641.151674</v>
      </c>
      <c r="O173" s="60">
        <v>600518501.660544</v>
      </c>
      <c r="P173" s="61"/>
    </row>
    <row r="174" spans="2:16" ht="11.25" customHeight="1">
      <c r="B174" s="27">
        <v>44105</v>
      </c>
      <c r="C174" s="28">
        <v>49126</v>
      </c>
      <c r="D174" s="10">
        <v>165</v>
      </c>
      <c r="E174" s="29">
        <v>5021</v>
      </c>
      <c r="F174" s="170"/>
      <c r="G174" s="61"/>
      <c r="H174" s="61"/>
      <c r="I174" s="60">
        <v>2315925305.077932</v>
      </c>
      <c r="J174" s="61"/>
      <c r="K174" s="61"/>
      <c r="L174" s="61"/>
      <c r="M174" s="10">
        <v>1759213446.6914177</v>
      </c>
      <c r="N174" s="10">
        <v>1164654897.0315979</v>
      </c>
      <c r="O174" s="60">
        <v>585637787.9511063</v>
      </c>
      <c r="P174" s="61"/>
    </row>
    <row r="175" spans="2:16" ht="11.25" customHeight="1">
      <c r="B175" s="27">
        <v>44105</v>
      </c>
      <c r="C175" s="28">
        <v>49157</v>
      </c>
      <c r="D175" s="10">
        <v>166</v>
      </c>
      <c r="E175" s="29">
        <v>5052</v>
      </c>
      <c r="F175" s="170"/>
      <c r="G175" s="61"/>
      <c r="H175" s="61"/>
      <c r="I175" s="60">
        <v>2276682962.120067</v>
      </c>
      <c r="J175" s="61"/>
      <c r="K175" s="61"/>
      <c r="L175" s="61"/>
      <c r="M175" s="10">
        <v>1726471145.3194757</v>
      </c>
      <c r="N175" s="10">
        <v>1140071629.3379982</v>
      </c>
      <c r="O175" s="60">
        <v>570848142.7581375</v>
      </c>
      <c r="P175" s="61"/>
    </row>
    <row r="176" spans="2:16" ht="11.25" customHeight="1">
      <c r="B176" s="27">
        <v>44105</v>
      </c>
      <c r="C176" s="28">
        <v>49188</v>
      </c>
      <c r="D176" s="10">
        <v>167</v>
      </c>
      <c r="E176" s="29">
        <v>5083</v>
      </c>
      <c r="F176" s="170"/>
      <c r="G176" s="61"/>
      <c r="H176" s="61"/>
      <c r="I176" s="60">
        <v>2238227721.521871</v>
      </c>
      <c r="J176" s="61"/>
      <c r="K176" s="61"/>
      <c r="L176" s="61"/>
      <c r="M176" s="10">
        <v>1694430718.9651313</v>
      </c>
      <c r="N176" s="10">
        <v>1116068172.3745437</v>
      </c>
      <c r="O176" s="60">
        <v>556462364.5677061</v>
      </c>
      <c r="P176" s="61"/>
    </row>
    <row r="177" spans="2:16" ht="11.25" customHeight="1">
      <c r="B177" s="27">
        <v>44105</v>
      </c>
      <c r="C177" s="28">
        <v>49218</v>
      </c>
      <c r="D177" s="10">
        <v>168</v>
      </c>
      <c r="E177" s="29">
        <v>5113</v>
      </c>
      <c r="F177" s="170"/>
      <c r="G177" s="61"/>
      <c r="H177" s="61"/>
      <c r="I177" s="60">
        <v>2200512718.434516</v>
      </c>
      <c r="J177" s="61"/>
      <c r="K177" s="61"/>
      <c r="L177" s="61"/>
      <c r="M177" s="10">
        <v>1663144520.696489</v>
      </c>
      <c r="N177" s="10">
        <v>1092764715.592341</v>
      </c>
      <c r="O177" s="60">
        <v>542610034.1460998</v>
      </c>
      <c r="P177" s="61"/>
    </row>
    <row r="178" spans="2:16" ht="11.25" customHeight="1">
      <c r="B178" s="27">
        <v>44105</v>
      </c>
      <c r="C178" s="28">
        <v>49249</v>
      </c>
      <c r="D178" s="10">
        <v>169</v>
      </c>
      <c r="E178" s="29">
        <v>5144</v>
      </c>
      <c r="F178" s="170"/>
      <c r="G178" s="61"/>
      <c r="H178" s="61"/>
      <c r="I178" s="60">
        <v>2163074930.352355</v>
      </c>
      <c r="J178" s="61"/>
      <c r="K178" s="61"/>
      <c r="L178" s="61"/>
      <c r="M178" s="10">
        <v>1632076266.324833</v>
      </c>
      <c r="N178" s="10">
        <v>1069624190.7890455</v>
      </c>
      <c r="O178" s="60">
        <v>528870073.769738</v>
      </c>
      <c r="P178" s="61"/>
    </row>
    <row r="179" spans="2:16" ht="11.25" customHeight="1">
      <c r="B179" s="27">
        <v>44105</v>
      </c>
      <c r="C179" s="28">
        <v>49279</v>
      </c>
      <c r="D179" s="10">
        <v>170</v>
      </c>
      <c r="E179" s="29">
        <v>5174</v>
      </c>
      <c r="F179" s="170"/>
      <c r="G179" s="61"/>
      <c r="H179" s="61"/>
      <c r="I179" s="60">
        <v>2126667870.924398</v>
      </c>
      <c r="J179" s="61"/>
      <c r="K179" s="61"/>
      <c r="L179" s="61"/>
      <c r="M179" s="10">
        <v>1601972717.9966106</v>
      </c>
      <c r="N179" s="10">
        <v>1047310964.0741298</v>
      </c>
      <c r="O179" s="60">
        <v>515714699.2954864</v>
      </c>
      <c r="P179" s="61"/>
    </row>
    <row r="180" spans="2:16" ht="11.25" customHeight="1">
      <c r="B180" s="27">
        <v>44105</v>
      </c>
      <c r="C180" s="28">
        <v>49310</v>
      </c>
      <c r="D180" s="10">
        <v>171</v>
      </c>
      <c r="E180" s="29">
        <v>5205</v>
      </c>
      <c r="F180" s="170"/>
      <c r="G180" s="61"/>
      <c r="H180" s="61"/>
      <c r="I180" s="60">
        <v>2089853168.795565</v>
      </c>
      <c r="J180" s="61"/>
      <c r="K180" s="61"/>
      <c r="L180" s="61"/>
      <c r="M180" s="10">
        <v>1571570973.2256804</v>
      </c>
      <c r="N180" s="10">
        <v>1024822439.489319</v>
      </c>
      <c r="O180" s="60">
        <v>502503517.10067725</v>
      </c>
      <c r="P180" s="61"/>
    </row>
    <row r="181" spans="2:16" ht="11.25" customHeight="1">
      <c r="B181" s="27">
        <v>44105</v>
      </c>
      <c r="C181" s="28">
        <v>49341</v>
      </c>
      <c r="D181" s="10">
        <v>172</v>
      </c>
      <c r="E181" s="29">
        <v>5236</v>
      </c>
      <c r="F181" s="170"/>
      <c r="G181" s="61"/>
      <c r="H181" s="61"/>
      <c r="I181" s="60">
        <v>2054258913.35945</v>
      </c>
      <c r="J181" s="61"/>
      <c r="K181" s="61"/>
      <c r="L181" s="61"/>
      <c r="M181" s="10">
        <v>1542183967.4380965</v>
      </c>
      <c r="N181" s="10">
        <v>1003101555.9710221</v>
      </c>
      <c r="O181" s="60">
        <v>489769801.1125486</v>
      </c>
      <c r="P181" s="61"/>
    </row>
    <row r="182" spans="2:16" ht="11.25" customHeight="1">
      <c r="B182" s="27">
        <v>44105</v>
      </c>
      <c r="C182" s="28">
        <v>49369</v>
      </c>
      <c r="D182" s="10">
        <v>173</v>
      </c>
      <c r="E182" s="29">
        <v>5264</v>
      </c>
      <c r="F182" s="170"/>
      <c r="G182" s="61"/>
      <c r="H182" s="61"/>
      <c r="I182" s="60">
        <v>2019251668.94409</v>
      </c>
      <c r="J182" s="61"/>
      <c r="K182" s="61"/>
      <c r="L182" s="61"/>
      <c r="M182" s="10">
        <v>1513580686.25014</v>
      </c>
      <c r="N182" s="10">
        <v>982235019.0184216</v>
      </c>
      <c r="O182" s="60">
        <v>477746511.09513485</v>
      </c>
      <c r="P182" s="61"/>
    </row>
    <row r="183" spans="2:16" ht="11.25" customHeight="1">
      <c r="B183" s="27">
        <v>44105</v>
      </c>
      <c r="C183" s="28">
        <v>49400</v>
      </c>
      <c r="D183" s="10">
        <v>174</v>
      </c>
      <c r="E183" s="29">
        <v>5295</v>
      </c>
      <c r="F183" s="170"/>
      <c r="G183" s="61"/>
      <c r="H183" s="61"/>
      <c r="I183" s="60">
        <v>1984252996.440766</v>
      </c>
      <c r="J183" s="61"/>
      <c r="K183" s="61"/>
      <c r="L183" s="61"/>
      <c r="M183" s="10">
        <v>1484823904.4666302</v>
      </c>
      <c r="N183" s="10">
        <v>961122800.27986</v>
      </c>
      <c r="O183" s="60">
        <v>465497775.53493285</v>
      </c>
      <c r="P183" s="61"/>
    </row>
    <row r="184" spans="2:16" ht="11.25" customHeight="1">
      <c r="B184" s="27">
        <v>44105</v>
      </c>
      <c r="C184" s="28">
        <v>49430</v>
      </c>
      <c r="D184" s="10">
        <v>175</v>
      </c>
      <c r="E184" s="29">
        <v>5325</v>
      </c>
      <c r="F184" s="170"/>
      <c r="G184" s="61"/>
      <c r="H184" s="61"/>
      <c r="I184" s="60">
        <v>1949897273.055917</v>
      </c>
      <c r="J184" s="61"/>
      <c r="K184" s="61"/>
      <c r="L184" s="61"/>
      <c r="M184" s="10">
        <v>1456720386.7383673</v>
      </c>
      <c r="N184" s="10">
        <v>940610656.5405192</v>
      </c>
      <c r="O184" s="60">
        <v>453695747.0548252</v>
      </c>
      <c r="P184" s="61"/>
    </row>
    <row r="185" spans="2:16" ht="11.25" customHeight="1">
      <c r="B185" s="27">
        <v>44105</v>
      </c>
      <c r="C185" s="28">
        <v>49461</v>
      </c>
      <c r="D185" s="10">
        <v>176</v>
      </c>
      <c r="E185" s="29">
        <v>5356</v>
      </c>
      <c r="F185" s="170"/>
      <c r="G185" s="61"/>
      <c r="H185" s="61"/>
      <c r="I185" s="60">
        <v>1915274240.001235</v>
      </c>
      <c r="J185" s="61"/>
      <c r="K185" s="61"/>
      <c r="L185" s="61"/>
      <c r="M185" s="10">
        <v>1428427533.7721338</v>
      </c>
      <c r="N185" s="10">
        <v>919996133.8462553</v>
      </c>
      <c r="O185" s="60">
        <v>441872969.36703193</v>
      </c>
      <c r="P185" s="61"/>
    </row>
    <row r="186" spans="2:16" ht="11.25" customHeight="1">
      <c r="B186" s="27">
        <v>44105</v>
      </c>
      <c r="C186" s="28">
        <v>49491</v>
      </c>
      <c r="D186" s="10">
        <v>177</v>
      </c>
      <c r="E186" s="29">
        <v>5386</v>
      </c>
      <c r="F186" s="170"/>
      <c r="G186" s="61"/>
      <c r="H186" s="61"/>
      <c r="I186" s="60">
        <v>1880656376.318375</v>
      </c>
      <c r="J186" s="61"/>
      <c r="K186" s="61"/>
      <c r="L186" s="61"/>
      <c r="M186" s="10">
        <v>1400306989.304704</v>
      </c>
      <c r="N186" s="10">
        <v>899664974.975045</v>
      </c>
      <c r="O186" s="60">
        <v>430336645.03225136</v>
      </c>
      <c r="P186" s="61"/>
    </row>
    <row r="187" spans="2:16" ht="11.25" customHeight="1">
      <c r="B187" s="27">
        <v>44105</v>
      </c>
      <c r="C187" s="28">
        <v>49522</v>
      </c>
      <c r="D187" s="10">
        <v>178</v>
      </c>
      <c r="E187" s="29">
        <v>5417</v>
      </c>
      <c r="F187" s="170"/>
      <c r="G187" s="61"/>
      <c r="H187" s="61"/>
      <c r="I187" s="60">
        <v>1846529667.592791</v>
      </c>
      <c r="J187" s="61"/>
      <c r="K187" s="61"/>
      <c r="L187" s="61"/>
      <c r="M187" s="10">
        <v>1372564855.1220367</v>
      </c>
      <c r="N187" s="10">
        <v>879598589.0975071</v>
      </c>
      <c r="O187" s="60">
        <v>418956237.0017631</v>
      </c>
      <c r="P187" s="61"/>
    </row>
    <row r="188" spans="2:16" ht="11.25" customHeight="1">
      <c r="B188" s="27">
        <v>44105</v>
      </c>
      <c r="C188" s="28">
        <v>49553</v>
      </c>
      <c r="D188" s="10">
        <v>179</v>
      </c>
      <c r="E188" s="29">
        <v>5448</v>
      </c>
      <c r="F188" s="170"/>
      <c r="G188" s="61"/>
      <c r="H188" s="61"/>
      <c r="I188" s="60">
        <v>1812700060.189894</v>
      </c>
      <c r="J188" s="61"/>
      <c r="K188" s="61"/>
      <c r="L188" s="61"/>
      <c r="M188" s="10">
        <v>1345133265.3285532</v>
      </c>
      <c r="N188" s="10">
        <v>859826954.2550539</v>
      </c>
      <c r="O188" s="60">
        <v>407804309.6944917</v>
      </c>
      <c r="P188" s="61"/>
    </row>
    <row r="189" spans="2:16" ht="11.25" customHeight="1">
      <c r="B189" s="27">
        <v>44105</v>
      </c>
      <c r="C189" s="28">
        <v>49583</v>
      </c>
      <c r="D189" s="10">
        <v>180</v>
      </c>
      <c r="E189" s="29">
        <v>5478</v>
      </c>
      <c r="F189" s="170"/>
      <c r="G189" s="61"/>
      <c r="H189" s="61"/>
      <c r="I189" s="60">
        <v>1779172432.377416</v>
      </c>
      <c r="J189" s="61"/>
      <c r="K189" s="61"/>
      <c r="L189" s="61"/>
      <c r="M189" s="10">
        <v>1318086660.710448</v>
      </c>
      <c r="N189" s="10">
        <v>840464694.480406</v>
      </c>
      <c r="O189" s="60">
        <v>396987026.047302</v>
      </c>
      <c r="P189" s="61"/>
    </row>
    <row r="190" spans="2:16" ht="11.25" customHeight="1">
      <c r="B190" s="27">
        <v>44105</v>
      </c>
      <c r="C190" s="28">
        <v>49614</v>
      </c>
      <c r="D190" s="10">
        <v>181</v>
      </c>
      <c r="E190" s="29">
        <v>5509</v>
      </c>
      <c r="F190" s="170"/>
      <c r="G190" s="61"/>
      <c r="H190" s="61"/>
      <c r="I190" s="60">
        <v>1745678912.603998</v>
      </c>
      <c r="J190" s="61"/>
      <c r="K190" s="61"/>
      <c r="L190" s="61"/>
      <c r="M190" s="10">
        <v>1291079748.642469</v>
      </c>
      <c r="N190" s="10">
        <v>821150329.8457856</v>
      </c>
      <c r="O190" s="60">
        <v>386221219.0919983</v>
      </c>
      <c r="P190" s="61"/>
    </row>
    <row r="191" spans="2:16" ht="11.25" customHeight="1">
      <c r="B191" s="27">
        <v>44105</v>
      </c>
      <c r="C191" s="28">
        <v>49644</v>
      </c>
      <c r="D191" s="10">
        <v>182</v>
      </c>
      <c r="E191" s="29">
        <v>5539</v>
      </c>
      <c r="F191" s="170"/>
      <c r="G191" s="61"/>
      <c r="H191" s="61"/>
      <c r="I191" s="60">
        <v>1712695255.69709</v>
      </c>
      <c r="J191" s="61"/>
      <c r="K191" s="61"/>
      <c r="L191" s="61"/>
      <c r="M191" s="10">
        <v>1264606350.279319</v>
      </c>
      <c r="N191" s="10">
        <v>802333135.1430427</v>
      </c>
      <c r="O191" s="60">
        <v>375823792.18671435</v>
      </c>
      <c r="P191" s="61"/>
    </row>
    <row r="192" spans="2:16" ht="11.25" customHeight="1">
      <c r="B192" s="27">
        <v>44105</v>
      </c>
      <c r="C192" s="28">
        <v>49675</v>
      </c>
      <c r="D192" s="10">
        <v>183</v>
      </c>
      <c r="E192" s="29">
        <v>5570</v>
      </c>
      <c r="F192" s="170"/>
      <c r="G192" s="61"/>
      <c r="H192" s="61"/>
      <c r="I192" s="60">
        <v>1680042703.2433</v>
      </c>
      <c r="J192" s="61"/>
      <c r="K192" s="61"/>
      <c r="L192" s="61"/>
      <c r="M192" s="10">
        <v>1238392643.2984998</v>
      </c>
      <c r="N192" s="10">
        <v>783703572.0642924</v>
      </c>
      <c r="O192" s="60">
        <v>365542592.7921722</v>
      </c>
      <c r="P192" s="61"/>
    </row>
    <row r="193" spans="2:16" ht="11.25" customHeight="1">
      <c r="B193" s="27">
        <v>44105</v>
      </c>
      <c r="C193" s="28">
        <v>49706</v>
      </c>
      <c r="D193" s="10">
        <v>184</v>
      </c>
      <c r="E193" s="29">
        <v>5601</v>
      </c>
      <c r="F193" s="170"/>
      <c r="G193" s="61"/>
      <c r="H193" s="61"/>
      <c r="I193" s="60">
        <v>1647607585.071239</v>
      </c>
      <c r="J193" s="61"/>
      <c r="K193" s="61"/>
      <c r="L193" s="61"/>
      <c r="M193" s="10">
        <v>1212424222.5032387</v>
      </c>
      <c r="N193" s="10">
        <v>765318409.1764175</v>
      </c>
      <c r="O193" s="60">
        <v>355455256.80871147</v>
      </c>
      <c r="P193" s="61"/>
    </row>
    <row r="194" spans="2:16" ht="11.25" customHeight="1">
      <c r="B194" s="27">
        <v>44105</v>
      </c>
      <c r="C194" s="28">
        <v>49735</v>
      </c>
      <c r="D194" s="10">
        <v>185</v>
      </c>
      <c r="E194" s="29">
        <v>5630</v>
      </c>
      <c r="F194" s="170"/>
      <c r="G194" s="61"/>
      <c r="H194" s="61"/>
      <c r="I194" s="60">
        <v>1614511435.312664</v>
      </c>
      <c r="J194" s="61"/>
      <c r="K194" s="61"/>
      <c r="L194" s="61"/>
      <c r="M194" s="10">
        <v>1186184620.3169332</v>
      </c>
      <c r="N194" s="10">
        <v>746973657.2465836</v>
      </c>
      <c r="O194" s="60">
        <v>345560118.9967204</v>
      </c>
      <c r="P194" s="61"/>
    </row>
    <row r="195" spans="2:16" ht="11.25" customHeight="1">
      <c r="B195" s="27">
        <v>44105</v>
      </c>
      <c r="C195" s="28">
        <v>49766</v>
      </c>
      <c r="D195" s="10">
        <v>186</v>
      </c>
      <c r="E195" s="29">
        <v>5661</v>
      </c>
      <c r="F195" s="170"/>
      <c r="G195" s="61"/>
      <c r="H195" s="61"/>
      <c r="I195" s="60">
        <v>1582236850.174234</v>
      </c>
      <c r="J195" s="61"/>
      <c r="K195" s="61"/>
      <c r="L195" s="61"/>
      <c r="M195" s="10">
        <v>1160500782.0179477</v>
      </c>
      <c r="N195" s="10">
        <v>728941251.0098339</v>
      </c>
      <c r="O195" s="60">
        <v>335789781.5691362</v>
      </c>
      <c r="P195" s="61"/>
    </row>
    <row r="196" spans="2:16" ht="11.25" customHeight="1">
      <c r="B196" s="27">
        <v>44105</v>
      </c>
      <c r="C196" s="28">
        <v>49796</v>
      </c>
      <c r="D196" s="10">
        <v>187</v>
      </c>
      <c r="E196" s="29">
        <v>5691</v>
      </c>
      <c r="F196" s="170"/>
      <c r="G196" s="61"/>
      <c r="H196" s="61"/>
      <c r="I196" s="60">
        <v>1549166089.520096</v>
      </c>
      <c r="J196" s="61"/>
      <c r="K196" s="61"/>
      <c r="L196" s="61"/>
      <c r="M196" s="10">
        <v>1134379800.9894073</v>
      </c>
      <c r="N196" s="10">
        <v>710780234.5688318</v>
      </c>
      <c r="O196" s="60">
        <v>326081660.62815624</v>
      </c>
      <c r="P196" s="61"/>
    </row>
    <row r="197" spans="2:16" ht="11.25" customHeight="1">
      <c r="B197" s="27">
        <v>44105</v>
      </c>
      <c r="C197" s="28">
        <v>49827</v>
      </c>
      <c r="D197" s="10">
        <v>188</v>
      </c>
      <c r="E197" s="29">
        <v>5722</v>
      </c>
      <c r="F197" s="170"/>
      <c r="G197" s="61"/>
      <c r="H197" s="61"/>
      <c r="I197" s="60">
        <v>1517493617.79325</v>
      </c>
      <c r="J197" s="61"/>
      <c r="K197" s="61"/>
      <c r="L197" s="61"/>
      <c r="M197" s="10">
        <v>1109302917.269501</v>
      </c>
      <c r="N197" s="10">
        <v>693299849.030502</v>
      </c>
      <c r="O197" s="60">
        <v>316715090.63497686</v>
      </c>
      <c r="P197" s="61"/>
    </row>
    <row r="198" spans="2:16" ht="11.25" customHeight="1">
      <c r="B198" s="27">
        <v>44105</v>
      </c>
      <c r="C198" s="28">
        <v>49857</v>
      </c>
      <c r="D198" s="10">
        <v>189</v>
      </c>
      <c r="E198" s="29">
        <v>5752</v>
      </c>
      <c r="F198" s="170"/>
      <c r="G198" s="61"/>
      <c r="H198" s="61"/>
      <c r="I198" s="60">
        <v>1486084568.276054</v>
      </c>
      <c r="J198" s="61"/>
      <c r="K198" s="61"/>
      <c r="L198" s="61"/>
      <c r="M198" s="10">
        <v>1084559459.7073293</v>
      </c>
      <c r="N198" s="10">
        <v>676167176.088916</v>
      </c>
      <c r="O198" s="60">
        <v>307622303.0205122</v>
      </c>
      <c r="P198" s="61"/>
    </row>
    <row r="199" spans="2:16" ht="11.25" customHeight="1">
      <c r="B199" s="27">
        <v>44105</v>
      </c>
      <c r="C199" s="28">
        <v>49888</v>
      </c>
      <c r="D199" s="10">
        <v>190</v>
      </c>
      <c r="E199" s="29">
        <v>5783</v>
      </c>
      <c r="F199" s="170"/>
      <c r="G199" s="61"/>
      <c r="H199" s="61"/>
      <c r="I199" s="60">
        <v>1455512707.555459</v>
      </c>
      <c r="J199" s="61"/>
      <c r="K199" s="61"/>
      <c r="L199" s="61"/>
      <c r="M199" s="10">
        <v>1060446157.4784853</v>
      </c>
      <c r="N199" s="10">
        <v>659452370.1249537</v>
      </c>
      <c r="O199" s="60">
        <v>298747161.5938426</v>
      </c>
      <c r="P199" s="61"/>
    </row>
    <row r="200" spans="2:16" ht="11.25" customHeight="1">
      <c r="B200" s="27">
        <v>44105</v>
      </c>
      <c r="C200" s="28">
        <v>49919</v>
      </c>
      <c r="D200" s="10">
        <v>191</v>
      </c>
      <c r="E200" s="29">
        <v>5814</v>
      </c>
      <c r="F200" s="170"/>
      <c r="G200" s="61"/>
      <c r="H200" s="61"/>
      <c r="I200" s="60">
        <v>1425309300.835092</v>
      </c>
      <c r="J200" s="61"/>
      <c r="K200" s="61"/>
      <c r="L200" s="61"/>
      <c r="M200" s="10">
        <v>1036679521.277284</v>
      </c>
      <c r="N200" s="10">
        <v>643033239.7261045</v>
      </c>
      <c r="O200" s="60">
        <v>290075064.1140593</v>
      </c>
      <c r="P200" s="61"/>
    </row>
    <row r="201" spans="2:16" ht="11.25" customHeight="1">
      <c r="B201" s="27">
        <v>44105</v>
      </c>
      <c r="C201" s="28">
        <v>49949</v>
      </c>
      <c r="D201" s="10">
        <v>192</v>
      </c>
      <c r="E201" s="29">
        <v>5844</v>
      </c>
      <c r="F201" s="170"/>
      <c r="G201" s="61"/>
      <c r="H201" s="61"/>
      <c r="I201" s="60">
        <v>1395220285.014319</v>
      </c>
      <c r="J201" s="61"/>
      <c r="K201" s="61"/>
      <c r="L201" s="61"/>
      <c r="M201" s="10">
        <v>1013128989.958678</v>
      </c>
      <c r="N201" s="10">
        <v>626878555.3091118</v>
      </c>
      <c r="O201" s="60">
        <v>281628414.83422965</v>
      </c>
      <c r="P201" s="61"/>
    </row>
    <row r="202" spans="2:16" ht="11.25" customHeight="1">
      <c r="B202" s="27">
        <v>44105</v>
      </c>
      <c r="C202" s="28">
        <v>49980</v>
      </c>
      <c r="D202" s="10">
        <v>193</v>
      </c>
      <c r="E202" s="29">
        <v>5875</v>
      </c>
      <c r="F202" s="170"/>
      <c r="G202" s="61"/>
      <c r="H202" s="61"/>
      <c r="I202" s="60">
        <v>1365623524.815115</v>
      </c>
      <c r="J202" s="61"/>
      <c r="K202" s="61"/>
      <c r="L202" s="61"/>
      <c r="M202" s="10">
        <v>989955628.7207587</v>
      </c>
      <c r="N202" s="10">
        <v>610982108.7533073</v>
      </c>
      <c r="O202" s="60">
        <v>273324253.0533976</v>
      </c>
      <c r="P202" s="61"/>
    </row>
    <row r="203" spans="2:16" ht="11.25" customHeight="1">
      <c r="B203" s="27">
        <v>44105</v>
      </c>
      <c r="C203" s="28">
        <v>50010</v>
      </c>
      <c r="D203" s="10">
        <v>194</v>
      </c>
      <c r="E203" s="29">
        <v>5905</v>
      </c>
      <c r="F203" s="170"/>
      <c r="G203" s="61"/>
      <c r="H203" s="61"/>
      <c r="I203" s="60">
        <v>1336313828.153119</v>
      </c>
      <c r="J203" s="61"/>
      <c r="K203" s="61"/>
      <c r="L203" s="61"/>
      <c r="M203" s="10">
        <v>967118659.6451153</v>
      </c>
      <c r="N203" s="10">
        <v>595418458.1143246</v>
      </c>
      <c r="O203" s="60">
        <v>265269949.09775925</v>
      </c>
      <c r="P203" s="61"/>
    </row>
    <row r="204" spans="2:16" ht="11.25" customHeight="1">
      <c r="B204" s="27">
        <v>44105</v>
      </c>
      <c r="C204" s="28">
        <v>50041</v>
      </c>
      <c r="D204" s="10">
        <v>195</v>
      </c>
      <c r="E204" s="29">
        <v>5936</v>
      </c>
      <c r="F204" s="170"/>
      <c r="G204" s="61"/>
      <c r="H204" s="61"/>
      <c r="I204" s="60">
        <v>1307744224.833602</v>
      </c>
      <c r="J204" s="61"/>
      <c r="K204" s="61"/>
      <c r="L204" s="61"/>
      <c r="M204" s="10">
        <v>944836995.7193496</v>
      </c>
      <c r="N204" s="10">
        <v>580221094.5477617</v>
      </c>
      <c r="O204" s="60">
        <v>257404357.03883252</v>
      </c>
      <c r="P204" s="61"/>
    </row>
    <row r="205" spans="2:16" ht="11.25" customHeight="1">
      <c r="B205" s="27">
        <v>44105</v>
      </c>
      <c r="C205" s="28">
        <v>50072</v>
      </c>
      <c r="D205" s="10">
        <v>196</v>
      </c>
      <c r="E205" s="29">
        <v>5967</v>
      </c>
      <c r="F205" s="170"/>
      <c r="G205" s="61"/>
      <c r="H205" s="61"/>
      <c r="I205" s="60">
        <v>1279567597.371947</v>
      </c>
      <c r="J205" s="61"/>
      <c r="K205" s="61"/>
      <c r="L205" s="61"/>
      <c r="M205" s="10">
        <v>922911573.4545071</v>
      </c>
      <c r="N205" s="10">
        <v>565315390.3122944</v>
      </c>
      <c r="O205" s="60">
        <v>249729477.45060712</v>
      </c>
      <c r="P205" s="61"/>
    </row>
    <row r="206" spans="2:16" ht="11.25" customHeight="1">
      <c r="B206" s="27">
        <v>44105</v>
      </c>
      <c r="C206" s="28">
        <v>50100</v>
      </c>
      <c r="D206" s="10">
        <v>197</v>
      </c>
      <c r="E206" s="29">
        <v>5995</v>
      </c>
      <c r="F206" s="170"/>
      <c r="G206" s="61"/>
      <c r="H206" s="61"/>
      <c r="I206" s="60">
        <v>1251591061.358516</v>
      </c>
      <c r="J206" s="61"/>
      <c r="K206" s="61"/>
      <c r="L206" s="61"/>
      <c r="M206" s="10">
        <v>901349939.9229565</v>
      </c>
      <c r="N206" s="10">
        <v>550839743.1522187</v>
      </c>
      <c r="O206" s="60">
        <v>242403718.56211117</v>
      </c>
      <c r="P206" s="61"/>
    </row>
    <row r="207" spans="2:16" ht="11.25" customHeight="1">
      <c r="B207" s="27">
        <v>44105</v>
      </c>
      <c r="C207" s="28">
        <v>50131</v>
      </c>
      <c r="D207" s="10">
        <v>198</v>
      </c>
      <c r="E207" s="29">
        <v>6026</v>
      </c>
      <c r="F207" s="170"/>
      <c r="G207" s="61"/>
      <c r="H207" s="61"/>
      <c r="I207" s="60">
        <v>1223811322.146997</v>
      </c>
      <c r="J207" s="61"/>
      <c r="K207" s="61"/>
      <c r="L207" s="61"/>
      <c r="M207" s="10">
        <v>879849166.8300225</v>
      </c>
      <c r="N207" s="10">
        <v>536332547.423652</v>
      </c>
      <c r="O207" s="60">
        <v>235019979.05713677</v>
      </c>
      <c r="P207" s="61"/>
    </row>
    <row r="208" spans="2:16" ht="11.25" customHeight="1">
      <c r="B208" s="27">
        <v>44105</v>
      </c>
      <c r="C208" s="28">
        <v>50161</v>
      </c>
      <c r="D208" s="10">
        <v>199</v>
      </c>
      <c r="E208" s="29">
        <v>6056</v>
      </c>
      <c r="F208" s="170"/>
      <c r="G208" s="61"/>
      <c r="H208" s="61"/>
      <c r="I208" s="60">
        <v>1196531878.1585</v>
      </c>
      <c r="J208" s="61"/>
      <c r="K208" s="61"/>
      <c r="L208" s="61"/>
      <c r="M208" s="10">
        <v>858824834.4631182</v>
      </c>
      <c r="N208" s="10">
        <v>522228161.2489573</v>
      </c>
      <c r="O208" s="60">
        <v>227901404.2828545</v>
      </c>
      <c r="P208" s="61"/>
    </row>
    <row r="209" spans="2:16" ht="11.25" customHeight="1">
      <c r="B209" s="27">
        <v>44105</v>
      </c>
      <c r="C209" s="28">
        <v>50192</v>
      </c>
      <c r="D209" s="10">
        <v>200</v>
      </c>
      <c r="E209" s="29">
        <v>6087</v>
      </c>
      <c r="F209" s="170"/>
      <c r="G209" s="61"/>
      <c r="H209" s="61"/>
      <c r="I209" s="60">
        <v>1169343635.648792</v>
      </c>
      <c r="J209" s="61"/>
      <c r="K209" s="61"/>
      <c r="L209" s="61"/>
      <c r="M209" s="10">
        <v>837886621.3621957</v>
      </c>
      <c r="N209" s="10">
        <v>508200446.28873485</v>
      </c>
      <c r="O209" s="60">
        <v>220840323.86620167</v>
      </c>
      <c r="P209" s="61"/>
    </row>
    <row r="210" spans="2:16" ht="11.25" customHeight="1">
      <c r="B210" s="27">
        <v>44105</v>
      </c>
      <c r="C210" s="28">
        <v>50222</v>
      </c>
      <c r="D210" s="10">
        <v>201</v>
      </c>
      <c r="E210" s="29">
        <v>6117</v>
      </c>
      <c r="F210" s="170"/>
      <c r="G210" s="61"/>
      <c r="H210" s="61"/>
      <c r="I210" s="60">
        <v>1142500206.009908</v>
      </c>
      <c r="J210" s="61"/>
      <c r="K210" s="61"/>
      <c r="L210" s="61"/>
      <c r="M210" s="10">
        <v>817308371.2659649</v>
      </c>
      <c r="N210" s="10">
        <v>494499094.3629677</v>
      </c>
      <c r="O210" s="60">
        <v>214005491.27879605</v>
      </c>
      <c r="P210" s="61"/>
    </row>
    <row r="211" spans="2:16" ht="11.25" customHeight="1">
      <c r="B211" s="27">
        <v>44105</v>
      </c>
      <c r="C211" s="28">
        <v>50253</v>
      </c>
      <c r="D211" s="10">
        <v>202</v>
      </c>
      <c r="E211" s="29">
        <v>6148</v>
      </c>
      <c r="F211" s="170"/>
      <c r="G211" s="61"/>
      <c r="H211" s="61"/>
      <c r="I211" s="60">
        <v>1115788979.389703</v>
      </c>
      <c r="J211" s="61"/>
      <c r="K211" s="61"/>
      <c r="L211" s="61"/>
      <c r="M211" s="10">
        <v>796846201.5821407</v>
      </c>
      <c r="N211" s="10">
        <v>480892665.1567446</v>
      </c>
      <c r="O211" s="60">
        <v>207235517.20530102</v>
      </c>
      <c r="P211" s="61"/>
    </row>
    <row r="212" spans="2:16" ht="11.25" customHeight="1">
      <c r="B212" s="27">
        <v>44105</v>
      </c>
      <c r="C212" s="28">
        <v>50284</v>
      </c>
      <c r="D212" s="10">
        <v>203</v>
      </c>
      <c r="E212" s="29">
        <v>6179</v>
      </c>
      <c r="F212" s="170"/>
      <c r="G212" s="61"/>
      <c r="H212" s="61"/>
      <c r="I212" s="60">
        <v>1089554177.186538</v>
      </c>
      <c r="J212" s="61"/>
      <c r="K212" s="61"/>
      <c r="L212" s="61"/>
      <c r="M212" s="10">
        <v>776790755.2553481</v>
      </c>
      <c r="N212" s="10">
        <v>467597076.73292863</v>
      </c>
      <c r="O212" s="60">
        <v>200652439.08942717</v>
      </c>
      <c r="P212" s="61"/>
    </row>
    <row r="213" spans="2:16" ht="11.25" customHeight="1">
      <c r="B213" s="27">
        <v>44105</v>
      </c>
      <c r="C213" s="28">
        <v>50314</v>
      </c>
      <c r="D213" s="10">
        <v>204</v>
      </c>
      <c r="E213" s="29">
        <v>6209</v>
      </c>
      <c r="F213" s="170"/>
      <c r="G213" s="61"/>
      <c r="H213" s="61"/>
      <c r="I213" s="60">
        <v>1063403127.256627</v>
      </c>
      <c r="J213" s="61"/>
      <c r="K213" s="61"/>
      <c r="L213" s="61"/>
      <c r="M213" s="10">
        <v>756902102.7894431</v>
      </c>
      <c r="N213" s="10">
        <v>454503485.61757314</v>
      </c>
      <c r="O213" s="60">
        <v>194234314.6479432</v>
      </c>
      <c r="P213" s="61"/>
    </row>
    <row r="214" spans="2:16" ht="11.25" customHeight="1">
      <c r="B214" s="27">
        <v>44105</v>
      </c>
      <c r="C214" s="28">
        <v>50345</v>
      </c>
      <c r="D214" s="10">
        <v>205</v>
      </c>
      <c r="E214" s="29">
        <v>6240</v>
      </c>
      <c r="F214" s="170"/>
      <c r="G214" s="61"/>
      <c r="H214" s="61"/>
      <c r="I214" s="60">
        <v>1037759901.899324</v>
      </c>
      <c r="J214" s="61"/>
      <c r="K214" s="61"/>
      <c r="L214" s="61"/>
      <c r="M214" s="10">
        <v>737397131.0919601</v>
      </c>
      <c r="N214" s="10">
        <v>441665059.20793295</v>
      </c>
      <c r="O214" s="60">
        <v>187948299.98326012</v>
      </c>
      <c r="P214" s="61"/>
    </row>
    <row r="215" spans="2:16" ht="11.25" customHeight="1">
      <c r="B215" s="27">
        <v>44105</v>
      </c>
      <c r="C215" s="28">
        <v>50375</v>
      </c>
      <c r="D215" s="10">
        <v>206</v>
      </c>
      <c r="E215" s="29">
        <v>6270</v>
      </c>
      <c r="F215" s="170"/>
      <c r="G215" s="61"/>
      <c r="H215" s="61"/>
      <c r="I215" s="60">
        <v>1012288410.988743</v>
      </c>
      <c r="J215" s="61"/>
      <c r="K215" s="61"/>
      <c r="L215" s="61"/>
      <c r="M215" s="10">
        <v>718117289.4766997</v>
      </c>
      <c r="N215" s="10">
        <v>429058736.5836954</v>
      </c>
      <c r="O215" s="60">
        <v>181835297.7128493</v>
      </c>
      <c r="P215" s="61"/>
    </row>
    <row r="216" spans="2:16" ht="11.25" customHeight="1">
      <c r="B216" s="27">
        <v>44105</v>
      </c>
      <c r="C216" s="28">
        <v>50406</v>
      </c>
      <c r="D216" s="10">
        <v>207</v>
      </c>
      <c r="E216" s="29">
        <v>6301</v>
      </c>
      <c r="F216" s="170"/>
      <c r="G216" s="61"/>
      <c r="H216" s="61"/>
      <c r="I216" s="60">
        <v>986635050.307464</v>
      </c>
      <c r="J216" s="61"/>
      <c r="K216" s="61"/>
      <c r="L216" s="61"/>
      <c r="M216" s="10">
        <v>698731684.101692</v>
      </c>
      <c r="N216" s="10">
        <v>416414550.4808439</v>
      </c>
      <c r="O216" s="60">
        <v>175729210.65953648</v>
      </c>
      <c r="P216" s="61"/>
    </row>
    <row r="217" spans="2:16" ht="11.25" customHeight="1">
      <c r="B217" s="27">
        <v>44105</v>
      </c>
      <c r="C217" s="28">
        <v>50437</v>
      </c>
      <c r="D217" s="10">
        <v>208</v>
      </c>
      <c r="E217" s="29">
        <v>6332</v>
      </c>
      <c r="F217" s="170"/>
      <c r="G217" s="61"/>
      <c r="H217" s="61"/>
      <c r="I217" s="60">
        <v>962178241.90876</v>
      </c>
      <c r="J217" s="61"/>
      <c r="K217" s="61"/>
      <c r="L217" s="61"/>
      <c r="M217" s="10">
        <v>680255728.9160756</v>
      </c>
      <c r="N217" s="10">
        <v>404372637.16545206</v>
      </c>
      <c r="O217" s="60">
        <v>169924672.60614437</v>
      </c>
      <c r="P217" s="61"/>
    </row>
    <row r="218" spans="2:16" ht="11.25" customHeight="1">
      <c r="B218" s="27">
        <v>44105</v>
      </c>
      <c r="C218" s="28">
        <v>50465</v>
      </c>
      <c r="D218" s="10">
        <v>209</v>
      </c>
      <c r="E218" s="29">
        <v>6360</v>
      </c>
      <c r="F218" s="170"/>
      <c r="G218" s="61"/>
      <c r="H218" s="61"/>
      <c r="I218" s="60">
        <v>937915415.950976</v>
      </c>
      <c r="J218" s="61"/>
      <c r="K218" s="61"/>
      <c r="L218" s="61"/>
      <c r="M218" s="10">
        <v>662086104.6225983</v>
      </c>
      <c r="N218" s="10">
        <v>392667666.76387274</v>
      </c>
      <c r="O218" s="60">
        <v>164374647.52888104</v>
      </c>
      <c r="P218" s="61"/>
    </row>
    <row r="219" spans="2:16" ht="11.25" customHeight="1">
      <c r="B219" s="27">
        <v>44105</v>
      </c>
      <c r="C219" s="28">
        <v>50496</v>
      </c>
      <c r="D219" s="10">
        <v>210</v>
      </c>
      <c r="E219" s="29">
        <v>6391</v>
      </c>
      <c r="F219" s="170"/>
      <c r="G219" s="61"/>
      <c r="H219" s="61"/>
      <c r="I219" s="60">
        <v>914199805.23273</v>
      </c>
      <c r="J219" s="61"/>
      <c r="K219" s="61"/>
      <c r="L219" s="61"/>
      <c r="M219" s="10">
        <v>644250408.5779815</v>
      </c>
      <c r="N219" s="10">
        <v>381118002.89958394</v>
      </c>
      <c r="O219" s="60">
        <v>158864103.5198163</v>
      </c>
      <c r="P219" s="61"/>
    </row>
    <row r="220" spans="2:16" ht="11.25" customHeight="1">
      <c r="B220" s="27">
        <v>44105</v>
      </c>
      <c r="C220" s="28">
        <v>50526</v>
      </c>
      <c r="D220" s="10">
        <v>211</v>
      </c>
      <c r="E220" s="29">
        <v>6421</v>
      </c>
      <c r="F220" s="170"/>
      <c r="G220" s="61"/>
      <c r="H220" s="61"/>
      <c r="I220" s="60">
        <v>889802239.703702</v>
      </c>
      <c r="J220" s="61"/>
      <c r="K220" s="61"/>
      <c r="L220" s="61"/>
      <c r="M220" s="10">
        <v>626027819.9200784</v>
      </c>
      <c r="N220" s="10">
        <v>369426599.0910366</v>
      </c>
      <c r="O220" s="60">
        <v>153359455.39549932</v>
      </c>
      <c r="P220" s="61"/>
    </row>
    <row r="221" spans="2:16" ht="11.25" customHeight="1">
      <c r="B221" s="27">
        <v>44105</v>
      </c>
      <c r="C221" s="28">
        <v>50557</v>
      </c>
      <c r="D221" s="10">
        <v>212</v>
      </c>
      <c r="E221" s="29">
        <v>6452</v>
      </c>
      <c r="F221" s="170"/>
      <c r="G221" s="61"/>
      <c r="H221" s="61"/>
      <c r="I221" s="60">
        <v>866507453.738646</v>
      </c>
      <c r="J221" s="61"/>
      <c r="K221" s="61"/>
      <c r="L221" s="61"/>
      <c r="M221" s="10">
        <v>608604585.9631128</v>
      </c>
      <c r="N221" s="10">
        <v>358231558.20959055</v>
      </c>
      <c r="O221" s="60">
        <v>148082199.8328057</v>
      </c>
      <c r="P221" s="61"/>
    </row>
    <row r="222" spans="2:16" ht="11.25" customHeight="1">
      <c r="B222" s="27">
        <v>44105</v>
      </c>
      <c r="C222" s="28">
        <v>50587</v>
      </c>
      <c r="D222" s="10">
        <v>213</v>
      </c>
      <c r="E222" s="29">
        <v>6482</v>
      </c>
      <c r="F222" s="170"/>
      <c r="G222" s="61"/>
      <c r="H222" s="61"/>
      <c r="I222" s="60">
        <v>843904266.454848</v>
      </c>
      <c r="J222" s="61"/>
      <c r="K222" s="61"/>
      <c r="L222" s="61"/>
      <c r="M222" s="10">
        <v>591755987.0069019</v>
      </c>
      <c r="N222" s="10">
        <v>347456987.0954675</v>
      </c>
      <c r="O222" s="60">
        <v>143039554.29447788</v>
      </c>
      <c r="P222" s="61"/>
    </row>
    <row r="223" spans="2:16" ht="11.25" customHeight="1">
      <c r="B223" s="27">
        <v>44105</v>
      </c>
      <c r="C223" s="28">
        <v>50618</v>
      </c>
      <c r="D223" s="10">
        <v>214</v>
      </c>
      <c r="E223" s="29">
        <v>6513</v>
      </c>
      <c r="F223" s="170"/>
      <c r="G223" s="61"/>
      <c r="H223" s="61"/>
      <c r="I223" s="60">
        <v>821691442.169767</v>
      </c>
      <c r="J223" s="61"/>
      <c r="K223" s="61"/>
      <c r="L223" s="61"/>
      <c r="M223" s="10">
        <v>575202839.0428747</v>
      </c>
      <c r="N223" s="10">
        <v>336878661.3905741</v>
      </c>
      <c r="O223" s="60">
        <v>138097310.64665663</v>
      </c>
      <c r="P223" s="61"/>
    </row>
    <row r="224" spans="2:16" ht="11.25" customHeight="1">
      <c r="B224" s="27">
        <v>44105</v>
      </c>
      <c r="C224" s="28">
        <v>50649</v>
      </c>
      <c r="D224" s="10">
        <v>215</v>
      </c>
      <c r="E224" s="29">
        <v>6544</v>
      </c>
      <c r="F224" s="170"/>
      <c r="G224" s="61"/>
      <c r="H224" s="61"/>
      <c r="I224" s="60">
        <v>799578920.358456</v>
      </c>
      <c r="J224" s="61"/>
      <c r="K224" s="61"/>
      <c r="L224" s="61"/>
      <c r="M224" s="10">
        <v>558774234.463675</v>
      </c>
      <c r="N224" s="10">
        <v>326424649.824945</v>
      </c>
      <c r="O224" s="60">
        <v>133245111.56922384</v>
      </c>
      <c r="P224" s="61"/>
    </row>
    <row r="225" spans="2:16" ht="11.25" customHeight="1">
      <c r="B225" s="27">
        <v>44105</v>
      </c>
      <c r="C225" s="28">
        <v>50679</v>
      </c>
      <c r="D225" s="10">
        <v>216</v>
      </c>
      <c r="E225" s="29">
        <v>6574</v>
      </c>
      <c r="F225" s="170"/>
      <c r="G225" s="61"/>
      <c r="H225" s="61"/>
      <c r="I225" s="60">
        <v>778161976.550932</v>
      </c>
      <c r="J225" s="61"/>
      <c r="K225" s="61"/>
      <c r="L225" s="61"/>
      <c r="M225" s="10">
        <v>542914702.1009346</v>
      </c>
      <c r="N225" s="10">
        <v>316379215.2232922</v>
      </c>
      <c r="O225" s="60">
        <v>128615220.26220532</v>
      </c>
      <c r="P225" s="61"/>
    </row>
    <row r="226" spans="2:16" ht="11.25" customHeight="1">
      <c r="B226" s="27">
        <v>44105</v>
      </c>
      <c r="C226" s="28">
        <v>50710</v>
      </c>
      <c r="D226" s="10">
        <v>217</v>
      </c>
      <c r="E226" s="29">
        <v>6605</v>
      </c>
      <c r="F226" s="170"/>
      <c r="G226" s="61"/>
      <c r="H226" s="61"/>
      <c r="I226" s="60">
        <v>757141619.001454</v>
      </c>
      <c r="J226" s="61"/>
      <c r="K226" s="61"/>
      <c r="L226" s="61"/>
      <c r="M226" s="10">
        <v>527353089.83222836</v>
      </c>
      <c r="N226" s="10">
        <v>306529255.07603014</v>
      </c>
      <c r="O226" s="60">
        <v>124083195.91462219</v>
      </c>
      <c r="P226" s="61"/>
    </row>
    <row r="227" spans="2:16" ht="11.25" customHeight="1">
      <c r="B227" s="27">
        <v>44105</v>
      </c>
      <c r="C227" s="28">
        <v>50740</v>
      </c>
      <c r="D227" s="10">
        <v>218</v>
      </c>
      <c r="E227" s="29">
        <v>6635</v>
      </c>
      <c r="F227" s="170"/>
      <c r="G227" s="61"/>
      <c r="H227" s="61"/>
      <c r="I227" s="60">
        <v>736214420.751848</v>
      </c>
      <c r="J227" s="61"/>
      <c r="K227" s="61"/>
      <c r="L227" s="61"/>
      <c r="M227" s="10">
        <v>511935511.01882243</v>
      </c>
      <c r="N227" s="10">
        <v>296835239.59180534</v>
      </c>
      <c r="O227" s="60">
        <v>119666498.2124945</v>
      </c>
      <c r="P227" s="61"/>
    </row>
    <row r="228" spans="2:16" ht="11.25" customHeight="1">
      <c r="B228" s="27">
        <v>44105</v>
      </c>
      <c r="C228" s="28">
        <v>50771</v>
      </c>
      <c r="D228" s="10">
        <v>219</v>
      </c>
      <c r="E228" s="29">
        <v>6666</v>
      </c>
      <c r="F228" s="170"/>
      <c r="G228" s="61"/>
      <c r="H228" s="61"/>
      <c r="I228" s="60">
        <v>715491311.759403</v>
      </c>
      <c r="J228" s="61"/>
      <c r="K228" s="61"/>
      <c r="L228" s="61"/>
      <c r="M228" s="10">
        <v>496681609.1159034</v>
      </c>
      <c r="N228" s="10">
        <v>287258160.10437196</v>
      </c>
      <c r="O228" s="60">
        <v>115315083.67120108</v>
      </c>
      <c r="P228" s="61"/>
    </row>
    <row r="229" spans="2:16" ht="11.25" customHeight="1">
      <c r="B229" s="27">
        <v>44105</v>
      </c>
      <c r="C229" s="28">
        <v>50802</v>
      </c>
      <c r="D229" s="10">
        <v>220</v>
      </c>
      <c r="E229" s="29">
        <v>6697</v>
      </c>
      <c r="F229" s="170"/>
      <c r="G229" s="61"/>
      <c r="H229" s="61"/>
      <c r="I229" s="60">
        <v>695206972.431383</v>
      </c>
      <c r="J229" s="61"/>
      <c r="K229" s="61"/>
      <c r="L229" s="61"/>
      <c r="M229" s="10">
        <v>481782047.6973812</v>
      </c>
      <c r="N229" s="10">
        <v>277932286.99196315</v>
      </c>
      <c r="O229" s="60">
        <v>111098799.11712632</v>
      </c>
      <c r="P229" s="61"/>
    </row>
    <row r="230" spans="2:16" ht="11.25" customHeight="1">
      <c r="B230" s="27">
        <v>44105</v>
      </c>
      <c r="C230" s="28">
        <v>50830</v>
      </c>
      <c r="D230" s="10">
        <v>221</v>
      </c>
      <c r="E230" s="29">
        <v>6725</v>
      </c>
      <c r="F230" s="170"/>
      <c r="G230" s="61"/>
      <c r="H230" s="61"/>
      <c r="I230" s="60">
        <v>675127829.372048</v>
      </c>
      <c r="J230" s="61"/>
      <c r="K230" s="61"/>
      <c r="L230" s="61"/>
      <c r="M230" s="10">
        <v>467150294.9711898</v>
      </c>
      <c r="N230" s="10">
        <v>268872342.85148364</v>
      </c>
      <c r="O230" s="60">
        <v>107065982.38918628</v>
      </c>
      <c r="P230" s="61"/>
    </row>
    <row r="231" spans="2:16" ht="11.25" customHeight="1">
      <c r="B231" s="27">
        <v>44105</v>
      </c>
      <c r="C231" s="28">
        <v>50861</v>
      </c>
      <c r="D231" s="10">
        <v>222</v>
      </c>
      <c r="E231" s="29">
        <v>6756</v>
      </c>
      <c r="F231" s="170"/>
      <c r="G231" s="61"/>
      <c r="H231" s="61"/>
      <c r="I231" s="60">
        <v>655269678.100048</v>
      </c>
      <c r="J231" s="61"/>
      <c r="K231" s="61"/>
      <c r="L231" s="61"/>
      <c r="M231" s="10">
        <v>452640560.617332</v>
      </c>
      <c r="N231" s="10">
        <v>259858582.41752368</v>
      </c>
      <c r="O231" s="60">
        <v>103038388.85737062</v>
      </c>
      <c r="P231" s="61"/>
    </row>
    <row r="232" spans="2:16" ht="11.25" customHeight="1">
      <c r="B232" s="27">
        <v>44105</v>
      </c>
      <c r="C232" s="28">
        <v>50891</v>
      </c>
      <c r="D232" s="10">
        <v>223</v>
      </c>
      <c r="E232" s="29">
        <v>6786</v>
      </c>
      <c r="F232" s="170"/>
      <c r="G232" s="61"/>
      <c r="H232" s="61"/>
      <c r="I232" s="60">
        <v>635332902.214868</v>
      </c>
      <c r="J232" s="61"/>
      <c r="K232" s="61"/>
      <c r="L232" s="61"/>
      <c r="M232" s="10">
        <v>438148473.898227</v>
      </c>
      <c r="N232" s="10">
        <v>250919646.8348319</v>
      </c>
      <c r="O232" s="60">
        <v>99086102.36331896</v>
      </c>
      <c r="P232" s="61"/>
    </row>
    <row r="233" spans="2:16" ht="11.25" customHeight="1">
      <c r="B233" s="27">
        <v>44105</v>
      </c>
      <c r="C233" s="28">
        <v>50922</v>
      </c>
      <c r="D233" s="10">
        <v>224</v>
      </c>
      <c r="E233" s="29">
        <v>6817</v>
      </c>
      <c r="F233" s="170"/>
      <c r="G233" s="61"/>
      <c r="H233" s="61"/>
      <c r="I233" s="60">
        <v>616133618.634871</v>
      </c>
      <c r="J233" s="61"/>
      <c r="K233" s="61"/>
      <c r="L233" s="61"/>
      <c r="M233" s="10">
        <v>424187280.44671255</v>
      </c>
      <c r="N233" s="10">
        <v>242306519.1978613</v>
      </c>
      <c r="O233" s="60">
        <v>95279571.70211321</v>
      </c>
      <c r="P233" s="61"/>
    </row>
    <row r="234" spans="2:16" ht="11.25" customHeight="1">
      <c r="B234" s="27">
        <v>44105</v>
      </c>
      <c r="C234" s="28">
        <v>50952</v>
      </c>
      <c r="D234" s="10">
        <v>225</v>
      </c>
      <c r="E234" s="29">
        <v>6847</v>
      </c>
      <c r="F234" s="170"/>
      <c r="G234" s="61"/>
      <c r="H234" s="61"/>
      <c r="I234" s="60">
        <v>596551779.554435</v>
      </c>
      <c r="J234" s="61"/>
      <c r="K234" s="61"/>
      <c r="L234" s="61"/>
      <c r="M234" s="10">
        <v>410031707.241722</v>
      </c>
      <c r="N234" s="10">
        <v>233644017.82092664</v>
      </c>
      <c r="O234" s="60">
        <v>91496703.37655419</v>
      </c>
      <c r="P234" s="61"/>
    </row>
    <row r="235" spans="2:16" ht="11.25" customHeight="1">
      <c r="B235" s="27">
        <v>44105</v>
      </c>
      <c r="C235" s="28">
        <v>50983</v>
      </c>
      <c r="D235" s="10">
        <v>226</v>
      </c>
      <c r="E235" s="29">
        <v>6878</v>
      </c>
      <c r="F235" s="170"/>
      <c r="G235" s="61"/>
      <c r="H235" s="61"/>
      <c r="I235" s="60">
        <v>577986563.933762</v>
      </c>
      <c r="J235" s="61"/>
      <c r="K235" s="61"/>
      <c r="L235" s="61"/>
      <c r="M235" s="10">
        <v>396597358.89602256</v>
      </c>
      <c r="N235" s="10">
        <v>225414129.42967394</v>
      </c>
      <c r="O235" s="60">
        <v>87899931.26074179</v>
      </c>
      <c r="P235" s="61"/>
    </row>
    <row r="236" spans="2:16" ht="11.25" customHeight="1">
      <c r="B236" s="27">
        <v>44105</v>
      </c>
      <c r="C236" s="28">
        <v>51014</v>
      </c>
      <c r="D236" s="10">
        <v>227</v>
      </c>
      <c r="E236" s="29">
        <v>6909</v>
      </c>
      <c r="F236" s="170"/>
      <c r="G236" s="61"/>
      <c r="H236" s="61"/>
      <c r="I236" s="60">
        <v>559040882.470924</v>
      </c>
      <c r="J236" s="61"/>
      <c r="K236" s="61"/>
      <c r="L236" s="61"/>
      <c r="M236" s="10">
        <v>382946780.65173805</v>
      </c>
      <c r="N236" s="10">
        <v>217102004.3739077</v>
      </c>
      <c r="O236" s="60">
        <v>84300054.03965932</v>
      </c>
      <c r="P236" s="61"/>
    </row>
    <row r="237" spans="2:16" ht="11.25" customHeight="1">
      <c r="B237" s="27">
        <v>44105</v>
      </c>
      <c r="C237" s="28">
        <v>51044</v>
      </c>
      <c r="D237" s="10">
        <v>228</v>
      </c>
      <c r="E237" s="29">
        <v>6939</v>
      </c>
      <c r="F237" s="170"/>
      <c r="G237" s="61"/>
      <c r="H237" s="61"/>
      <c r="I237" s="60">
        <v>541693777.944021</v>
      </c>
      <c r="J237" s="61"/>
      <c r="K237" s="61"/>
      <c r="L237" s="61"/>
      <c r="M237" s="10">
        <v>370454830.0485646</v>
      </c>
      <c r="N237" s="10">
        <v>209503092.99949872</v>
      </c>
      <c r="O237" s="60">
        <v>81015952.52605207</v>
      </c>
      <c r="P237" s="61"/>
    </row>
    <row r="238" spans="2:16" ht="11.25" customHeight="1">
      <c r="B238" s="27">
        <v>44105</v>
      </c>
      <c r="C238" s="28">
        <v>51075</v>
      </c>
      <c r="D238" s="10">
        <v>229</v>
      </c>
      <c r="E238" s="29">
        <v>6970</v>
      </c>
      <c r="F238" s="170"/>
      <c r="G238" s="61"/>
      <c r="H238" s="61"/>
      <c r="I238" s="60">
        <v>525256147.526044</v>
      </c>
      <c r="J238" s="61"/>
      <c r="K238" s="61"/>
      <c r="L238" s="61"/>
      <c r="M238" s="10">
        <v>358604171.6880726</v>
      </c>
      <c r="N238" s="10">
        <v>202285432.2572077</v>
      </c>
      <c r="O238" s="60">
        <v>77893520.14944005</v>
      </c>
      <c r="P238" s="61"/>
    </row>
    <row r="239" spans="2:16" ht="11.25" customHeight="1">
      <c r="B239" s="27">
        <v>44105</v>
      </c>
      <c r="C239" s="28">
        <v>51105</v>
      </c>
      <c r="D239" s="10">
        <v>230</v>
      </c>
      <c r="E239" s="29">
        <v>7000</v>
      </c>
      <c r="F239" s="170"/>
      <c r="G239" s="61"/>
      <c r="H239" s="61"/>
      <c r="I239" s="60">
        <v>509445975.662963</v>
      </c>
      <c r="J239" s="61"/>
      <c r="K239" s="61"/>
      <c r="L239" s="61"/>
      <c r="M239" s="10">
        <v>347239314.1149677</v>
      </c>
      <c r="N239" s="10">
        <v>195392516.99480662</v>
      </c>
      <c r="O239" s="60">
        <v>74930862.88432665</v>
      </c>
      <c r="P239" s="61"/>
    </row>
    <row r="240" spans="2:16" ht="11.25" customHeight="1">
      <c r="B240" s="27">
        <v>44105</v>
      </c>
      <c r="C240" s="28">
        <v>51136</v>
      </c>
      <c r="D240" s="10">
        <v>231</v>
      </c>
      <c r="E240" s="29">
        <v>7031</v>
      </c>
      <c r="F240" s="170"/>
      <c r="G240" s="61"/>
      <c r="H240" s="61"/>
      <c r="I240" s="60">
        <v>494919572.936383</v>
      </c>
      <c r="J240" s="61"/>
      <c r="K240" s="61"/>
      <c r="L240" s="61"/>
      <c r="M240" s="10">
        <v>336765940.92935926</v>
      </c>
      <c r="N240" s="10">
        <v>189017185.8357101</v>
      </c>
      <c r="O240" s="60">
        <v>72178976.41548276</v>
      </c>
      <c r="P240" s="61"/>
    </row>
    <row r="241" spans="2:16" ht="11.25" customHeight="1">
      <c r="B241" s="27">
        <v>44105</v>
      </c>
      <c r="C241" s="28">
        <v>51167</v>
      </c>
      <c r="D241" s="10">
        <v>232</v>
      </c>
      <c r="E241" s="29">
        <v>7062</v>
      </c>
      <c r="F241" s="170"/>
      <c r="G241" s="61"/>
      <c r="H241" s="61"/>
      <c r="I241" s="60">
        <v>480694855.837351</v>
      </c>
      <c r="J241" s="61"/>
      <c r="K241" s="61"/>
      <c r="L241" s="61"/>
      <c r="M241" s="10">
        <v>326532028.62838864</v>
      </c>
      <c r="N241" s="10">
        <v>182807079.25639609</v>
      </c>
      <c r="O241" s="60">
        <v>69511883.36346918</v>
      </c>
      <c r="P241" s="61"/>
    </row>
    <row r="242" spans="2:16" ht="11.25" customHeight="1">
      <c r="B242" s="27">
        <v>44105</v>
      </c>
      <c r="C242" s="28">
        <v>51196</v>
      </c>
      <c r="D242" s="10">
        <v>233</v>
      </c>
      <c r="E242" s="29">
        <v>7091</v>
      </c>
      <c r="F242" s="170"/>
      <c r="G242" s="61"/>
      <c r="H242" s="61"/>
      <c r="I242" s="60">
        <v>466763868.274655</v>
      </c>
      <c r="J242" s="61"/>
      <c r="K242" s="61"/>
      <c r="L242" s="61"/>
      <c r="M242" s="10">
        <v>316565719.5716238</v>
      </c>
      <c r="N242" s="10">
        <v>176805816.89083037</v>
      </c>
      <c r="O242" s="60">
        <v>66963499.55544893</v>
      </c>
      <c r="P242" s="61"/>
    </row>
    <row r="243" spans="2:16" ht="11.25" customHeight="1">
      <c r="B243" s="27">
        <v>44105</v>
      </c>
      <c r="C243" s="28">
        <v>51227</v>
      </c>
      <c r="D243" s="10">
        <v>234</v>
      </c>
      <c r="E243" s="29">
        <v>7122</v>
      </c>
      <c r="F243" s="170"/>
      <c r="G243" s="61"/>
      <c r="H243" s="61"/>
      <c r="I243" s="60">
        <v>453127709.141386</v>
      </c>
      <c r="J243" s="61"/>
      <c r="K243" s="61"/>
      <c r="L243" s="61"/>
      <c r="M243" s="10">
        <v>306796254.40228355</v>
      </c>
      <c r="N243" s="10">
        <v>170913674.47428113</v>
      </c>
      <c r="O243" s="60">
        <v>64457732.483765505</v>
      </c>
      <c r="P243" s="61"/>
    </row>
    <row r="244" spans="2:16" ht="11.25" customHeight="1">
      <c r="B244" s="27">
        <v>44105</v>
      </c>
      <c r="C244" s="28">
        <v>51257</v>
      </c>
      <c r="D244" s="10">
        <v>235</v>
      </c>
      <c r="E244" s="29">
        <v>7152</v>
      </c>
      <c r="F244" s="170"/>
      <c r="G244" s="61"/>
      <c r="H244" s="61"/>
      <c r="I244" s="60">
        <v>439737740.049569</v>
      </c>
      <c r="J244" s="61"/>
      <c r="K244" s="61"/>
      <c r="L244" s="61"/>
      <c r="M244" s="10">
        <v>297241697.7094897</v>
      </c>
      <c r="N244" s="10">
        <v>165183345.7869945</v>
      </c>
      <c r="O244" s="60">
        <v>62041252.15930114</v>
      </c>
      <c r="P244" s="61"/>
    </row>
    <row r="245" spans="2:16" ht="11.25" customHeight="1">
      <c r="B245" s="27">
        <v>44105</v>
      </c>
      <c r="C245" s="28">
        <v>51288</v>
      </c>
      <c r="D245" s="10">
        <v>236</v>
      </c>
      <c r="E245" s="29">
        <v>7183</v>
      </c>
      <c r="F245" s="170"/>
      <c r="G245" s="61"/>
      <c r="H245" s="61"/>
      <c r="I245" s="60">
        <v>426445564.600261</v>
      </c>
      <c r="J245" s="61"/>
      <c r="K245" s="61"/>
      <c r="L245" s="61"/>
      <c r="M245" s="10">
        <v>287767917.42141205</v>
      </c>
      <c r="N245" s="10">
        <v>159511864.72743678</v>
      </c>
      <c r="O245" s="60">
        <v>59657343.08349736</v>
      </c>
      <c r="P245" s="61"/>
    </row>
    <row r="246" spans="2:16" ht="11.25" customHeight="1">
      <c r="B246" s="27">
        <v>44105</v>
      </c>
      <c r="C246" s="28">
        <v>51318</v>
      </c>
      <c r="D246" s="10">
        <v>237</v>
      </c>
      <c r="E246" s="29">
        <v>7213</v>
      </c>
      <c r="F246" s="170"/>
      <c r="G246" s="61"/>
      <c r="H246" s="61"/>
      <c r="I246" s="60">
        <v>413349276.683908</v>
      </c>
      <c r="J246" s="61"/>
      <c r="K246" s="61"/>
      <c r="L246" s="61"/>
      <c r="M246" s="10">
        <v>278472628.69849986</v>
      </c>
      <c r="N246" s="10">
        <v>153979498.2050341</v>
      </c>
      <c r="O246" s="60">
        <v>57352175.85005002</v>
      </c>
      <c r="P246" s="61"/>
    </row>
    <row r="247" spans="2:16" ht="11.25" customHeight="1">
      <c r="B247" s="27">
        <v>44105</v>
      </c>
      <c r="C247" s="28">
        <v>51349</v>
      </c>
      <c r="D247" s="10">
        <v>238</v>
      </c>
      <c r="E247" s="29">
        <v>7244</v>
      </c>
      <c r="F247" s="170"/>
      <c r="G247" s="61"/>
      <c r="H247" s="61"/>
      <c r="I247" s="60">
        <v>400610196.130088</v>
      </c>
      <c r="J247" s="61"/>
      <c r="K247" s="61"/>
      <c r="L247" s="61"/>
      <c r="M247" s="10">
        <v>269432580.1585294</v>
      </c>
      <c r="N247" s="10">
        <v>148601977.39834216</v>
      </c>
      <c r="O247" s="60">
        <v>55114796.3517928</v>
      </c>
      <c r="P247" s="61"/>
    </row>
    <row r="248" spans="2:16" ht="11.25" customHeight="1">
      <c r="B248" s="27">
        <v>44105</v>
      </c>
      <c r="C248" s="28">
        <v>51380</v>
      </c>
      <c r="D248" s="10">
        <v>239</v>
      </c>
      <c r="E248" s="29">
        <v>7275</v>
      </c>
      <c r="F248" s="170"/>
      <c r="G248" s="61"/>
      <c r="H248" s="61"/>
      <c r="I248" s="60">
        <v>388140088.783855</v>
      </c>
      <c r="J248" s="61"/>
      <c r="K248" s="61"/>
      <c r="L248" s="61"/>
      <c r="M248" s="10">
        <v>260602988.31236222</v>
      </c>
      <c r="N248" s="10">
        <v>143366592.35795507</v>
      </c>
      <c r="O248" s="60">
        <v>52947834.27585953</v>
      </c>
      <c r="P248" s="61"/>
    </row>
    <row r="249" spans="2:16" ht="11.25" customHeight="1">
      <c r="B249" s="27">
        <v>44105</v>
      </c>
      <c r="C249" s="28">
        <v>51410</v>
      </c>
      <c r="D249" s="10">
        <v>240</v>
      </c>
      <c r="E249" s="29">
        <v>7305</v>
      </c>
      <c r="F249" s="170"/>
      <c r="G249" s="61"/>
      <c r="H249" s="61"/>
      <c r="I249" s="60">
        <v>375767436.283623</v>
      </c>
      <c r="J249" s="61"/>
      <c r="K249" s="61"/>
      <c r="L249" s="61"/>
      <c r="M249" s="10">
        <v>251881686.61462313</v>
      </c>
      <c r="N249" s="10">
        <v>138227652.1159495</v>
      </c>
      <c r="O249" s="60">
        <v>50840668.556615435</v>
      </c>
      <c r="P249" s="61"/>
    </row>
    <row r="250" spans="2:16" ht="11.25" customHeight="1">
      <c r="B250" s="27">
        <v>44105</v>
      </c>
      <c r="C250" s="28">
        <v>51441</v>
      </c>
      <c r="D250" s="10">
        <v>241</v>
      </c>
      <c r="E250" s="29">
        <v>7336</v>
      </c>
      <c r="F250" s="170"/>
      <c r="G250" s="61"/>
      <c r="H250" s="61"/>
      <c r="I250" s="60">
        <v>363571057.119162</v>
      </c>
      <c r="J250" s="61"/>
      <c r="K250" s="61"/>
      <c r="L250" s="61"/>
      <c r="M250" s="10">
        <v>243292954.79002035</v>
      </c>
      <c r="N250" s="10">
        <v>133174772.76677923</v>
      </c>
      <c r="O250" s="60">
        <v>48774733.551523775</v>
      </c>
      <c r="P250" s="61"/>
    </row>
    <row r="251" spans="2:16" ht="11.25" customHeight="1">
      <c r="B251" s="27">
        <v>44105</v>
      </c>
      <c r="C251" s="28">
        <v>51471</v>
      </c>
      <c r="D251" s="10">
        <v>242</v>
      </c>
      <c r="E251" s="29">
        <v>7366</v>
      </c>
      <c r="F251" s="170"/>
      <c r="G251" s="61"/>
      <c r="H251" s="61"/>
      <c r="I251" s="60">
        <v>351547214.748309</v>
      </c>
      <c r="J251" s="61"/>
      <c r="K251" s="61"/>
      <c r="L251" s="61"/>
      <c r="M251" s="10">
        <v>234860754.5325882</v>
      </c>
      <c r="N251" s="10">
        <v>128242699.28944115</v>
      </c>
      <c r="O251" s="60">
        <v>46775848.60773895</v>
      </c>
      <c r="P251" s="61"/>
    </row>
    <row r="252" spans="2:16" ht="11.25" customHeight="1">
      <c r="B252" s="27">
        <v>44105</v>
      </c>
      <c r="C252" s="28">
        <v>51502</v>
      </c>
      <c r="D252" s="10">
        <v>243</v>
      </c>
      <c r="E252" s="29">
        <v>7397</v>
      </c>
      <c r="F252" s="170"/>
      <c r="G252" s="61"/>
      <c r="H252" s="61"/>
      <c r="I252" s="60">
        <v>339650726.309524</v>
      </c>
      <c r="J252" s="61"/>
      <c r="K252" s="61"/>
      <c r="L252" s="61"/>
      <c r="M252" s="10">
        <v>226528118.08216453</v>
      </c>
      <c r="N252" s="10">
        <v>123378193.97964449</v>
      </c>
      <c r="O252" s="60">
        <v>44810939.86510142</v>
      </c>
      <c r="P252" s="61"/>
    </row>
    <row r="253" spans="2:16" ht="11.25" customHeight="1">
      <c r="B253" s="27">
        <v>44105</v>
      </c>
      <c r="C253" s="28">
        <v>51533</v>
      </c>
      <c r="D253" s="10">
        <v>244</v>
      </c>
      <c r="E253" s="29">
        <v>7428</v>
      </c>
      <c r="F253" s="170"/>
      <c r="G253" s="61"/>
      <c r="H253" s="61"/>
      <c r="I253" s="60">
        <v>327810579.505038</v>
      </c>
      <c r="J253" s="61"/>
      <c r="K253" s="61"/>
      <c r="L253" s="61"/>
      <c r="M253" s="10">
        <v>218260584.55094725</v>
      </c>
      <c r="N253" s="10">
        <v>118572970.11384381</v>
      </c>
      <c r="O253" s="60">
        <v>42883276.70503137</v>
      </c>
      <c r="P253" s="61"/>
    </row>
    <row r="254" spans="2:16" ht="11.25" customHeight="1">
      <c r="B254" s="27">
        <v>44105</v>
      </c>
      <c r="C254" s="28">
        <v>51561</v>
      </c>
      <c r="D254" s="10">
        <v>245</v>
      </c>
      <c r="E254" s="29">
        <v>7456</v>
      </c>
      <c r="F254" s="170"/>
      <c r="G254" s="61"/>
      <c r="H254" s="61"/>
      <c r="I254" s="60">
        <v>315866227.754281</v>
      </c>
      <c r="J254" s="61"/>
      <c r="K254" s="61"/>
      <c r="L254" s="61"/>
      <c r="M254" s="10">
        <v>209985673.403815</v>
      </c>
      <c r="N254" s="10">
        <v>113815435.90555106</v>
      </c>
      <c r="O254" s="60">
        <v>41005153.41016637</v>
      </c>
      <c r="P254" s="61"/>
    </row>
    <row r="255" spans="2:16" ht="11.25" customHeight="1">
      <c r="B255" s="27">
        <v>44105</v>
      </c>
      <c r="C255" s="28">
        <v>51592</v>
      </c>
      <c r="D255" s="10">
        <v>246</v>
      </c>
      <c r="E255" s="29">
        <v>7487</v>
      </c>
      <c r="F255" s="170"/>
      <c r="G255" s="61"/>
      <c r="H255" s="61"/>
      <c r="I255" s="60">
        <v>304224609.489487</v>
      </c>
      <c r="J255" s="61"/>
      <c r="K255" s="61"/>
      <c r="L255" s="61"/>
      <c r="M255" s="10">
        <v>201903381.60155958</v>
      </c>
      <c r="N255" s="10">
        <v>109156395.55507258</v>
      </c>
      <c r="O255" s="60">
        <v>39160035.874524936</v>
      </c>
      <c r="P255" s="61"/>
    </row>
    <row r="256" spans="2:16" ht="11.25" customHeight="1">
      <c r="B256" s="27">
        <v>44105</v>
      </c>
      <c r="C256" s="28">
        <v>51622</v>
      </c>
      <c r="D256" s="10">
        <v>247</v>
      </c>
      <c r="E256" s="29">
        <v>7517</v>
      </c>
      <c r="F256" s="170"/>
      <c r="G256" s="61"/>
      <c r="H256" s="61"/>
      <c r="I256" s="60">
        <v>292610695.018758</v>
      </c>
      <c r="J256" s="61"/>
      <c r="K256" s="61"/>
      <c r="L256" s="61"/>
      <c r="M256" s="10">
        <v>193876873.05803767</v>
      </c>
      <c r="N256" s="10">
        <v>104558987.11513482</v>
      </c>
      <c r="O256" s="60">
        <v>37356944.355379775</v>
      </c>
      <c r="P256" s="61"/>
    </row>
    <row r="257" spans="2:16" ht="11.25" customHeight="1">
      <c r="B257" s="27">
        <v>44105</v>
      </c>
      <c r="C257" s="28">
        <v>51653</v>
      </c>
      <c r="D257" s="10">
        <v>248</v>
      </c>
      <c r="E257" s="29">
        <v>7548</v>
      </c>
      <c r="F257" s="170"/>
      <c r="G257" s="61"/>
      <c r="H257" s="61"/>
      <c r="I257" s="60">
        <v>281319008.288227</v>
      </c>
      <c r="J257" s="61"/>
      <c r="K257" s="61"/>
      <c r="L257" s="61"/>
      <c r="M257" s="10">
        <v>186079130.36001965</v>
      </c>
      <c r="N257" s="10">
        <v>100098396.73697728</v>
      </c>
      <c r="O257" s="60">
        <v>35611783.06062832</v>
      </c>
      <c r="P257" s="61"/>
    </row>
    <row r="258" spans="2:16" ht="11.25" customHeight="1">
      <c r="B258" s="27">
        <v>44105</v>
      </c>
      <c r="C258" s="28">
        <v>51683</v>
      </c>
      <c r="D258" s="10">
        <v>249</v>
      </c>
      <c r="E258" s="29">
        <v>7578</v>
      </c>
      <c r="F258" s="170"/>
      <c r="G258" s="61"/>
      <c r="H258" s="61"/>
      <c r="I258" s="60">
        <v>270362470.959215</v>
      </c>
      <c r="J258" s="61"/>
      <c r="K258" s="61"/>
      <c r="L258" s="61"/>
      <c r="M258" s="10">
        <v>178538366.6460909</v>
      </c>
      <c r="N258" s="10">
        <v>95805574.26438773</v>
      </c>
      <c r="O258" s="60">
        <v>33944816.04337351</v>
      </c>
      <c r="P258" s="61"/>
    </row>
    <row r="259" spans="2:16" ht="11.25" customHeight="1">
      <c r="B259" s="27">
        <v>44105</v>
      </c>
      <c r="C259" s="28">
        <v>51714</v>
      </c>
      <c r="D259" s="10">
        <v>250</v>
      </c>
      <c r="E259" s="29">
        <v>7609</v>
      </c>
      <c r="F259" s="170"/>
      <c r="G259" s="61"/>
      <c r="H259" s="61"/>
      <c r="I259" s="60">
        <v>259723789.478027</v>
      </c>
      <c r="J259" s="61"/>
      <c r="K259" s="61"/>
      <c r="L259" s="61"/>
      <c r="M259" s="10">
        <v>171222037.27266145</v>
      </c>
      <c r="N259" s="10">
        <v>91645885.98996282</v>
      </c>
      <c r="O259" s="60">
        <v>32333466.98667476</v>
      </c>
      <c r="P259" s="61"/>
    </row>
    <row r="260" spans="2:16" ht="11.25" customHeight="1">
      <c r="B260" s="27">
        <v>44105</v>
      </c>
      <c r="C260" s="28">
        <v>51745</v>
      </c>
      <c r="D260" s="10">
        <v>251</v>
      </c>
      <c r="E260" s="29">
        <v>7640</v>
      </c>
      <c r="F260" s="170"/>
      <c r="G260" s="61"/>
      <c r="H260" s="61"/>
      <c r="I260" s="60">
        <v>249242395.82903</v>
      </c>
      <c r="J260" s="61"/>
      <c r="K260" s="61"/>
      <c r="L260" s="61"/>
      <c r="M260" s="10">
        <v>164033527.9833971</v>
      </c>
      <c r="N260" s="10">
        <v>87574977.11836648</v>
      </c>
      <c r="O260" s="60">
        <v>30766348.32853265</v>
      </c>
      <c r="P260" s="61"/>
    </row>
    <row r="261" spans="2:16" ht="11.25" customHeight="1">
      <c r="B261" s="27">
        <v>44105</v>
      </c>
      <c r="C261" s="28">
        <v>51775</v>
      </c>
      <c r="D261" s="10">
        <v>252</v>
      </c>
      <c r="E261" s="29">
        <v>7670</v>
      </c>
      <c r="F261" s="170"/>
      <c r="G261" s="61"/>
      <c r="H261" s="61"/>
      <c r="I261" s="60">
        <v>238878231.313584</v>
      </c>
      <c r="J261" s="61"/>
      <c r="K261" s="61"/>
      <c r="L261" s="61"/>
      <c r="M261" s="10">
        <v>156954525.97465327</v>
      </c>
      <c r="N261" s="10">
        <v>83589363.40676913</v>
      </c>
      <c r="O261" s="60">
        <v>29245767.38764347</v>
      </c>
      <c r="P261" s="61"/>
    </row>
    <row r="262" spans="2:16" ht="11.25" customHeight="1">
      <c r="B262" s="27">
        <v>44105</v>
      </c>
      <c r="C262" s="28">
        <v>51806</v>
      </c>
      <c r="D262" s="10">
        <v>253</v>
      </c>
      <c r="E262" s="29">
        <v>7701</v>
      </c>
      <c r="F262" s="170"/>
      <c r="G262" s="61"/>
      <c r="H262" s="61"/>
      <c r="I262" s="60">
        <v>228952382.589436</v>
      </c>
      <c r="J262" s="61"/>
      <c r="K262" s="61"/>
      <c r="L262" s="61"/>
      <c r="M262" s="10">
        <v>150177619.25165302</v>
      </c>
      <c r="N262" s="10">
        <v>79776776.17846303</v>
      </c>
      <c r="O262" s="60">
        <v>27793619.36096507</v>
      </c>
      <c r="P262" s="61"/>
    </row>
    <row r="263" spans="2:16" ht="11.25" customHeight="1">
      <c r="B263" s="27">
        <v>44105</v>
      </c>
      <c r="C263" s="28">
        <v>51836</v>
      </c>
      <c r="D263" s="10">
        <v>254</v>
      </c>
      <c r="E263" s="29">
        <v>7731</v>
      </c>
      <c r="F263" s="170"/>
      <c r="G263" s="61"/>
      <c r="H263" s="61"/>
      <c r="I263" s="60">
        <v>219192180.371456</v>
      </c>
      <c r="J263" s="61"/>
      <c r="K263" s="61"/>
      <c r="L263" s="61"/>
      <c r="M263" s="10">
        <v>143539577.96009684</v>
      </c>
      <c r="N263" s="10">
        <v>76062868.44972384</v>
      </c>
      <c r="O263" s="60">
        <v>26391094.754198324</v>
      </c>
      <c r="P263" s="61"/>
    </row>
    <row r="264" spans="2:16" ht="11.25" customHeight="1">
      <c r="B264" s="27">
        <v>44105</v>
      </c>
      <c r="C264" s="28">
        <v>51867</v>
      </c>
      <c r="D264" s="10">
        <v>255</v>
      </c>
      <c r="E264" s="29">
        <v>7762</v>
      </c>
      <c r="F264" s="170"/>
      <c r="G264" s="61"/>
      <c r="H264" s="61"/>
      <c r="I264" s="60">
        <v>209706343.961371</v>
      </c>
      <c r="J264" s="61"/>
      <c r="K264" s="61"/>
      <c r="L264" s="61"/>
      <c r="M264" s="10">
        <v>137094791.71090448</v>
      </c>
      <c r="N264" s="10">
        <v>72462962.16424201</v>
      </c>
      <c r="O264" s="60">
        <v>25035565.72482769</v>
      </c>
      <c r="P264" s="61"/>
    </row>
    <row r="265" spans="2:16" ht="11.25" customHeight="1">
      <c r="B265" s="27">
        <v>44105</v>
      </c>
      <c r="C265" s="28">
        <v>51898</v>
      </c>
      <c r="D265" s="10">
        <v>256</v>
      </c>
      <c r="E265" s="29">
        <v>7793</v>
      </c>
      <c r="F265" s="170"/>
      <c r="G265" s="61"/>
      <c r="H265" s="61"/>
      <c r="I265" s="60">
        <v>200700453.706096</v>
      </c>
      <c r="J265" s="61"/>
      <c r="K265" s="61"/>
      <c r="L265" s="61"/>
      <c r="M265" s="10">
        <v>130984685.1759609</v>
      </c>
      <c r="N265" s="10">
        <v>69057323.27674091</v>
      </c>
      <c r="O265" s="60">
        <v>23757880.115548916</v>
      </c>
      <c r="P265" s="61"/>
    </row>
    <row r="266" spans="2:16" ht="11.25" customHeight="1">
      <c r="B266" s="27">
        <v>44105</v>
      </c>
      <c r="C266" s="28">
        <v>51926</v>
      </c>
      <c r="D266" s="10">
        <v>257</v>
      </c>
      <c r="E266" s="29">
        <v>7821</v>
      </c>
      <c r="F266" s="170"/>
      <c r="G266" s="61"/>
      <c r="H266" s="61"/>
      <c r="I266" s="60">
        <v>191986551.030097</v>
      </c>
      <c r="J266" s="61"/>
      <c r="K266" s="61"/>
      <c r="L266" s="61"/>
      <c r="M266" s="10">
        <v>125105699.66826434</v>
      </c>
      <c r="N266" s="10">
        <v>65806293.83744549</v>
      </c>
      <c r="O266" s="60">
        <v>22552795.88772123</v>
      </c>
      <c r="P266" s="61"/>
    </row>
    <row r="267" spans="2:16" ht="11.25" customHeight="1">
      <c r="B267" s="27">
        <v>44105</v>
      </c>
      <c r="C267" s="28">
        <v>51957</v>
      </c>
      <c r="D267" s="10">
        <v>258</v>
      </c>
      <c r="E267" s="29">
        <v>7852</v>
      </c>
      <c r="F267" s="170"/>
      <c r="G267" s="61"/>
      <c r="H267" s="61"/>
      <c r="I267" s="60">
        <v>183131731.71899</v>
      </c>
      <c r="J267" s="61"/>
      <c r="K267" s="61"/>
      <c r="L267" s="61"/>
      <c r="M267" s="10">
        <v>119133162.47136782</v>
      </c>
      <c r="N267" s="10">
        <v>62505336.80968658</v>
      </c>
      <c r="O267" s="60">
        <v>21330777.042715374</v>
      </c>
      <c r="P267" s="61"/>
    </row>
    <row r="268" spans="2:16" ht="11.25" customHeight="1">
      <c r="B268" s="27">
        <v>44105</v>
      </c>
      <c r="C268" s="28">
        <v>51987</v>
      </c>
      <c r="D268" s="10">
        <v>259</v>
      </c>
      <c r="E268" s="29">
        <v>7882</v>
      </c>
      <c r="F268" s="170"/>
      <c r="G268" s="61"/>
      <c r="H268" s="61"/>
      <c r="I268" s="60">
        <v>174588498.985888</v>
      </c>
      <c r="J268" s="61"/>
      <c r="K268" s="61"/>
      <c r="L268" s="61"/>
      <c r="M268" s="10">
        <v>113389087.40394156</v>
      </c>
      <c r="N268" s="10">
        <v>59345180.676216535</v>
      </c>
      <c r="O268" s="60">
        <v>20169313.500323184</v>
      </c>
      <c r="P268" s="61"/>
    </row>
    <row r="269" spans="2:16" ht="11.25" customHeight="1">
      <c r="B269" s="27">
        <v>44105</v>
      </c>
      <c r="C269" s="28">
        <v>52018</v>
      </c>
      <c r="D269" s="10">
        <v>260</v>
      </c>
      <c r="E269" s="29">
        <v>7913</v>
      </c>
      <c r="F269" s="170"/>
      <c r="G269" s="61"/>
      <c r="H269" s="61"/>
      <c r="I269" s="60">
        <v>166372206.545369</v>
      </c>
      <c r="J269" s="61"/>
      <c r="K269" s="61"/>
      <c r="L269" s="61"/>
      <c r="M269" s="10">
        <v>107869628.8389725</v>
      </c>
      <c r="N269" s="10">
        <v>56312845.60785501</v>
      </c>
      <c r="O269" s="60">
        <v>19057667.84377521</v>
      </c>
      <c r="P269" s="61"/>
    </row>
    <row r="270" spans="2:16" ht="11.25" customHeight="1">
      <c r="B270" s="27">
        <v>44105</v>
      </c>
      <c r="C270" s="28">
        <v>52048</v>
      </c>
      <c r="D270" s="10">
        <v>261</v>
      </c>
      <c r="E270" s="29">
        <v>7943</v>
      </c>
      <c r="F270" s="170"/>
      <c r="G270" s="61"/>
      <c r="H270" s="61"/>
      <c r="I270" s="60">
        <v>158464363.762524</v>
      </c>
      <c r="J270" s="61"/>
      <c r="K270" s="61"/>
      <c r="L270" s="61"/>
      <c r="M270" s="10">
        <v>102573831.78562003</v>
      </c>
      <c r="N270" s="10">
        <v>53416402.54894363</v>
      </c>
      <c r="O270" s="60">
        <v>18003336.510241304</v>
      </c>
      <c r="P270" s="61"/>
    </row>
    <row r="271" spans="2:16" ht="11.25" customHeight="1">
      <c r="B271" s="27">
        <v>44105</v>
      </c>
      <c r="C271" s="28">
        <v>52079</v>
      </c>
      <c r="D271" s="10">
        <v>262</v>
      </c>
      <c r="E271" s="29">
        <v>7974</v>
      </c>
      <c r="F271" s="170"/>
      <c r="G271" s="61"/>
      <c r="H271" s="61"/>
      <c r="I271" s="60">
        <v>150502128.466019</v>
      </c>
      <c r="J271" s="61"/>
      <c r="K271" s="61"/>
      <c r="L271" s="61"/>
      <c r="M271" s="10">
        <v>97254653.1259335</v>
      </c>
      <c r="N271" s="10">
        <v>50517580.096131995</v>
      </c>
      <c r="O271" s="60">
        <v>16954208.564221308</v>
      </c>
      <c r="P271" s="61"/>
    </row>
    <row r="272" spans="2:16" ht="11.25" customHeight="1">
      <c r="B272" s="27">
        <v>44105</v>
      </c>
      <c r="C272" s="28">
        <v>52110</v>
      </c>
      <c r="D272" s="10">
        <v>263</v>
      </c>
      <c r="E272" s="29">
        <v>8005</v>
      </c>
      <c r="F272" s="170"/>
      <c r="G272" s="61"/>
      <c r="H272" s="61"/>
      <c r="I272" s="60">
        <v>142864705.112342</v>
      </c>
      <c r="J272" s="61"/>
      <c r="K272" s="61"/>
      <c r="L272" s="61"/>
      <c r="M272" s="10">
        <v>92162760.70222934</v>
      </c>
      <c r="N272" s="10">
        <v>47750917.18470292</v>
      </c>
      <c r="O272" s="60">
        <v>15957811.107575791</v>
      </c>
      <c r="P272" s="61"/>
    </row>
    <row r="273" spans="2:16" ht="11.25" customHeight="1">
      <c r="B273" s="27">
        <v>44105</v>
      </c>
      <c r="C273" s="28">
        <v>52140</v>
      </c>
      <c r="D273" s="10">
        <v>264</v>
      </c>
      <c r="E273" s="29">
        <v>8035</v>
      </c>
      <c r="F273" s="170"/>
      <c r="G273" s="61"/>
      <c r="H273" s="61"/>
      <c r="I273" s="60">
        <v>135234426.723876</v>
      </c>
      <c r="J273" s="61"/>
      <c r="K273" s="61"/>
      <c r="L273" s="61"/>
      <c r="M273" s="10">
        <v>87097231.58287607</v>
      </c>
      <c r="N273" s="10">
        <v>45015321.96431125</v>
      </c>
      <c r="O273" s="60">
        <v>14981939.756234594</v>
      </c>
      <c r="P273" s="61"/>
    </row>
    <row r="274" spans="2:16" ht="11.25" customHeight="1">
      <c r="B274" s="27">
        <v>44105</v>
      </c>
      <c r="C274" s="28">
        <v>52171</v>
      </c>
      <c r="D274" s="10">
        <v>265</v>
      </c>
      <c r="E274" s="29">
        <v>8066</v>
      </c>
      <c r="F274" s="170"/>
      <c r="G274" s="61"/>
      <c r="H274" s="61"/>
      <c r="I274" s="60">
        <v>127956285.210631</v>
      </c>
      <c r="J274" s="61"/>
      <c r="K274" s="61"/>
      <c r="L274" s="61"/>
      <c r="M274" s="10">
        <v>82269998.43072882</v>
      </c>
      <c r="N274" s="10">
        <v>42412277.23581904</v>
      </c>
      <c r="O274" s="60">
        <v>14055810.612426419</v>
      </c>
      <c r="P274" s="61"/>
    </row>
    <row r="275" spans="2:16" ht="11.25" customHeight="1">
      <c r="B275" s="27">
        <v>44105</v>
      </c>
      <c r="C275" s="28">
        <v>52201</v>
      </c>
      <c r="D275" s="10">
        <v>266</v>
      </c>
      <c r="E275" s="29">
        <v>8096</v>
      </c>
      <c r="F275" s="170"/>
      <c r="G275" s="61"/>
      <c r="H275" s="61"/>
      <c r="I275" s="60">
        <v>120844449.150335</v>
      </c>
      <c r="J275" s="61"/>
      <c r="K275" s="61"/>
      <c r="L275" s="61"/>
      <c r="M275" s="10">
        <v>77569882.30487528</v>
      </c>
      <c r="N275" s="10">
        <v>39890823.54248232</v>
      </c>
      <c r="O275" s="60">
        <v>13165986.06494123</v>
      </c>
      <c r="P275" s="61"/>
    </row>
    <row r="276" spans="2:16" ht="11.25" customHeight="1">
      <c r="B276" s="27">
        <v>44105</v>
      </c>
      <c r="C276" s="28">
        <v>52232</v>
      </c>
      <c r="D276" s="10">
        <v>267</v>
      </c>
      <c r="E276" s="29">
        <v>8127</v>
      </c>
      <c r="F276" s="170"/>
      <c r="G276" s="61"/>
      <c r="H276" s="61"/>
      <c r="I276" s="60">
        <v>113828614.298455</v>
      </c>
      <c r="J276" s="61"/>
      <c r="K276" s="61"/>
      <c r="L276" s="61"/>
      <c r="M276" s="10">
        <v>72942501.69161409</v>
      </c>
      <c r="N276" s="10">
        <v>37415763.93858487</v>
      </c>
      <c r="O276" s="60">
        <v>12296786.284990687</v>
      </c>
      <c r="P276" s="61"/>
    </row>
    <row r="277" spans="2:16" ht="11.25" customHeight="1">
      <c r="B277" s="27">
        <v>44105</v>
      </c>
      <c r="C277" s="28">
        <v>52263</v>
      </c>
      <c r="D277" s="10">
        <v>268</v>
      </c>
      <c r="E277" s="29">
        <v>8158</v>
      </c>
      <c r="F277" s="170"/>
      <c r="G277" s="61"/>
      <c r="H277" s="61"/>
      <c r="I277" s="60">
        <v>106878430.277124</v>
      </c>
      <c r="J277" s="61"/>
      <c r="K277" s="61"/>
      <c r="L277" s="61"/>
      <c r="M277" s="10">
        <v>68372593.04364981</v>
      </c>
      <c r="N277" s="10">
        <v>34982440.69462915</v>
      </c>
      <c r="O277" s="60">
        <v>11448372.042072756</v>
      </c>
      <c r="P277" s="61"/>
    </row>
    <row r="278" spans="2:16" ht="11.25" customHeight="1">
      <c r="B278" s="27">
        <v>44105</v>
      </c>
      <c r="C278" s="28">
        <v>52291</v>
      </c>
      <c r="D278" s="10">
        <v>269</v>
      </c>
      <c r="E278" s="29">
        <v>8186</v>
      </c>
      <c r="F278" s="170"/>
      <c r="G278" s="61"/>
      <c r="H278" s="61"/>
      <c r="I278" s="60">
        <v>100251879.855073</v>
      </c>
      <c r="J278" s="61"/>
      <c r="K278" s="61"/>
      <c r="L278" s="61"/>
      <c r="M278" s="10">
        <v>64035179.63886835</v>
      </c>
      <c r="N278" s="10">
        <v>32687958.95647242</v>
      </c>
      <c r="O278" s="60">
        <v>10656545.487473654</v>
      </c>
      <c r="P278" s="61"/>
    </row>
    <row r="279" spans="2:16" ht="11.25" customHeight="1">
      <c r="B279" s="27">
        <v>44105</v>
      </c>
      <c r="C279" s="28">
        <v>52322</v>
      </c>
      <c r="D279" s="10">
        <v>270</v>
      </c>
      <c r="E279" s="29">
        <v>8217</v>
      </c>
      <c r="F279" s="170"/>
      <c r="G279" s="61"/>
      <c r="H279" s="61"/>
      <c r="I279" s="60">
        <v>93819780.089899</v>
      </c>
      <c r="J279" s="61"/>
      <c r="K279" s="61"/>
      <c r="L279" s="61"/>
      <c r="M279" s="10">
        <v>59825081.22425009</v>
      </c>
      <c r="N279" s="10">
        <v>30461168.682477083</v>
      </c>
      <c r="O279" s="60">
        <v>9888531.931020292</v>
      </c>
      <c r="P279" s="61"/>
    </row>
    <row r="280" spans="2:16" ht="11.25" customHeight="1">
      <c r="B280" s="27">
        <v>44105</v>
      </c>
      <c r="C280" s="28">
        <v>52352</v>
      </c>
      <c r="D280" s="10">
        <v>271</v>
      </c>
      <c r="E280" s="29">
        <v>8247</v>
      </c>
      <c r="F280" s="170"/>
      <c r="G280" s="61"/>
      <c r="H280" s="61"/>
      <c r="I280" s="60">
        <v>87547866.817272</v>
      </c>
      <c r="J280" s="61"/>
      <c r="K280" s="61"/>
      <c r="L280" s="61"/>
      <c r="M280" s="10">
        <v>55734102.918251306</v>
      </c>
      <c r="N280" s="10">
        <v>28308316.801728778</v>
      </c>
      <c r="O280" s="60">
        <v>9151986.889678353</v>
      </c>
      <c r="P280" s="61"/>
    </row>
    <row r="281" spans="2:16" ht="11.25" customHeight="1">
      <c r="B281" s="27">
        <v>44105</v>
      </c>
      <c r="C281" s="28">
        <v>52383</v>
      </c>
      <c r="D281" s="10">
        <v>272</v>
      </c>
      <c r="E281" s="29">
        <v>8278</v>
      </c>
      <c r="F281" s="170"/>
      <c r="G281" s="61"/>
      <c r="H281" s="61"/>
      <c r="I281" s="60">
        <v>81457298.621506</v>
      </c>
      <c r="J281" s="61"/>
      <c r="K281" s="61"/>
      <c r="L281" s="61"/>
      <c r="M281" s="10">
        <v>51768815.612790085</v>
      </c>
      <c r="N281" s="10">
        <v>26227406.894654565</v>
      </c>
      <c r="O281" s="60">
        <v>8443321.291425396</v>
      </c>
      <c r="P281" s="61"/>
    </row>
    <row r="282" spans="2:16" ht="11.25" customHeight="1">
      <c r="B282" s="27">
        <v>44105</v>
      </c>
      <c r="C282" s="28">
        <v>52413</v>
      </c>
      <c r="D282" s="10">
        <v>273</v>
      </c>
      <c r="E282" s="29">
        <v>8308</v>
      </c>
      <c r="F282" s="170"/>
      <c r="G282" s="61"/>
      <c r="H282" s="61"/>
      <c r="I282" s="60">
        <v>75582639.717853</v>
      </c>
      <c r="J282" s="61"/>
      <c r="K282" s="61"/>
      <c r="L282" s="61"/>
      <c r="M282" s="10">
        <v>47956429.55810435</v>
      </c>
      <c r="N282" s="10">
        <v>24236155.695698492</v>
      </c>
      <c r="O282" s="60">
        <v>7770299.86274293</v>
      </c>
      <c r="P282" s="61"/>
    </row>
    <row r="283" spans="2:16" ht="11.25" customHeight="1">
      <c r="B283" s="27">
        <v>44105</v>
      </c>
      <c r="C283" s="28">
        <v>52444</v>
      </c>
      <c r="D283" s="10">
        <v>274</v>
      </c>
      <c r="E283" s="29">
        <v>8339</v>
      </c>
      <c r="F283" s="170"/>
      <c r="G283" s="61"/>
      <c r="H283" s="61"/>
      <c r="I283" s="60">
        <v>69932241.323711</v>
      </c>
      <c r="J283" s="61"/>
      <c r="K283" s="61"/>
      <c r="L283" s="61"/>
      <c r="M283" s="10">
        <v>44296051.22251281</v>
      </c>
      <c r="N283" s="10">
        <v>22329345.715117022</v>
      </c>
      <c r="O283" s="60">
        <v>7128639.660092388</v>
      </c>
      <c r="P283" s="61"/>
    </row>
    <row r="284" spans="2:16" ht="11.25" customHeight="1">
      <c r="B284" s="27">
        <v>44105</v>
      </c>
      <c r="C284" s="28">
        <v>52475</v>
      </c>
      <c r="D284" s="10">
        <v>275</v>
      </c>
      <c r="E284" s="29">
        <v>8370</v>
      </c>
      <c r="F284" s="170"/>
      <c r="G284" s="61"/>
      <c r="H284" s="61"/>
      <c r="I284" s="60">
        <v>64537258.901402</v>
      </c>
      <c r="J284" s="61"/>
      <c r="K284" s="61"/>
      <c r="L284" s="61"/>
      <c r="M284" s="10">
        <v>40809461.09738632</v>
      </c>
      <c r="N284" s="10">
        <v>20519460.483839642</v>
      </c>
      <c r="O284" s="60">
        <v>6523087.768454174</v>
      </c>
      <c r="P284" s="61"/>
    </row>
    <row r="285" spans="2:16" ht="11.25" customHeight="1">
      <c r="B285" s="27">
        <v>44105</v>
      </c>
      <c r="C285" s="28">
        <v>52505</v>
      </c>
      <c r="D285" s="10">
        <v>276</v>
      </c>
      <c r="E285" s="29">
        <v>8400</v>
      </c>
      <c r="F285" s="170"/>
      <c r="G285" s="61"/>
      <c r="H285" s="61"/>
      <c r="I285" s="60">
        <v>58990149.583377</v>
      </c>
      <c r="J285" s="61"/>
      <c r="K285" s="61"/>
      <c r="L285" s="61"/>
      <c r="M285" s="10">
        <v>37240577.062736556</v>
      </c>
      <c r="N285" s="10">
        <v>18678897.856304273</v>
      </c>
      <c r="O285" s="60">
        <v>5913636.3529676655</v>
      </c>
      <c r="P285" s="61"/>
    </row>
    <row r="286" spans="2:16" ht="11.25" customHeight="1">
      <c r="B286" s="27">
        <v>44105</v>
      </c>
      <c r="C286" s="28">
        <v>52536</v>
      </c>
      <c r="D286" s="10">
        <v>277</v>
      </c>
      <c r="E286" s="29">
        <v>8431</v>
      </c>
      <c r="F286" s="170"/>
      <c r="G286" s="61"/>
      <c r="H286" s="61"/>
      <c r="I286" s="60">
        <v>54187401.508407</v>
      </c>
      <c r="J286" s="61"/>
      <c r="K286" s="61"/>
      <c r="L286" s="61"/>
      <c r="M286" s="10">
        <v>34150574.10949196</v>
      </c>
      <c r="N286" s="10">
        <v>17085470.667364806</v>
      </c>
      <c r="O286" s="60">
        <v>5386255.300512025</v>
      </c>
      <c r="P286" s="61"/>
    </row>
    <row r="287" spans="2:16" ht="11.25" customHeight="1">
      <c r="B287" s="27">
        <v>44105</v>
      </c>
      <c r="C287" s="28">
        <v>52566</v>
      </c>
      <c r="D287" s="10">
        <v>278</v>
      </c>
      <c r="E287" s="29">
        <v>8461</v>
      </c>
      <c r="F287" s="170"/>
      <c r="G287" s="61"/>
      <c r="H287" s="61"/>
      <c r="I287" s="60">
        <v>49592241.747243</v>
      </c>
      <c r="J287" s="61"/>
      <c r="K287" s="61"/>
      <c r="L287" s="61"/>
      <c r="M287" s="10">
        <v>31203261.0444946</v>
      </c>
      <c r="N287" s="10">
        <v>15572512.559116757</v>
      </c>
      <c r="O287" s="60">
        <v>4889165.748077884</v>
      </c>
      <c r="P287" s="61"/>
    </row>
    <row r="288" spans="2:16" ht="11.25" customHeight="1">
      <c r="B288" s="27">
        <v>44105</v>
      </c>
      <c r="C288" s="28">
        <v>52597</v>
      </c>
      <c r="D288" s="10">
        <v>279</v>
      </c>
      <c r="E288" s="29">
        <v>8492</v>
      </c>
      <c r="F288" s="170"/>
      <c r="G288" s="61"/>
      <c r="H288" s="61"/>
      <c r="I288" s="60">
        <v>45185720.273349</v>
      </c>
      <c r="J288" s="61"/>
      <c r="K288" s="61"/>
      <c r="L288" s="61"/>
      <c r="M288" s="10">
        <v>28382472.941489477</v>
      </c>
      <c r="N288" s="10">
        <v>14128726.907482509</v>
      </c>
      <c r="O288" s="60">
        <v>4417084.638504065</v>
      </c>
      <c r="P288" s="61"/>
    </row>
    <row r="289" spans="2:16" ht="11.25" customHeight="1">
      <c r="B289" s="27">
        <v>44105</v>
      </c>
      <c r="C289" s="28">
        <v>52628</v>
      </c>
      <c r="D289" s="10">
        <v>280</v>
      </c>
      <c r="E289" s="29">
        <v>8523</v>
      </c>
      <c r="F289" s="170"/>
      <c r="G289" s="61"/>
      <c r="H289" s="61"/>
      <c r="I289" s="60">
        <v>40911743.656422</v>
      </c>
      <c r="J289" s="61"/>
      <c r="K289" s="61"/>
      <c r="L289" s="61"/>
      <c r="M289" s="10">
        <v>25654277.70331169</v>
      </c>
      <c r="N289" s="10">
        <v>12738159.505703716</v>
      </c>
      <c r="O289" s="60">
        <v>3965482.0894763162</v>
      </c>
      <c r="P289" s="61"/>
    </row>
    <row r="290" spans="2:16" ht="11.25" customHeight="1">
      <c r="B290" s="27">
        <v>44105</v>
      </c>
      <c r="C290" s="28">
        <v>52657</v>
      </c>
      <c r="D290" s="10">
        <v>281</v>
      </c>
      <c r="E290" s="29">
        <v>8552</v>
      </c>
      <c r="F290" s="170"/>
      <c r="G290" s="61"/>
      <c r="H290" s="61"/>
      <c r="I290" s="60">
        <v>36776121.906606</v>
      </c>
      <c r="J290" s="61"/>
      <c r="K290" s="61"/>
      <c r="L290" s="61"/>
      <c r="M290" s="10">
        <v>23024386.880892802</v>
      </c>
      <c r="N290" s="10">
        <v>11405134.389586687</v>
      </c>
      <c r="O290" s="60">
        <v>3536431.614002764</v>
      </c>
      <c r="P290" s="61"/>
    </row>
    <row r="291" spans="2:16" ht="11.25" customHeight="1">
      <c r="B291" s="27">
        <v>44105</v>
      </c>
      <c r="C291" s="28">
        <v>52688</v>
      </c>
      <c r="D291" s="10">
        <v>282</v>
      </c>
      <c r="E291" s="29">
        <v>8583</v>
      </c>
      <c r="F291" s="170"/>
      <c r="G291" s="61"/>
      <c r="H291" s="61"/>
      <c r="I291" s="60">
        <v>32783888.621058</v>
      </c>
      <c r="J291" s="61"/>
      <c r="K291" s="61"/>
      <c r="L291" s="61"/>
      <c r="M291" s="10">
        <v>20490161.829796176</v>
      </c>
      <c r="N291" s="10">
        <v>10123992.487595407</v>
      </c>
      <c r="O291" s="60">
        <v>3125887.1203010133</v>
      </c>
      <c r="P291" s="61"/>
    </row>
    <row r="292" spans="2:16" ht="11.25" customHeight="1">
      <c r="B292" s="27">
        <v>44105</v>
      </c>
      <c r="C292" s="28">
        <v>52718</v>
      </c>
      <c r="D292" s="10">
        <v>283</v>
      </c>
      <c r="E292" s="29">
        <v>8613</v>
      </c>
      <c r="F292" s="170"/>
      <c r="G292" s="61"/>
      <c r="H292" s="61"/>
      <c r="I292" s="60">
        <v>28861911.256742</v>
      </c>
      <c r="J292" s="61"/>
      <c r="K292" s="61"/>
      <c r="L292" s="61"/>
      <c r="M292" s="10">
        <v>18009289.11796386</v>
      </c>
      <c r="N292" s="10">
        <v>8876316.172340682</v>
      </c>
      <c r="O292" s="60">
        <v>2729419.7111632056</v>
      </c>
      <c r="P292" s="61"/>
    </row>
    <row r="293" spans="2:16" ht="11.25" customHeight="1">
      <c r="B293" s="27">
        <v>44105</v>
      </c>
      <c r="C293" s="28">
        <v>52749</v>
      </c>
      <c r="D293" s="10">
        <v>284</v>
      </c>
      <c r="E293" s="29">
        <v>8644</v>
      </c>
      <c r="F293" s="170"/>
      <c r="G293" s="61"/>
      <c r="H293" s="61"/>
      <c r="I293" s="60">
        <v>25174445.908478</v>
      </c>
      <c r="J293" s="61"/>
      <c r="K293" s="61"/>
      <c r="L293" s="61"/>
      <c r="M293" s="10">
        <v>15681737.605041105</v>
      </c>
      <c r="N293" s="10">
        <v>7709469.0397821795</v>
      </c>
      <c r="O293" s="60">
        <v>2360579.594057357</v>
      </c>
      <c r="P293" s="61"/>
    </row>
    <row r="294" spans="2:16" ht="11.25" customHeight="1">
      <c r="B294" s="27">
        <v>44105</v>
      </c>
      <c r="C294" s="28">
        <v>52779</v>
      </c>
      <c r="D294" s="10">
        <v>285</v>
      </c>
      <c r="E294" s="29">
        <v>8674</v>
      </c>
      <c r="F294" s="170"/>
      <c r="G294" s="61"/>
      <c r="H294" s="61"/>
      <c r="I294" s="60">
        <v>21704781.835026</v>
      </c>
      <c r="J294" s="61"/>
      <c r="K294" s="61"/>
      <c r="L294" s="61"/>
      <c r="M294" s="10">
        <v>13498212.085257381</v>
      </c>
      <c r="N294" s="10">
        <v>6619669.406000755</v>
      </c>
      <c r="O294" s="60">
        <v>2018582.7801778507</v>
      </c>
      <c r="P294" s="61"/>
    </row>
    <row r="295" spans="2:16" ht="11.25" customHeight="1">
      <c r="B295" s="27">
        <v>44105</v>
      </c>
      <c r="C295" s="28">
        <v>52810</v>
      </c>
      <c r="D295" s="10">
        <v>286</v>
      </c>
      <c r="E295" s="29">
        <v>8705</v>
      </c>
      <c r="F295" s="170"/>
      <c r="G295" s="61"/>
      <c r="H295" s="61"/>
      <c r="I295" s="60">
        <v>18483389.85633</v>
      </c>
      <c r="J295" s="61"/>
      <c r="K295" s="61"/>
      <c r="L295" s="61"/>
      <c r="M295" s="10">
        <v>11475331.10991507</v>
      </c>
      <c r="N295" s="10">
        <v>5613314.453028172</v>
      </c>
      <c r="O295" s="60">
        <v>1704457.805543687</v>
      </c>
      <c r="P295" s="61"/>
    </row>
    <row r="296" spans="2:16" ht="11.25" customHeight="1">
      <c r="B296" s="27">
        <v>44105</v>
      </c>
      <c r="C296" s="28">
        <v>52841</v>
      </c>
      <c r="D296" s="10">
        <v>287</v>
      </c>
      <c r="E296" s="29">
        <v>8736</v>
      </c>
      <c r="F296" s="170"/>
      <c r="G296" s="61"/>
      <c r="H296" s="61"/>
      <c r="I296" s="60">
        <v>15491520.837076</v>
      </c>
      <c r="J296" s="61"/>
      <c r="K296" s="61"/>
      <c r="L296" s="61"/>
      <c r="M296" s="10">
        <v>9601529.84621996</v>
      </c>
      <c r="N296" s="10">
        <v>4684774.329280912</v>
      </c>
      <c r="O296" s="60">
        <v>1416485.6453355916</v>
      </c>
      <c r="P296" s="61"/>
    </row>
    <row r="297" spans="2:16" ht="11.25" customHeight="1">
      <c r="B297" s="27">
        <v>44105</v>
      </c>
      <c r="C297" s="28">
        <v>52871</v>
      </c>
      <c r="D297" s="10">
        <v>288</v>
      </c>
      <c r="E297" s="29">
        <v>8766</v>
      </c>
      <c r="F297" s="170"/>
      <c r="G297" s="61"/>
      <c r="H297" s="61"/>
      <c r="I297" s="60">
        <v>12748530.887682</v>
      </c>
      <c r="J297" s="61"/>
      <c r="K297" s="61"/>
      <c r="L297" s="61"/>
      <c r="M297" s="10">
        <v>7888475.510908549</v>
      </c>
      <c r="N297" s="10">
        <v>3839468.315278163</v>
      </c>
      <c r="O297" s="60">
        <v>1156140.6569337007</v>
      </c>
      <c r="P297" s="61"/>
    </row>
    <row r="298" spans="2:16" ht="11.25" customHeight="1">
      <c r="B298" s="27">
        <v>44105</v>
      </c>
      <c r="C298" s="28">
        <v>52902</v>
      </c>
      <c r="D298" s="10">
        <v>289</v>
      </c>
      <c r="E298" s="29">
        <v>8797</v>
      </c>
      <c r="F298" s="170"/>
      <c r="G298" s="61"/>
      <c r="H298" s="61"/>
      <c r="I298" s="60">
        <v>10360235.386974</v>
      </c>
      <c r="J298" s="61"/>
      <c r="K298" s="61"/>
      <c r="L298" s="61"/>
      <c r="M298" s="10">
        <v>6399784.392947512</v>
      </c>
      <c r="N298" s="10">
        <v>3106972.7352098213</v>
      </c>
      <c r="O298" s="60">
        <v>931608.9403440979</v>
      </c>
      <c r="P298" s="61"/>
    </row>
    <row r="299" spans="2:16" ht="11.25" customHeight="1">
      <c r="B299" s="27">
        <v>44105</v>
      </c>
      <c r="C299" s="28">
        <v>52932</v>
      </c>
      <c r="D299" s="10">
        <v>290</v>
      </c>
      <c r="E299" s="29">
        <v>8827</v>
      </c>
      <c r="F299" s="170"/>
      <c r="G299" s="61"/>
      <c r="H299" s="61"/>
      <c r="I299" s="60">
        <v>8483313.840237</v>
      </c>
      <c r="J299" s="61"/>
      <c r="K299" s="61"/>
      <c r="L299" s="61"/>
      <c r="M299" s="10">
        <v>5231760.017763889</v>
      </c>
      <c r="N299" s="10">
        <v>2533667.852599031</v>
      </c>
      <c r="O299" s="60">
        <v>756592.3922575692</v>
      </c>
      <c r="P299" s="61"/>
    </row>
    <row r="300" spans="2:16" ht="11.25" customHeight="1">
      <c r="B300" s="27">
        <v>44105</v>
      </c>
      <c r="C300" s="28">
        <v>52963</v>
      </c>
      <c r="D300" s="10">
        <v>291</v>
      </c>
      <c r="E300" s="29">
        <v>8858</v>
      </c>
      <c r="F300" s="170"/>
      <c r="G300" s="61"/>
      <c r="H300" s="61"/>
      <c r="I300" s="60">
        <v>7560990.697759</v>
      </c>
      <c r="J300" s="61"/>
      <c r="K300" s="61"/>
      <c r="L300" s="61"/>
      <c r="M300" s="10">
        <v>4655043.710719395</v>
      </c>
      <c r="N300" s="10">
        <v>2248638.9173292867</v>
      </c>
      <c r="O300" s="60">
        <v>668634.268803844</v>
      </c>
      <c r="P300" s="61"/>
    </row>
    <row r="301" spans="2:16" ht="11.25" customHeight="1">
      <c r="B301" s="27">
        <v>44105</v>
      </c>
      <c r="C301" s="28">
        <v>52994</v>
      </c>
      <c r="D301" s="10">
        <v>292</v>
      </c>
      <c r="E301" s="29">
        <v>8889</v>
      </c>
      <c r="F301" s="170"/>
      <c r="G301" s="61"/>
      <c r="H301" s="61"/>
      <c r="I301" s="60">
        <v>6730064.840181</v>
      </c>
      <c r="J301" s="61"/>
      <c r="K301" s="61"/>
      <c r="L301" s="61"/>
      <c r="M301" s="10">
        <v>4136443.4087550053</v>
      </c>
      <c r="N301" s="10">
        <v>1993045.1597585864</v>
      </c>
      <c r="O301" s="60">
        <v>590123.1710254002</v>
      </c>
      <c r="P301" s="61"/>
    </row>
    <row r="302" spans="2:16" ht="11.25" customHeight="1">
      <c r="B302" s="27">
        <v>44105</v>
      </c>
      <c r="C302" s="28">
        <v>53022</v>
      </c>
      <c r="D302" s="10">
        <v>293</v>
      </c>
      <c r="E302" s="29">
        <v>8917</v>
      </c>
      <c r="F302" s="170"/>
      <c r="G302" s="61"/>
      <c r="H302" s="61"/>
      <c r="I302" s="60">
        <v>6010953.185725</v>
      </c>
      <c r="J302" s="61"/>
      <c r="K302" s="61"/>
      <c r="L302" s="61"/>
      <c r="M302" s="10">
        <v>3688801.682434089</v>
      </c>
      <c r="N302" s="10">
        <v>1773276.5695069698</v>
      </c>
      <c r="O302" s="60">
        <v>523042.54333535774</v>
      </c>
      <c r="P302" s="61"/>
    </row>
    <row r="303" spans="2:16" ht="11.25" customHeight="1">
      <c r="B303" s="27">
        <v>44105</v>
      </c>
      <c r="C303" s="28">
        <v>53053</v>
      </c>
      <c r="D303" s="10">
        <v>294</v>
      </c>
      <c r="E303" s="29">
        <v>8948</v>
      </c>
      <c r="F303" s="170"/>
      <c r="G303" s="61"/>
      <c r="H303" s="61"/>
      <c r="I303" s="60">
        <v>5404619.796489</v>
      </c>
      <c r="J303" s="61"/>
      <c r="K303" s="61"/>
      <c r="L303" s="61"/>
      <c r="M303" s="10">
        <v>3311081.634505472</v>
      </c>
      <c r="N303" s="10">
        <v>1587651.396406752</v>
      </c>
      <c r="O303" s="60">
        <v>466307.4011781391</v>
      </c>
      <c r="P303" s="61"/>
    </row>
    <row r="304" spans="2:16" ht="11.25" customHeight="1">
      <c r="B304" s="27">
        <v>44105</v>
      </c>
      <c r="C304" s="28">
        <v>53083</v>
      </c>
      <c r="D304" s="10">
        <v>295</v>
      </c>
      <c r="E304" s="29">
        <v>8978</v>
      </c>
      <c r="F304" s="170"/>
      <c r="G304" s="61"/>
      <c r="H304" s="61"/>
      <c r="I304" s="60">
        <v>4827458.736957</v>
      </c>
      <c r="J304" s="61"/>
      <c r="K304" s="61"/>
      <c r="L304" s="61"/>
      <c r="M304" s="10">
        <v>2952635.7335653165</v>
      </c>
      <c r="N304" s="10">
        <v>1412293.3039556046</v>
      </c>
      <c r="O304" s="60">
        <v>413102.8035450122</v>
      </c>
      <c r="P304" s="61"/>
    </row>
    <row r="305" spans="2:16" ht="11.25" customHeight="1">
      <c r="B305" s="27">
        <v>44105</v>
      </c>
      <c r="C305" s="28">
        <v>53114</v>
      </c>
      <c r="D305" s="10">
        <v>296</v>
      </c>
      <c r="E305" s="29">
        <v>9009</v>
      </c>
      <c r="F305" s="170"/>
      <c r="G305" s="61"/>
      <c r="H305" s="61"/>
      <c r="I305" s="60">
        <v>4251766.883481</v>
      </c>
      <c r="J305" s="61"/>
      <c r="K305" s="61"/>
      <c r="L305" s="61"/>
      <c r="M305" s="10">
        <v>2596112.6005406827</v>
      </c>
      <c r="N305" s="10">
        <v>1238604.4802232885</v>
      </c>
      <c r="O305" s="60">
        <v>360763.4309242009</v>
      </c>
      <c r="P305" s="61"/>
    </row>
    <row r="306" spans="2:16" ht="11.25" customHeight="1">
      <c r="B306" s="27">
        <v>44105</v>
      </c>
      <c r="C306" s="28">
        <v>53144</v>
      </c>
      <c r="D306" s="10">
        <v>297</v>
      </c>
      <c r="E306" s="29">
        <v>9039</v>
      </c>
      <c r="F306" s="170"/>
      <c r="G306" s="61"/>
      <c r="H306" s="61"/>
      <c r="I306" s="60">
        <v>4001282.140587</v>
      </c>
      <c r="J306" s="61"/>
      <c r="K306" s="61"/>
      <c r="L306" s="61"/>
      <c r="M306" s="10">
        <v>2439157.342340682</v>
      </c>
      <c r="N306" s="10">
        <v>1160856.947772155</v>
      </c>
      <c r="O306" s="60">
        <v>336732.20200840343</v>
      </c>
      <c r="P306" s="61"/>
    </row>
    <row r="307" spans="2:16" ht="11.25" customHeight="1">
      <c r="B307" s="27">
        <v>44105</v>
      </c>
      <c r="C307" s="28">
        <v>53175</v>
      </c>
      <c r="D307" s="10">
        <v>298</v>
      </c>
      <c r="E307" s="29">
        <v>9070</v>
      </c>
      <c r="F307" s="170"/>
      <c r="G307" s="61"/>
      <c r="H307" s="61"/>
      <c r="I307" s="60">
        <v>3812566.035572</v>
      </c>
      <c r="J307" s="61"/>
      <c r="K307" s="61"/>
      <c r="L307" s="61"/>
      <c r="M307" s="10">
        <v>2320175.2738018488</v>
      </c>
      <c r="N307" s="10">
        <v>1101422.0734718102</v>
      </c>
      <c r="O307" s="60">
        <v>318138.58185016667</v>
      </c>
      <c r="P307" s="61"/>
    </row>
    <row r="308" spans="2:16" ht="11.25" customHeight="1">
      <c r="B308" s="27">
        <v>44105</v>
      </c>
      <c r="C308" s="28">
        <v>53206</v>
      </c>
      <c r="D308" s="10">
        <v>299</v>
      </c>
      <c r="E308" s="29">
        <v>9101</v>
      </c>
      <c r="F308" s="170"/>
      <c r="G308" s="61"/>
      <c r="H308" s="61"/>
      <c r="I308" s="60">
        <v>3642812.596022</v>
      </c>
      <c r="J308" s="61"/>
      <c r="K308" s="61"/>
      <c r="L308" s="61"/>
      <c r="M308" s="10">
        <v>2213110.140976364</v>
      </c>
      <c r="N308" s="10">
        <v>1047924.7622998084</v>
      </c>
      <c r="O308" s="60">
        <v>301404.19130848837</v>
      </c>
      <c r="P308" s="61"/>
    </row>
    <row r="309" spans="2:16" ht="11.25" customHeight="1">
      <c r="B309" s="27">
        <v>44105</v>
      </c>
      <c r="C309" s="28">
        <v>53236</v>
      </c>
      <c r="D309" s="10">
        <v>300</v>
      </c>
      <c r="E309" s="29">
        <v>9131</v>
      </c>
      <c r="F309" s="170"/>
      <c r="G309" s="61"/>
      <c r="H309" s="61"/>
      <c r="I309" s="60">
        <v>3488636.76212</v>
      </c>
      <c r="J309" s="61"/>
      <c r="K309" s="61"/>
      <c r="L309" s="61"/>
      <c r="M309" s="10">
        <v>2115965.1565619535</v>
      </c>
      <c r="N309" s="10">
        <v>999459.8530960646</v>
      </c>
      <c r="O309" s="60">
        <v>286286.3369519673</v>
      </c>
      <c r="P309" s="61"/>
    </row>
    <row r="310" spans="2:16" ht="11.25" customHeight="1">
      <c r="B310" s="27">
        <v>44105</v>
      </c>
      <c r="C310" s="28">
        <v>53267</v>
      </c>
      <c r="D310" s="10">
        <v>301</v>
      </c>
      <c r="E310" s="29">
        <v>9162</v>
      </c>
      <c r="F310" s="170"/>
      <c r="G310" s="61"/>
      <c r="H310" s="61"/>
      <c r="I310" s="60">
        <v>3342896.937955</v>
      </c>
      <c r="J310" s="61"/>
      <c r="K310" s="61"/>
      <c r="L310" s="61"/>
      <c r="M310" s="10">
        <v>2024130.5769854207</v>
      </c>
      <c r="N310" s="10">
        <v>953650.9818171759</v>
      </c>
      <c r="O310" s="60">
        <v>272007.79365944717</v>
      </c>
      <c r="P310" s="61"/>
    </row>
    <row r="311" spans="2:16" ht="11.25" customHeight="1">
      <c r="B311" s="27">
        <v>44105</v>
      </c>
      <c r="C311" s="28">
        <v>53297</v>
      </c>
      <c r="D311" s="10">
        <v>302</v>
      </c>
      <c r="E311" s="29">
        <v>9192</v>
      </c>
      <c r="F311" s="170"/>
      <c r="G311" s="61"/>
      <c r="H311" s="61"/>
      <c r="I311" s="60">
        <v>3198676.084914</v>
      </c>
      <c r="J311" s="61"/>
      <c r="K311" s="61"/>
      <c r="L311" s="61"/>
      <c r="M311" s="10">
        <v>1933625.4865421648</v>
      </c>
      <c r="N311" s="10">
        <v>908768.0790256276</v>
      </c>
      <c r="O311" s="60">
        <v>258143.40532214084</v>
      </c>
      <c r="P311" s="61"/>
    </row>
    <row r="312" spans="2:16" ht="11.25" customHeight="1">
      <c r="B312" s="27">
        <v>44105</v>
      </c>
      <c r="C312" s="28">
        <v>53328</v>
      </c>
      <c r="D312" s="10">
        <v>303</v>
      </c>
      <c r="E312" s="29">
        <v>9223</v>
      </c>
      <c r="F312" s="170"/>
      <c r="G312" s="61"/>
      <c r="H312" s="61"/>
      <c r="I312" s="60">
        <v>2998050.143705</v>
      </c>
      <c r="J312" s="61"/>
      <c r="K312" s="61"/>
      <c r="L312" s="61"/>
      <c r="M312" s="10">
        <v>1809271.615227469</v>
      </c>
      <c r="N312" s="10">
        <v>848161.5191528442</v>
      </c>
      <c r="O312" s="60">
        <v>239907.1299960617</v>
      </c>
      <c r="P312" s="61"/>
    </row>
    <row r="313" spans="2:16" ht="11.25" customHeight="1">
      <c r="B313" s="27">
        <v>44105</v>
      </c>
      <c r="C313" s="28">
        <v>53359</v>
      </c>
      <c r="D313" s="10">
        <v>304</v>
      </c>
      <c r="E313" s="29">
        <v>9254</v>
      </c>
      <c r="F313" s="170"/>
      <c r="G313" s="61"/>
      <c r="H313" s="61"/>
      <c r="I313" s="60">
        <v>2860370.38464</v>
      </c>
      <c r="J313" s="61"/>
      <c r="K313" s="61"/>
      <c r="L313" s="61"/>
      <c r="M313" s="10">
        <v>1723256.5161660865</v>
      </c>
      <c r="N313" s="10">
        <v>805784.3295123134</v>
      </c>
      <c r="O313" s="60">
        <v>226955.14229201758</v>
      </c>
      <c r="P313" s="61"/>
    </row>
    <row r="314" spans="2:16" ht="11.25" customHeight="1">
      <c r="B314" s="27">
        <v>44105</v>
      </c>
      <c r="C314" s="28">
        <v>53387</v>
      </c>
      <c r="D314" s="10">
        <v>305</v>
      </c>
      <c r="E314" s="29">
        <v>9282</v>
      </c>
      <c r="F314" s="170"/>
      <c r="G314" s="61"/>
      <c r="H314" s="61"/>
      <c r="I314" s="60">
        <v>2724286.206983</v>
      </c>
      <c r="J314" s="61"/>
      <c r="K314" s="61"/>
      <c r="L314" s="61"/>
      <c r="M314" s="10">
        <v>1638756.8162811145</v>
      </c>
      <c r="N314" s="10">
        <v>764512.3669932436</v>
      </c>
      <c r="O314" s="60">
        <v>214506.63814222725</v>
      </c>
      <c r="P314" s="61"/>
    </row>
    <row r="315" spans="2:16" ht="11.25" customHeight="1">
      <c r="B315" s="27">
        <v>44105</v>
      </c>
      <c r="C315" s="28">
        <v>53418</v>
      </c>
      <c r="D315" s="10">
        <v>306</v>
      </c>
      <c r="E315" s="29">
        <v>9313</v>
      </c>
      <c r="F315" s="170"/>
      <c r="G315" s="61"/>
      <c r="H315" s="61"/>
      <c r="I315" s="60">
        <v>2588735.481876</v>
      </c>
      <c r="J315" s="61"/>
      <c r="K315" s="61"/>
      <c r="L315" s="61"/>
      <c r="M315" s="10">
        <v>1554576.9888098398</v>
      </c>
      <c r="N315" s="10">
        <v>723396.3810044022</v>
      </c>
      <c r="O315" s="60">
        <v>202110.63784691234</v>
      </c>
      <c r="P315" s="61"/>
    </row>
    <row r="316" spans="2:16" ht="11.25" customHeight="1">
      <c r="B316" s="27">
        <v>44105</v>
      </c>
      <c r="C316" s="28">
        <v>53448</v>
      </c>
      <c r="D316" s="10">
        <v>307</v>
      </c>
      <c r="E316" s="29">
        <v>9343</v>
      </c>
      <c r="F316" s="170"/>
      <c r="G316" s="61"/>
      <c r="H316" s="61"/>
      <c r="I316" s="60">
        <v>2457382.788787</v>
      </c>
      <c r="J316" s="61"/>
      <c r="K316" s="61"/>
      <c r="L316" s="61"/>
      <c r="M316" s="10">
        <v>1473275.379253087</v>
      </c>
      <c r="N316" s="10">
        <v>683876.6810402108</v>
      </c>
      <c r="O316" s="60">
        <v>190285.94864815733</v>
      </c>
      <c r="P316" s="61"/>
    </row>
    <row r="317" spans="2:16" ht="11.25" customHeight="1">
      <c r="B317" s="27">
        <v>44105</v>
      </c>
      <c r="C317" s="28">
        <v>53479</v>
      </c>
      <c r="D317" s="10">
        <v>308</v>
      </c>
      <c r="E317" s="29">
        <v>9374</v>
      </c>
      <c r="F317" s="170"/>
      <c r="G317" s="61"/>
      <c r="H317" s="61"/>
      <c r="I317" s="60">
        <v>2327758.337675</v>
      </c>
      <c r="J317" s="61"/>
      <c r="K317" s="61"/>
      <c r="L317" s="61"/>
      <c r="M317" s="10">
        <v>1393194.620683541</v>
      </c>
      <c r="N317" s="10">
        <v>645059.4559567411</v>
      </c>
      <c r="O317" s="60">
        <v>178724.9934880352</v>
      </c>
      <c r="P317" s="61"/>
    </row>
    <row r="318" spans="2:16" ht="11.25" customHeight="1">
      <c r="B318" s="27">
        <v>44105</v>
      </c>
      <c r="C318" s="28">
        <v>53509</v>
      </c>
      <c r="D318" s="10">
        <v>309</v>
      </c>
      <c r="E318" s="29">
        <v>9404</v>
      </c>
      <c r="F318" s="170"/>
      <c r="G318" s="61"/>
      <c r="H318" s="61"/>
      <c r="I318" s="60">
        <v>2204839.318984</v>
      </c>
      <c r="J318" s="61"/>
      <c r="K318" s="61"/>
      <c r="L318" s="61"/>
      <c r="M318" s="10">
        <v>1317459.8944497427</v>
      </c>
      <c r="N318" s="10">
        <v>608492.3572832365</v>
      </c>
      <c r="O318" s="60">
        <v>167902.34248784813</v>
      </c>
      <c r="P318" s="61"/>
    </row>
    <row r="319" spans="2:16" ht="11.25" customHeight="1">
      <c r="B319" s="27">
        <v>44105</v>
      </c>
      <c r="C319" s="28">
        <v>53540</v>
      </c>
      <c r="D319" s="10">
        <v>310</v>
      </c>
      <c r="E319" s="29">
        <v>9435</v>
      </c>
      <c r="F319" s="170"/>
      <c r="G319" s="61"/>
      <c r="H319" s="61"/>
      <c r="I319" s="60">
        <v>2021870.332836</v>
      </c>
      <c r="J319" s="61"/>
      <c r="K319" s="61"/>
      <c r="L319" s="61"/>
      <c r="M319" s="10">
        <v>1206081.1706213206</v>
      </c>
      <c r="N319" s="10">
        <v>555633.4134914146</v>
      </c>
      <c r="O319" s="60">
        <v>152667.5026799725</v>
      </c>
      <c r="P319" s="61"/>
    </row>
    <row r="320" spans="2:16" ht="11.25" customHeight="1">
      <c r="B320" s="27">
        <v>44105</v>
      </c>
      <c r="C320" s="28">
        <v>53571</v>
      </c>
      <c r="D320" s="10">
        <v>311</v>
      </c>
      <c r="E320" s="29">
        <v>9466</v>
      </c>
      <c r="F320" s="170"/>
      <c r="G320" s="61"/>
      <c r="H320" s="61"/>
      <c r="I320" s="60">
        <v>1908591.559307</v>
      </c>
      <c r="J320" s="61"/>
      <c r="K320" s="61"/>
      <c r="L320" s="61"/>
      <c r="M320" s="10">
        <v>1136577.3978201768</v>
      </c>
      <c r="N320" s="10">
        <v>522281.83997706516</v>
      </c>
      <c r="O320" s="60">
        <v>142895.90786392224</v>
      </c>
      <c r="P320" s="61"/>
    </row>
    <row r="321" spans="2:16" ht="11.25" customHeight="1">
      <c r="B321" s="27">
        <v>44105</v>
      </c>
      <c r="C321" s="28">
        <v>53601</v>
      </c>
      <c r="D321" s="10">
        <v>312</v>
      </c>
      <c r="E321" s="29">
        <v>9496</v>
      </c>
      <c r="F321" s="170"/>
      <c r="G321" s="61"/>
      <c r="H321" s="61"/>
      <c r="I321" s="60">
        <v>1797710.788235</v>
      </c>
      <c r="J321" s="61"/>
      <c r="K321" s="61"/>
      <c r="L321" s="61"/>
      <c r="M321" s="10">
        <v>1068790.0487676067</v>
      </c>
      <c r="N321" s="10">
        <v>489923.28266145487</v>
      </c>
      <c r="O321" s="60">
        <v>133493.1647118263</v>
      </c>
      <c r="P321" s="61"/>
    </row>
    <row r="322" spans="2:16" ht="11.25" customHeight="1">
      <c r="B322" s="27">
        <v>44105</v>
      </c>
      <c r="C322" s="28">
        <v>53632</v>
      </c>
      <c r="D322" s="10">
        <v>313</v>
      </c>
      <c r="E322" s="29">
        <v>9527</v>
      </c>
      <c r="F322" s="170"/>
      <c r="G322" s="61"/>
      <c r="H322" s="61"/>
      <c r="I322" s="60">
        <v>1690265.050007</v>
      </c>
      <c r="J322" s="61"/>
      <c r="K322" s="61"/>
      <c r="L322" s="61"/>
      <c r="M322" s="10">
        <v>1003206.107514928</v>
      </c>
      <c r="N322" s="10">
        <v>458690.70307735645</v>
      </c>
      <c r="O322" s="60">
        <v>124453.61250330534</v>
      </c>
      <c r="P322" s="61"/>
    </row>
    <row r="323" spans="2:16" ht="11.25" customHeight="1">
      <c r="B323" s="27">
        <v>44105</v>
      </c>
      <c r="C323" s="28">
        <v>53662</v>
      </c>
      <c r="D323" s="10">
        <v>314</v>
      </c>
      <c r="E323" s="29">
        <v>9557</v>
      </c>
      <c r="F323" s="170"/>
      <c r="G323" s="61"/>
      <c r="H323" s="61"/>
      <c r="I323" s="60">
        <v>1586944.801835</v>
      </c>
      <c r="J323" s="61"/>
      <c r="K323" s="61"/>
      <c r="L323" s="61"/>
      <c r="M323" s="10">
        <v>940337.4601232014</v>
      </c>
      <c r="N323" s="10">
        <v>428887.3875746492</v>
      </c>
      <c r="O323" s="60">
        <v>115890.25755183028</v>
      </c>
      <c r="P323" s="61"/>
    </row>
    <row r="324" spans="2:16" ht="11.25" customHeight="1">
      <c r="B324" s="27">
        <v>44105</v>
      </c>
      <c r="C324" s="28">
        <v>53693</v>
      </c>
      <c r="D324" s="10">
        <v>315</v>
      </c>
      <c r="E324" s="29">
        <v>9588</v>
      </c>
      <c r="F324" s="170"/>
      <c r="G324" s="61"/>
      <c r="H324" s="61"/>
      <c r="I324" s="60">
        <v>1490567.47319</v>
      </c>
      <c r="J324" s="61"/>
      <c r="K324" s="61"/>
      <c r="L324" s="61"/>
      <c r="M324" s="10">
        <v>881731.4572954968</v>
      </c>
      <c r="N324" s="10">
        <v>401134.45400860836</v>
      </c>
      <c r="O324" s="60">
        <v>107932.00339762756</v>
      </c>
      <c r="P324" s="61"/>
    </row>
    <row r="325" spans="2:16" ht="11.25" customHeight="1">
      <c r="B325" s="27">
        <v>44105</v>
      </c>
      <c r="C325" s="28">
        <v>53724</v>
      </c>
      <c r="D325" s="10">
        <v>316</v>
      </c>
      <c r="E325" s="29">
        <v>9619</v>
      </c>
      <c r="F325" s="170"/>
      <c r="G325" s="61"/>
      <c r="H325" s="61"/>
      <c r="I325" s="60">
        <v>1397294.72415</v>
      </c>
      <c r="J325" s="61"/>
      <c r="K325" s="61"/>
      <c r="L325" s="61"/>
      <c r="M325" s="10">
        <v>825154.9203154808</v>
      </c>
      <c r="N325" s="10">
        <v>374440.84533061465</v>
      </c>
      <c r="O325" s="60">
        <v>100322.90728506412</v>
      </c>
      <c r="P325" s="61"/>
    </row>
    <row r="326" spans="2:16" ht="11.25" customHeight="1">
      <c r="B326" s="27">
        <v>44105</v>
      </c>
      <c r="C326" s="28">
        <v>53752</v>
      </c>
      <c r="D326" s="10">
        <v>317</v>
      </c>
      <c r="E326" s="29">
        <v>9647</v>
      </c>
      <c r="F326" s="170"/>
      <c r="G326" s="61"/>
      <c r="H326" s="61"/>
      <c r="I326" s="60">
        <v>1305507.21515</v>
      </c>
      <c r="J326" s="61"/>
      <c r="K326" s="61"/>
      <c r="L326" s="61"/>
      <c r="M326" s="10">
        <v>769769.8091604139</v>
      </c>
      <c r="N326" s="10">
        <v>348505.56173169997</v>
      </c>
      <c r="O326" s="60">
        <v>93016.84755868766</v>
      </c>
      <c r="P326" s="61"/>
    </row>
    <row r="327" spans="2:16" ht="11.25" customHeight="1">
      <c r="B327" s="27">
        <v>44105</v>
      </c>
      <c r="C327" s="28">
        <v>53783</v>
      </c>
      <c r="D327" s="10">
        <v>318</v>
      </c>
      <c r="E327" s="29">
        <v>9678</v>
      </c>
      <c r="F327" s="170"/>
      <c r="G327" s="61"/>
      <c r="H327" s="61"/>
      <c r="I327" s="60">
        <v>1220176.177206</v>
      </c>
      <c r="J327" s="61"/>
      <c r="K327" s="61"/>
      <c r="L327" s="61"/>
      <c r="M327" s="10">
        <v>718235.5842770805</v>
      </c>
      <c r="N327" s="10">
        <v>324346.9739105954</v>
      </c>
      <c r="O327" s="60">
        <v>86202.20468860422</v>
      </c>
      <c r="P327" s="61"/>
    </row>
    <row r="328" spans="2:16" ht="11.25" customHeight="1">
      <c r="B328" s="27">
        <v>44105</v>
      </c>
      <c r="C328" s="28">
        <v>53813</v>
      </c>
      <c r="D328" s="10">
        <v>319</v>
      </c>
      <c r="E328" s="29">
        <v>9708</v>
      </c>
      <c r="F328" s="170"/>
      <c r="G328" s="61"/>
      <c r="H328" s="61"/>
      <c r="I328" s="60">
        <v>1136404.346256</v>
      </c>
      <c r="J328" s="61"/>
      <c r="K328" s="61"/>
      <c r="L328" s="61"/>
      <c r="M328" s="10">
        <v>667826.7684898293</v>
      </c>
      <c r="N328" s="10">
        <v>300840.6529323894</v>
      </c>
      <c r="O328" s="60">
        <v>79627.14215245176</v>
      </c>
      <c r="P328" s="61"/>
    </row>
    <row r="329" spans="2:16" ht="11.25" customHeight="1">
      <c r="B329" s="27">
        <v>44105</v>
      </c>
      <c r="C329" s="28">
        <v>53844</v>
      </c>
      <c r="D329" s="10">
        <v>320</v>
      </c>
      <c r="E329" s="29">
        <v>9739</v>
      </c>
      <c r="F329" s="170"/>
      <c r="G329" s="61"/>
      <c r="H329" s="61"/>
      <c r="I329" s="60">
        <v>1055663.555943</v>
      </c>
      <c r="J329" s="61"/>
      <c r="K329" s="61"/>
      <c r="L329" s="61"/>
      <c r="M329" s="10">
        <v>619325.9033888724</v>
      </c>
      <c r="N329" s="10">
        <v>278282.5904299165</v>
      </c>
      <c r="O329" s="60">
        <v>73344.45121409716</v>
      </c>
      <c r="P329" s="61"/>
    </row>
    <row r="330" spans="2:16" ht="11.25" customHeight="1">
      <c r="B330" s="27">
        <v>44105</v>
      </c>
      <c r="C330" s="28">
        <v>53874</v>
      </c>
      <c r="D330" s="10">
        <v>321</v>
      </c>
      <c r="E330" s="29">
        <v>9769</v>
      </c>
      <c r="F330" s="170"/>
      <c r="G330" s="61"/>
      <c r="H330" s="61"/>
      <c r="I330" s="60">
        <v>984663.655859</v>
      </c>
      <c r="J330" s="61"/>
      <c r="K330" s="61"/>
      <c r="L330" s="61"/>
      <c r="M330" s="10">
        <v>576724.2123544579</v>
      </c>
      <c r="N330" s="10">
        <v>258502.49816448987</v>
      </c>
      <c r="O330" s="60">
        <v>67851.90633954163</v>
      </c>
      <c r="P330" s="61"/>
    </row>
    <row r="331" spans="2:16" ht="11.25" customHeight="1">
      <c r="B331" s="27">
        <v>44105</v>
      </c>
      <c r="C331" s="28">
        <v>53905</v>
      </c>
      <c r="D331" s="10">
        <v>322</v>
      </c>
      <c r="E331" s="29">
        <v>9800</v>
      </c>
      <c r="F331" s="170"/>
      <c r="G331" s="61"/>
      <c r="H331" s="61"/>
      <c r="I331" s="60">
        <v>914053.386903</v>
      </c>
      <c r="J331" s="61"/>
      <c r="K331" s="61"/>
      <c r="L331" s="61"/>
      <c r="M331" s="10">
        <v>534459.2741623915</v>
      </c>
      <c r="N331" s="10">
        <v>238949.0291355646</v>
      </c>
      <c r="O331" s="60">
        <v>62453.8476250516</v>
      </c>
      <c r="P331" s="61"/>
    </row>
    <row r="332" spans="2:16" ht="11.25" customHeight="1">
      <c r="B332" s="27">
        <v>44105</v>
      </c>
      <c r="C332" s="28">
        <v>53936</v>
      </c>
      <c r="D332" s="10">
        <v>323</v>
      </c>
      <c r="E332" s="29">
        <v>9831</v>
      </c>
      <c r="F332" s="170"/>
      <c r="G332" s="61"/>
      <c r="H332" s="61"/>
      <c r="I332" s="60">
        <v>846503.968402</v>
      </c>
      <c r="J332" s="61"/>
      <c r="K332" s="61"/>
      <c r="L332" s="61"/>
      <c r="M332" s="10">
        <v>494122.73066611163</v>
      </c>
      <c r="N332" s="10">
        <v>220353.3099288927</v>
      </c>
      <c r="O332" s="60">
        <v>57349.56486025256</v>
      </c>
      <c r="P332" s="61"/>
    </row>
    <row r="333" spans="2:16" ht="11.25" customHeight="1">
      <c r="B333" s="27">
        <v>44105</v>
      </c>
      <c r="C333" s="28">
        <v>53966</v>
      </c>
      <c r="D333" s="10">
        <v>324</v>
      </c>
      <c r="E333" s="29">
        <v>9861</v>
      </c>
      <c r="F333" s="170"/>
      <c r="G333" s="61"/>
      <c r="H333" s="61"/>
      <c r="I333" s="60">
        <v>783169.201284</v>
      </c>
      <c r="J333" s="61"/>
      <c r="K333" s="61"/>
      <c r="L333" s="61"/>
      <c r="M333" s="10">
        <v>456402.4792646885</v>
      </c>
      <c r="N333" s="10">
        <v>203031.07208262105</v>
      </c>
      <c r="O333" s="60">
        <v>52624.64024768028</v>
      </c>
      <c r="P333" s="61"/>
    </row>
    <row r="334" spans="2:16" ht="11.25" customHeight="1">
      <c r="B334" s="27">
        <v>44105</v>
      </c>
      <c r="C334" s="28">
        <v>53997</v>
      </c>
      <c r="D334" s="10">
        <v>325</v>
      </c>
      <c r="E334" s="29">
        <v>9892</v>
      </c>
      <c r="F334" s="170"/>
      <c r="G334" s="61"/>
      <c r="H334" s="61"/>
      <c r="I334" s="60">
        <v>721892.045062</v>
      </c>
      <c r="J334" s="61"/>
      <c r="K334" s="61"/>
      <c r="L334" s="61"/>
      <c r="M334" s="10">
        <v>419978.85955883126</v>
      </c>
      <c r="N334" s="10">
        <v>186352.84857506162</v>
      </c>
      <c r="O334" s="60">
        <v>48097.1438400469</v>
      </c>
      <c r="P334" s="61"/>
    </row>
    <row r="335" spans="2:16" ht="11.25" customHeight="1">
      <c r="B335" s="27">
        <v>44105</v>
      </c>
      <c r="C335" s="28">
        <v>54027</v>
      </c>
      <c r="D335" s="10">
        <v>326</v>
      </c>
      <c r="E335" s="29">
        <v>9922</v>
      </c>
      <c r="F335" s="170"/>
      <c r="G335" s="61"/>
      <c r="H335" s="61"/>
      <c r="I335" s="60">
        <v>663788.519631</v>
      </c>
      <c r="J335" s="61"/>
      <c r="K335" s="61"/>
      <c r="L335" s="61"/>
      <c r="M335" s="10">
        <v>385541.80039299355</v>
      </c>
      <c r="N335" s="10">
        <v>170651.39556219633</v>
      </c>
      <c r="O335" s="60">
        <v>43864.09559105858</v>
      </c>
      <c r="P335" s="61"/>
    </row>
    <row r="336" spans="2:16" ht="11.25" customHeight="1">
      <c r="B336" s="27">
        <v>44105</v>
      </c>
      <c r="C336" s="28">
        <v>54058</v>
      </c>
      <c r="D336" s="10">
        <v>327</v>
      </c>
      <c r="E336" s="29">
        <v>9953</v>
      </c>
      <c r="F336" s="170"/>
      <c r="G336" s="61"/>
      <c r="H336" s="61"/>
      <c r="I336" s="60">
        <v>609075.727022</v>
      </c>
      <c r="J336" s="61"/>
      <c r="K336" s="61"/>
      <c r="L336" s="61"/>
      <c r="M336" s="10">
        <v>353163.49454520654</v>
      </c>
      <c r="N336" s="10">
        <v>155922.31404173115</v>
      </c>
      <c r="O336" s="60">
        <v>39908.39170186664</v>
      </c>
      <c r="P336" s="61"/>
    </row>
    <row r="337" spans="2:16" ht="11.25" customHeight="1">
      <c r="B337" s="27">
        <v>44105</v>
      </c>
      <c r="C337" s="28">
        <v>54089</v>
      </c>
      <c r="D337" s="10">
        <v>328</v>
      </c>
      <c r="E337" s="29">
        <v>9984</v>
      </c>
      <c r="F337" s="170"/>
      <c r="G337" s="61"/>
      <c r="H337" s="61"/>
      <c r="I337" s="60">
        <v>556271.729285</v>
      </c>
      <c r="J337" s="61"/>
      <c r="K337" s="61"/>
      <c r="L337" s="61"/>
      <c r="M337" s="10">
        <v>321998.8207312577</v>
      </c>
      <c r="N337" s="10">
        <v>141801.50494675344</v>
      </c>
      <c r="O337" s="60">
        <v>36140.43822077204</v>
      </c>
      <c r="P337" s="61"/>
    </row>
    <row r="338" spans="2:16" ht="11.25" customHeight="1">
      <c r="B338" s="27">
        <v>44105</v>
      </c>
      <c r="C338" s="28">
        <v>54118</v>
      </c>
      <c r="D338" s="10">
        <v>329</v>
      </c>
      <c r="E338" s="29">
        <v>10013</v>
      </c>
      <c r="F338" s="170"/>
      <c r="G338" s="61"/>
      <c r="H338" s="61"/>
      <c r="I338" s="60">
        <v>504356.616932</v>
      </c>
      <c r="J338" s="61"/>
      <c r="K338" s="61"/>
      <c r="L338" s="61"/>
      <c r="M338" s="10">
        <v>291484.4270356446</v>
      </c>
      <c r="N338" s="10">
        <v>128058.18953412752</v>
      </c>
      <c r="O338" s="60">
        <v>32508.391333793083</v>
      </c>
      <c r="P338" s="61"/>
    </row>
    <row r="339" spans="2:16" ht="11.25" customHeight="1">
      <c r="B339" s="27">
        <v>44105</v>
      </c>
      <c r="C339" s="28">
        <v>54149</v>
      </c>
      <c r="D339" s="10">
        <v>330</v>
      </c>
      <c r="E339" s="29">
        <v>10044</v>
      </c>
      <c r="F339" s="170"/>
      <c r="G339" s="61"/>
      <c r="H339" s="61"/>
      <c r="I339" s="60">
        <v>454825.490196</v>
      </c>
      <c r="J339" s="61"/>
      <c r="K339" s="61"/>
      <c r="L339" s="61"/>
      <c r="M339" s="10">
        <v>262412.91721895186</v>
      </c>
      <c r="N339" s="10">
        <v>114992.97313893854</v>
      </c>
      <c r="O339" s="60">
        <v>29068.059730404806</v>
      </c>
      <c r="P339" s="61"/>
    </row>
    <row r="340" spans="2:16" ht="11.25" customHeight="1">
      <c r="B340" s="27">
        <v>44105</v>
      </c>
      <c r="C340" s="28">
        <v>54179</v>
      </c>
      <c r="D340" s="10">
        <v>331</v>
      </c>
      <c r="E340" s="29">
        <v>10074</v>
      </c>
      <c r="F340" s="170"/>
      <c r="G340" s="61"/>
      <c r="H340" s="61"/>
      <c r="I340" s="60">
        <v>406450.299336</v>
      </c>
      <c r="J340" s="61"/>
      <c r="K340" s="61"/>
      <c r="L340" s="61"/>
      <c r="M340" s="10">
        <v>234117.79284385682</v>
      </c>
      <c r="N340" s="10">
        <v>102341.14744108642</v>
      </c>
      <c r="O340" s="60">
        <v>25763.87044048549</v>
      </c>
      <c r="P340" s="61"/>
    </row>
    <row r="341" spans="2:16" ht="11.25" customHeight="1">
      <c r="B341" s="27">
        <v>44105</v>
      </c>
      <c r="C341" s="28">
        <v>54210</v>
      </c>
      <c r="D341" s="10">
        <v>332</v>
      </c>
      <c r="E341" s="29">
        <v>10105</v>
      </c>
      <c r="F341" s="170"/>
      <c r="G341" s="61"/>
      <c r="H341" s="61"/>
      <c r="I341" s="60">
        <v>364273.651378</v>
      </c>
      <c r="J341" s="61"/>
      <c r="K341" s="61"/>
      <c r="L341" s="61"/>
      <c r="M341" s="10">
        <v>209467.91577720642</v>
      </c>
      <c r="N341" s="10">
        <v>91332.9457575883</v>
      </c>
      <c r="O341" s="60">
        <v>22895.22465558562</v>
      </c>
      <c r="P341" s="61"/>
    </row>
    <row r="342" spans="2:16" ht="11.25" customHeight="1">
      <c r="B342" s="27">
        <v>44105</v>
      </c>
      <c r="C342" s="28">
        <v>54240</v>
      </c>
      <c r="D342" s="10">
        <v>333</v>
      </c>
      <c r="E342" s="29">
        <v>10135</v>
      </c>
      <c r="F342" s="170"/>
      <c r="G342" s="61"/>
      <c r="H342" s="61"/>
      <c r="I342" s="60">
        <v>328257.831448</v>
      </c>
      <c r="J342" s="61"/>
      <c r="K342" s="61"/>
      <c r="L342" s="61"/>
      <c r="M342" s="10">
        <v>188447.94632433058</v>
      </c>
      <c r="N342" s="10">
        <v>81965.50706964929</v>
      </c>
      <c r="O342" s="60">
        <v>20462.781059442274</v>
      </c>
      <c r="P342" s="61"/>
    </row>
    <row r="343" spans="2:16" ht="11.25" customHeight="1">
      <c r="B343" s="27">
        <v>44105</v>
      </c>
      <c r="C343" s="28">
        <v>54271</v>
      </c>
      <c r="D343" s="10">
        <v>334</v>
      </c>
      <c r="E343" s="29">
        <v>10166</v>
      </c>
      <c r="F343" s="170"/>
      <c r="G343" s="61"/>
      <c r="H343" s="61"/>
      <c r="I343" s="60">
        <v>296289.723561</v>
      </c>
      <c r="J343" s="61"/>
      <c r="K343" s="61"/>
      <c r="L343" s="61"/>
      <c r="M343" s="10">
        <v>169807.03571389162</v>
      </c>
      <c r="N343" s="10">
        <v>73669.80062875945</v>
      </c>
      <c r="O343" s="60">
        <v>18313.84953471191</v>
      </c>
      <c r="P343" s="61"/>
    </row>
    <row r="344" spans="2:16" ht="11.25" customHeight="1">
      <c r="B344" s="27">
        <v>44105</v>
      </c>
      <c r="C344" s="28">
        <v>54302</v>
      </c>
      <c r="D344" s="10">
        <v>335</v>
      </c>
      <c r="E344" s="29">
        <v>10197</v>
      </c>
      <c r="F344" s="170"/>
      <c r="G344" s="61"/>
      <c r="H344" s="61"/>
      <c r="I344" s="60">
        <v>265303.170094</v>
      </c>
      <c r="J344" s="61"/>
      <c r="K344" s="61"/>
      <c r="L344" s="61"/>
      <c r="M344" s="10">
        <v>151790.40170515515</v>
      </c>
      <c r="N344" s="10">
        <v>65685.9094163804</v>
      </c>
      <c r="O344" s="60">
        <v>16259.941690104339</v>
      </c>
      <c r="P344" s="61"/>
    </row>
    <row r="345" spans="2:16" ht="11.25" customHeight="1">
      <c r="B345" s="27">
        <v>44105</v>
      </c>
      <c r="C345" s="28">
        <v>54332</v>
      </c>
      <c r="D345" s="10">
        <v>336</v>
      </c>
      <c r="E345" s="29">
        <v>10227</v>
      </c>
      <c r="F345" s="170"/>
      <c r="G345" s="61"/>
      <c r="H345" s="61"/>
      <c r="I345" s="60">
        <v>237826.973233</v>
      </c>
      <c r="J345" s="61"/>
      <c r="K345" s="61"/>
      <c r="L345" s="61"/>
      <c r="M345" s="10">
        <v>135846.8398474974</v>
      </c>
      <c r="N345" s="10">
        <v>58641.78942410408</v>
      </c>
      <c r="O345" s="60">
        <v>14456.729810471521</v>
      </c>
      <c r="P345" s="61"/>
    </row>
    <row r="346" spans="2:16" ht="11.25" customHeight="1">
      <c r="B346" s="27">
        <v>44105</v>
      </c>
      <c r="C346" s="28">
        <v>54363</v>
      </c>
      <c r="D346" s="10">
        <v>337</v>
      </c>
      <c r="E346" s="29">
        <v>10258</v>
      </c>
      <c r="F346" s="170"/>
      <c r="G346" s="61"/>
      <c r="H346" s="61"/>
      <c r="I346" s="60">
        <v>212302.527189</v>
      </c>
      <c r="J346" s="61"/>
      <c r="K346" s="61"/>
      <c r="L346" s="61"/>
      <c r="M346" s="10">
        <v>121061.59019946893</v>
      </c>
      <c r="N346" s="10">
        <v>52126.44907659456</v>
      </c>
      <c r="O346" s="60">
        <v>12796.099576525858</v>
      </c>
      <c r="P346" s="61"/>
    </row>
    <row r="347" spans="2:16" ht="11.25" customHeight="1">
      <c r="B347" s="27">
        <v>44105</v>
      </c>
      <c r="C347" s="28">
        <v>54393</v>
      </c>
      <c r="D347" s="10">
        <v>338</v>
      </c>
      <c r="E347" s="29">
        <v>10288</v>
      </c>
      <c r="F347" s="170"/>
      <c r="G347" s="61"/>
      <c r="H347" s="61"/>
      <c r="I347" s="60">
        <v>190330.612141</v>
      </c>
      <c r="J347" s="61"/>
      <c r="K347" s="61"/>
      <c r="L347" s="61"/>
      <c r="M347" s="10">
        <v>108354.36594112166</v>
      </c>
      <c r="N347" s="10">
        <v>46540.16828876914</v>
      </c>
      <c r="O347" s="60">
        <v>11377.936420401147</v>
      </c>
      <c r="P347" s="61"/>
    </row>
    <row r="348" spans="2:16" ht="11.25" customHeight="1">
      <c r="B348" s="27">
        <v>44105</v>
      </c>
      <c r="C348" s="28">
        <v>54424</v>
      </c>
      <c r="D348" s="10">
        <v>339</v>
      </c>
      <c r="E348" s="29">
        <v>10319</v>
      </c>
      <c r="F348" s="170"/>
      <c r="G348" s="61"/>
      <c r="H348" s="61"/>
      <c r="I348" s="60">
        <v>170016.47791</v>
      </c>
      <c r="J348" s="61"/>
      <c r="K348" s="61"/>
      <c r="L348" s="61"/>
      <c r="M348" s="10">
        <v>96625.45785159325</v>
      </c>
      <c r="N348" s="10">
        <v>41396.840106677315</v>
      </c>
      <c r="O348" s="60">
        <v>10077.652173301834</v>
      </c>
      <c r="P348" s="61"/>
    </row>
    <row r="349" spans="2:16" ht="11.25" customHeight="1">
      <c r="B349" s="27">
        <v>44105</v>
      </c>
      <c r="C349" s="28">
        <v>54455</v>
      </c>
      <c r="D349" s="10">
        <v>340</v>
      </c>
      <c r="E349" s="29">
        <v>10350</v>
      </c>
      <c r="F349" s="170"/>
      <c r="G349" s="61"/>
      <c r="H349" s="61"/>
      <c r="I349" s="60">
        <v>150641.914676</v>
      </c>
      <c r="J349" s="61"/>
      <c r="K349" s="61"/>
      <c r="L349" s="61"/>
      <c r="M349" s="10">
        <v>85469.1049202634</v>
      </c>
      <c r="N349" s="10">
        <v>36524.04555778837</v>
      </c>
      <c r="O349" s="60">
        <v>8853.758428029285</v>
      </c>
      <c r="P349" s="61"/>
    </row>
    <row r="350" spans="2:16" ht="11.25" customHeight="1">
      <c r="B350" s="27">
        <v>44105</v>
      </c>
      <c r="C350" s="28">
        <v>54483</v>
      </c>
      <c r="D350" s="10">
        <v>341</v>
      </c>
      <c r="E350" s="29">
        <v>10378</v>
      </c>
      <c r="F350" s="170"/>
      <c r="G350" s="61"/>
      <c r="H350" s="61"/>
      <c r="I350" s="60">
        <v>131716.79</v>
      </c>
      <c r="J350" s="61"/>
      <c r="K350" s="61"/>
      <c r="L350" s="61"/>
      <c r="M350" s="10">
        <v>74617.13847182787</v>
      </c>
      <c r="N350" s="10">
        <v>31813.35166678214</v>
      </c>
      <c r="O350" s="60">
        <v>7682.334796982812</v>
      </c>
      <c r="P350" s="61"/>
    </row>
    <row r="351" spans="2:16" ht="11.25" customHeight="1">
      <c r="B351" s="27">
        <v>44105</v>
      </c>
      <c r="C351" s="28">
        <v>54514</v>
      </c>
      <c r="D351" s="10">
        <v>342</v>
      </c>
      <c r="E351" s="29">
        <v>10409</v>
      </c>
      <c r="F351" s="170"/>
      <c r="G351" s="61"/>
      <c r="H351" s="61"/>
      <c r="I351" s="60">
        <v>114386.85</v>
      </c>
      <c r="J351" s="61"/>
      <c r="K351" s="61"/>
      <c r="L351" s="61"/>
      <c r="M351" s="10">
        <v>64689.877896640464</v>
      </c>
      <c r="N351" s="10">
        <v>27510.675893446685</v>
      </c>
      <c r="O351" s="60">
        <v>6615.180270202311</v>
      </c>
      <c r="P351" s="61"/>
    </row>
    <row r="352" spans="2:16" ht="11.25" customHeight="1">
      <c r="B352" s="27">
        <v>44105</v>
      </c>
      <c r="C352" s="28">
        <v>54544</v>
      </c>
      <c r="D352" s="10">
        <v>343</v>
      </c>
      <c r="E352" s="29">
        <v>10439</v>
      </c>
      <c r="F352" s="170"/>
      <c r="G352" s="61"/>
      <c r="H352" s="61"/>
      <c r="I352" s="60">
        <v>97033.47</v>
      </c>
      <c r="J352" s="61"/>
      <c r="K352" s="61"/>
      <c r="L352" s="61"/>
      <c r="M352" s="10">
        <v>54785.84363959079</v>
      </c>
      <c r="N352" s="10">
        <v>23241.440927162803</v>
      </c>
      <c r="O352" s="60">
        <v>5565.696965316538</v>
      </c>
      <c r="P352" s="61"/>
    </row>
    <row r="353" spans="2:16" ht="11.25" customHeight="1">
      <c r="B353" s="27">
        <v>44105</v>
      </c>
      <c r="C353" s="28">
        <v>54575</v>
      </c>
      <c r="D353" s="10">
        <v>344</v>
      </c>
      <c r="E353" s="29">
        <v>10470</v>
      </c>
      <c r="F353" s="170"/>
      <c r="G353" s="61"/>
      <c r="H353" s="61"/>
      <c r="I353" s="60">
        <v>81456.69</v>
      </c>
      <c r="J353" s="61"/>
      <c r="K353" s="61"/>
      <c r="L353" s="61"/>
      <c r="M353" s="10">
        <v>45913.06955494013</v>
      </c>
      <c r="N353" s="10">
        <v>19427.866837437396</v>
      </c>
      <c r="O353" s="60">
        <v>4632.743381600122</v>
      </c>
      <c r="P353" s="61"/>
    </row>
    <row r="354" spans="2:16" ht="11.25" customHeight="1">
      <c r="B354" s="27">
        <v>44105</v>
      </c>
      <c r="C354" s="28">
        <v>54605</v>
      </c>
      <c r="D354" s="10">
        <v>345</v>
      </c>
      <c r="E354" s="29">
        <v>10500</v>
      </c>
      <c r="F354" s="170"/>
      <c r="G354" s="61"/>
      <c r="H354" s="61"/>
      <c r="I354" s="60">
        <v>66641.58</v>
      </c>
      <c r="J354" s="61"/>
      <c r="K354" s="61"/>
      <c r="L354" s="61"/>
      <c r="M354" s="10">
        <v>37500.876271836314</v>
      </c>
      <c r="N354" s="10">
        <v>15829.23666757258</v>
      </c>
      <c r="O354" s="60">
        <v>3759.1459017745187</v>
      </c>
      <c r="P354" s="61"/>
    </row>
    <row r="355" spans="2:16" ht="11.25" customHeight="1">
      <c r="B355" s="27">
        <v>44105</v>
      </c>
      <c r="C355" s="28">
        <v>54636</v>
      </c>
      <c r="D355" s="10">
        <v>346</v>
      </c>
      <c r="E355" s="29">
        <v>10531</v>
      </c>
      <c r="F355" s="170"/>
      <c r="G355" s="61"/>
      <c r="H355" s="61"/>
      <c r="I355" s="60">
        <v>53569.63</v>
      </c>
      <c r="J355" s="61"/>
      <c r="K355" s="61"/>
      <c r="L355" s="61"/>
      <c r="M355" s="10">
        <v>30093.836457870893</v>
      </c>
      <c r="N355" s="10">
        <v>12670.39650781578</v>
      </c>
      <c r="O355" s="60">
        <v>2996.2361199043344</v>
      </c>
      <c r="P355" s="61"/>
    </row>
    <row r="356" spans="2:16" ht="11.25" customHeight="1">
      <c r="B356" s="27">
        <v>44105</v>
      </c>
      <c r="C356" s="28">
        <v>54667</v>
      </c>
      <c r="D356" s="10">
        <v>347</v>
      </c>
      <c r="E356" s="29">
        <v>10562</v>
      </c>
      <c r="F356" s="170"/>
      <c r="G356" s="61"/>
      <c r="H356" s="61"/>
      <c r="I356" s="60">
        <v>42207.87</v>
      </c>
      <c r="J356" s="61"/>
      <c r="K356" s="61"/>
      <c r="L356" s="61"/>
      <c r="M356" s="10">
        <v>23670.919312903672</v>
      </c>
      <c r="N356" s="10">
        <v>9940.812156079523</v>
      </c>
      <c r="O356" s="60">
        <v>2340.80003980437</v>
      </c>
      <c r="P356" s="61"/>
    </row>
    <row r="357" spans="2:16" ht="11.25" customHeight="1">
      <c r="B357" s="27">
        <v>44105</v>
      </c>
      <c r="C357" s="28">
        <v>54697</v>
      </c>
      <c r="D357" s="10">
        <v>348</v>
      </c>
      <c r="E357" s="29">
        <v>10592</v>
      </c>
      <c r="F357" s="170"/>
      <c r="G357" s="61"/>
      <c r="H357" s="61"/>
      <c r="I357" s="60">
        <v>30831.2</v>
      </c>
      <c r="J357" s="61"/>
      <c r="K357" s="61"/>
      <c r="L357" s="61"/>
      <c r="M357" s="10">
        <v>17262.30070638928</v>
      </c>
      <c r="N357" s="10">
        <v>7231.613174325681</v>
      </c>
      <c r="O357" s="60">
        <v>1695.8745374439818</v>
      </c>
      <c r="P357" s="61"/>
    </row>
    <row r="358" spans="2:16" ht="11.25" customHeight="1">
      <c r="B358" s="27">
        <v>44105</v>
      </c>
      <c r="C358" s="28">
        <v>54728</v>
      </c>
      <c r="D358" s="10">
        <v>349</v>
      </c>
      <c r="E358" s="29">
        <v>10623</v>
      </c>
      <c r="F358" s="170"/>
      <c r="G358" s="61"/>
      <c r="H358" s="61"/>
      <c r="I358" s="60">
        <v>19439.61</v>
      </c>
      <c r="J358" s="61"/>
      <c r="K358" s="61"/>
      <c r="L358" s="61"/>
      <c r="M358" s="10">
        <v>10865.721665801719</v>
      </c>
      <c r="N358" s="10">
        <v>4540.348391029972</v>
      </c>
      <c r="O358" s="60">
        <v>1060.2403549782453</v>
      </c>
      <c r="P358" s="61"/>
    </row>
    <row r="359" spans="2:16" ht="11.25" customHeight="1">
      <c r="B359" s="27">
        <v>44105</v>
      </c>
      <c r="C359" s="28">
        <v>54758</v>
      </c>
      <c r="D359" s="10">
        <v>350</v>
      </c>
      <c r="E359" s="29">
        <v>10653</v>
      </c>
      <c r="F359" s="170"/>
      <c r="G359" s="61"/>
      <c r="H359" s="61"/>
      <c r="I359" s="60">
        <v>14170.43</v>
      </c>
      <c r="J359" s="61"/>
      <c r="K359" s="61"/>
      <c r="L359" s="61"/>
      <c r="M359" s="10">
        <v>7907.525801797012</v>
      </c>
      <c r="N359" s="10">
        <v>3296.1046160897304</v>
      </c>
      <c r="O359" s="60">
        <v>766.5354116383321</v>
      </c>
      <c r="P359" s="61"/>
    </row>
    <row r="360" spans="2:16" ht="11.25" customHeight="1">
      <c r="B360" s="27">
        <v>44105</v>
      </c>
      <c r="C360" s="28">
        <v>54789</v>
      </c>
      <c r="D360" s="10">
        <v>351</v>
      </c>
      <c r="E360" s="29">
        <v>10684</v>
      </c>
      <c r="F360" s="170"/>
      <c r="G360" s="61"/>
      <c r="H360" s="61"/>
      <c r="I360" s="60">
        <v>11811.47</v>
      </c>
      <c r="J360" s="61"/>
      <c r="K360" s="61"/>
      <c r="L360" s="61"/>
      <c r="M360" s="10">
        <v>6579.976141302308</v>
      </c>
      <c r="N360" s="10">
        <v>2735.764952401398</v>
      </c>
      <c r="O360" s="60">
        <v>633.5291995258111</v>
      </c>
      <c r="P360" s="61"/>
    </row>
    <row r="361" spans="2:16" ht="11.25" customHeight="1">
      <c r="B361" s="27">
        <v>44105</v>
      </c>
      <c r="C361" s="28">
        <v>54820</v>
      </c>
      <c r="D361" s="10">
        <v>352</v>
      </c>
      <c r="E361" s="29">
        <v>10715</v>
      </c>
      <c r="F361" s="170"/>
      <c r="G361" s="61"/>
      <c r="H361" s="61"/>
      <c r="I361" s="60">
        <v>9448.21</v>
      </c>
      <c r="J361" s="61"/>
      <c r="K361" s="61"/>
      <c r="L361" s="61"/>
      <c r="M361" s="10">
        <v>5254.515581848139</v>
      </c>
      <c r="N361" s="10">
        <v>2179.1204671899527</v>
      </c>
      <c r="O361" s="60">
        <v>502.4880225370191</v>
      </c>
      <c r="P361" s="61"/>
    </row>
    <row r="362" spans="2:16" ht="11.25" customHeight="1">
      <c r="B362" s="27">
        <v>44105</v>
      </c>
      <c r="C362" s="28">
        <v>54848</v>
      </c>
      <c r="D362" s="10">
        <v>353</v>
      </c>
      <c r="E362" s="29">
        <v>10743</v>
      </c>
      <c r="F362" s="170"/>
      <c r="G362" s="61"/>
      <c r="H362" s="61"/>
      <c r="I362" s="60">
        <v>7983.82</v>
      </c>
      <c r="J362" s="61"/>
      <c r="K362" s="61"/>
      <c r="L362" s="61"/>
      <c r="M362" s="10">
        <v>4433.309042547196</v>
      </c>
      <c r="N362" s="10">
        <v>1834.3308848202134</v>
      </c>
      <c r="O362" s="60">
        <v>421.3637438027305</v>
      </c>
      <c r="P362" s="61"/>
    </row>
    <row r="363" spans="2:16" ht="11.25" customHeight="1">
      <c r="B363" s="27">
        <v>44105</v>
      </c>
      <c r="C363" s="28">
        <v>54879</v>
      </c>
      <c r="D363" s="10">
        <v>354</v>
      </c>
      <c r="E363" s="29">
        <v>10774</v>
      </c>
      <c r="F363" s="170"/>
      <c r="G363" s="61"/>
      <c r="H363" s="61"/>
      <c r="I363" s="60">
        <v>6515.87</v>
      </c>
      <c r="J363" s="61"/>
      <c r="K363" s="61"/>
      <c r="L363" s="61"/>
      <c r="M363" s="10">
        <v>3612.0392405734774</v>
      </c>
      <c r="N363" s="10">
        <v>1490.720501836189</v>
      </c>
      <c r="O363" s="60">
        <v>340.98268765737265</v>
      </c>
      <c r="P363" s="61"/>
    </row>
    <row r="364" spans="2:16" ht="11.25" customHeight="1">
      <c r="B364" s="27">
        <v>44105</v>
      </c>
      <c r="C364" s="28">
        <v>54909</v>
      </c>
      <c r="D364" s="10">
        <v>355</v>
      </c>
      <c r="E364" s="29">
        <v>10804</v>
      </c>
      <c r="F364" s="170"/>
      <c r="G364" s="61"/>
      <c r="H364" s="61"/>
      <c r="I364" s="60">
        <v>5040.41</v>
      </c>
      <c r="J364" s="61"/>
      <c r="K364" s="61"/>
      <c r="L364" s="61"/>
      <c r="M364" s="10">
        <v>2789.539231859228</v>
      </c>
      <c r="N364" s="10">
        <v>1148.4339048580691</v>
      </c>
      <c r="O364" s="60">
        <v>261.6123212493941</v>
      </c>
      <c r="P364" s="61"/>
    </row>
    <row r="365" spans="2:16" ht="11.25" customHeight="1">
      <c r="B365" s="27">
        <v>44105</v>
      </c>
      <c r="C365" s="28">
        <v>54940</v>
      </c>
      <c r="D365" s="10">
        <v>356</v>
      </c>
      <c r="E365" s="29">
        <v>10835</v>
      </c>
      <c r="F365" s="170"/>
      <c r="G365" s="61"/>
      <c r="H365" s="61"/>
      <c r="I365" s="60">
        <v>4327.49</v>
      </c>
      <c r="J365" s="61"/>
      <c r="K365" s="61"/>
      <c r="L365" s="61"/>
      <c r="M365" s="10">
        <v>2390.9222917659517</v>
      </c>
      <c r="N365" s="10">
        <v>981.8227385749964</v>
      </c>
      <c r="O365" s="60">
        <v>222.71111602811334</v>
      </c>
      <c r="P365" s="61"/>
    </row>
    <row r="366" spans="2:16" ht="11.25" customHeight="1">
      <c r="B366" s="27">
        <v>44105</v>
      </c>
      <c r="C366" s="28">
        <v>54970</v>
      </c>
      <c r="D366" s="10">
        <v>357</v>
      </c>
      <c r="E366" s="29">
        <v>10865</v>
      </c>
      <c r="F366" s="170"/>
      <c r="G366" s="61"/>
      <c r="H366" s="61"/>
      <c r="I366" s="60">
        <v>3612.2</v>
      </c>
      <c r="J366" s="61"/>
      <c r="K366" s="61"/>
      <c r="L366" s="61"/>
      <c r="M366" s="10">
        <v>1992.4514000403974</v>
      </c>
      <c r="N366" s="10">
        <v>816.1784598828414</v>
      </c>
      <c r="O366" s="60">
        <v>184.37839097088573</v>
      </c>
      <c r="P366" s="61"/>
    </row>
    <row r="367" spans="2:16" ht="11.25" customHeight="1">
      <c r="B367" s="27">
        <v>44105</v>
      </c>
      <c r="C367" s="28">
        <v>55001</v>
      </c>
      <c r="D367" s="10">
        <v>358</v>
      </c>
      <c r="E367" s="29">
        <v>10896</v>
      </c>
      <c r="F367" s="170"/>
      <c r="G367" s="61"/>
      <c r="H367" s="61"/>
      <c r="I367" s="60">
        <v>2894.54</v>
      </c>
      <c r="J367" s="61"/>
      <c r="K367" s="61"/>
      <c r="L367" s="61"/>
      <c r="M367" s="10">
        <v>1593.8897697081093</v>
      </c>
      <c r="N367" s="10">
        <v>651.2530467880648</v>
      </c>
      <c r="O367" s="60">
        <v>146.49785956499875</v>
      </c>
      <c r="P367" s="61"/>
    </row>
    <row r="368" spans="2:16" ht="11.25" customHeight="1">
      <c r="B368" s="27">
        <v>44105</v>
      </c>
      <c r="C368" s="28">
        <v>55032</v>
      </c>
      <c r="D368" s="10">
        <v>359</v>
      </c>
      <c r="E368" s="29">
        <v>10927</v>
      </c>
      <c r="F368" s="170"/>
      <c r="G368" s="61"/>
      <c r="H368" s="61"/>
      <c r="I368" s="60">
        <v>2174.5</v>
      </c>
      <c r="J368" s="61"/>
      <c r="K368" s="61"/>
      <c r="L368" s="61"/>
      <c r="M368" s="10">
        <v>1195.3660542891373</v>
      </c>
      <c r="N368" s="10">
        <v>487.1766856613478</v>
      </c>
      <c r="O368" s="60">
        <v>109.1250931392131</v>
      </c>
      <c r="P368" s="61"/>
    </row>
    <row r="369" spans="2:16" ht="11.25" customHeight="1">
      <c r="B369" s="27">
        <v>44105</v>
      </c>
      <c r="C369" s="28">
        <v>55062</v>
      </c>
      <c r="D369" s="10">
        <v>360</v>
      </c>
      <c r="E369" s="29">
        <v>10957</v>
      </c>
      <c r="F369" s="170"/>
      <c r="G369" s="61"/>
      <c r="H369" s="61"/>
      <c r="I369" s="60">
        <v>1452.07</v>
      </c>
      <c r="J369" s="61"/>
      <c r="K369" s="61"/>
      <c r="L369" s="61"/>
      <c r="M369" s="10">
        <v>796.9216399048605</v>
      </c>
      <c r="N369" s="10">
        <v>323.989522001981</v>
      </c>
      <c r="O369" s="60">
        <v>72.27451390723901</v>
      </c>
      <c r="P369" s="61"/>
    </row>
    <row r="370" spans="2:16" ht="11.25" customHeight="1">
      <c r="B370" s="27">
        <v>44105</v>
      </c>
      <c r="C370" s="28">
        <v>55093</v>
      </c>
      <c r="D370" s="10">
        <v>361</v>
      </c>
      <c r="E370" s="29">
        <v>10988</v>
      </c>
      <c r="F370" s="170"/>
      <c r="G370" s="61"/>
      <c r="H370" s="61"/>
      <c r="I370" s="60">
        <v>727.24</v>
      </c>
      <c r="J370" s="61"/>
      <c r="K370" s="61"/>
      <c r="L370" s="61"/>
      <c r="M370" s="10">
        <v>398.44520452233155</v>
      </c>
      <c r="N370" s="10">
        <v>161.5764426566988</v>
      </c>
      <c r="O370" s="60">
        <v>35.891274149076544</v>
      </c>
      <c r="P370" s="61"/>
    </row>
    <row r="371" spans="2:16" ht="11.25" customHeight="1">
      <c r="B371" s="27">
        <v>44105</v>
      </c>
      <c r="C371" s="28">
        <v>55123</v>
      </c>
      <c r="D371" s="10">
        <v>362</v>
      </c>
      <c r="E371" s="29">
        <v>11018</v>
      </c>
      <c r="F371" s="170"/>
      <c r="G371" s="61"/>
      <c r="H371" s="61"/>
      <c r="I371" s="60">
        <v>0</v>
      </c>
      <c r="J371" s="61"/>
      <c r="K371" s="61"/>
      <c r="L371" s="61"/>
      <c r="M371" s="10">
        <v>0</v>
      </c>
      <c r="N371" s="10">
        <v>0</v>
      </c>
      <c r="O371" s="60">
        <v>0</v>
      </c>
      <c r="P371" s="61"/>
    </row>
    <row r="372" spans="2:16" ht="15" customHeight="1">
      <c r="B372" s="30"/>
      <c r="C372" s="31"/>
      <c r="D372" s="31"/>
      <c r="E372" s="30"/>
      <c r="F372" s="171"/>
      <c r="G372" s="172"/>
      <c r="H372" s="172"/>
      <c r="I372" s="173">
        <v>1286000803742.5417</v>
      </c>
      <c r="J372" s="172"/>
      <c r="K372" s="172"/>
      <c r="L372" s="172"/>
      <c r="M372" s="32">
        <v>1147084067187.5088</v>
      </c>
      <c r="N372" s="32">
        <v>980385166426.7144</v>
      </c>
      <c r="O372" s="173">
        <v>779993859297.7185</v>
      </c>
      <c r="P372" s="172"/>
    </row>
  </sheetData>
  <sheetProtection/>
  <mergeCells count="1099">
    <mergeCell ref="F371:H371"/>
    <mergeCell ref="I371:L371"/>
    <mergeCell ref="O371:P371"/>
    <mergeCell ref="F372:H372"/>
    <mergeCell ref="I372:L372"/>
    <mergeCell ref="O372:P372"/>
    <mergeCell ref="F369:H369"/>
    <mergeCell ref="I369:L369"/>
    <mergeCell ref="O369:P369"/>
    <mergeCell ref="F370:H370"/>
    <mergeCell ref="I370:L370"/>
    <mergeCell ref="O370:P370"/>
    <mergeCell ref="F367:H367"/>
    <mergeCell ref="I367:L367"/>
    <mergeCell ref="O367:P367"/>
    <mergeCell ref="F368:H368"/>
    <mergeCell ref="I368:L368"/>
    <mergeCell ref="O368:P368"/>
    <mergeCell ref="F365:H365"/>
    <mergeCell ref="I365:L365"/>
    <mergeCell ref="O365:P365"/>
    <mergeCell ref="F366:H366"/>
    <mergeCell ref="I366:L366"/>
    <mergeCell ref="O366:P366"/>
    <mergeCell ref="F363:H363"/>
    <mergeCell ref="I363:L363"/>
    <mergeCell ref="O363:P363"/>
    <mergeCell ref="F364:H364"/>
    <mergeCell ref="I364:L364"/>
    <mergeCell ref="O364:P364"/>
    <mergeCell ref="F361:H361"/>
    <mergeCell ref="I361:L361"/>
    <mergeCell ref="O361:P361"/>
    <mergeCell ref="F362:H362"/>
    <mergeCell ref="I362:L362"/>
    <mergeCell ref="O362:P362"/>
    <mergeCell ref="F359:H359"/>
    <mergeCell ref="I359:L359"/>
    <mergeCell ref="O359:P359"/>
    <mergeCell ref="F360:H360"/>
    <mergeCell ref="I360:L360"/>
    <mergeCell ref="O360:P360"/>
    <mergeCell ref="F357:H357"/>
    <mergeCell ref="I357:L357"/>
    <mergeCell ref="O357:P357"/>
    <mergeCell ref="F358:H358"/>
    <mergeCell ref="I358:L358"/>
    <mergeCell ref="O358:P358"/>
    <mergeCell ref="F355:H355"/>
    <mergeCell ref="I355:L355"/>
    <mergeCell ref="O355:P355"/>
    <mergeCell ref="F356:H356"/>
    <mergeCell ref="I356:L356"/>
    <mergeCell ref="O356:P356"/>
    <mergeCell ref="F353:H353"/>
    <mergeCell ref="I353:L353"/>
    <mergeCell ref="O353:P353"/>
    <mergeCell ref="F354:H354"/>
    <mergeCell ref="I354:L354"/>
    <mergeCell ref="O354:P354"/>
    <mergeCell ref="F351:H351"/>
    <mergeCell ref="I351:L351"/>
    <mergeCell ref="O351:P351"/>
    <mergeCell ref="F352:H352"/>
    <mergeCell ref="I352:L352"/>
    <mergeCell ref="O352:P352"/>
    <mergeCell ref="F349:H349"/>
    <mergeCell ref="I349:L349"/>
    <mergeCell ref="O349:P349"/>
    <mergeCell ref="F350:H350"/>
    <mergeCell ref="I350:L350"/>
    <mergeCell ref="O350:P350"/>
    <mergeCell ref="F347:H347"/>
    <mergeCell ref="I347:L347"/>
    <mergeCell ref="O347:P347"/>
    <mergeCell ref="F348:H348"/>
    <mergeCell ref="I348:L348"/>
    <mergeCell ref="O348:P348"/>
    <mergeCell ref="F345:H345"/>
    <mergeCell ref="I345:L345"/>
    <mergeCell ref="O345:P345"/>
    <mergeCell ref="F346:H346"/>
    <mergeCell ref="I346:L346"/>
    <mergeCell ref="O346:P346"/>
    <mergeCell ref="F343:H343"/>
    <mergeCell ref="I343:L343"/>
    <mergeCell ref="O343:P343"/>
    <mergeCell ref="F344:H344"/>
    <mergeCell ref="I344:L344"/>
    <mergeCell ref="O344:P344"/>
    <mergeCell ref="F341:H341"/>
    <mergeCell ref="I341:L341"/>
    <mergeCell ref="O341:P341"/>
    <mergeCell ref="F342:H342"/>
    <mergeCell ref="I342:L342"/>
    <mergeCell ref="O342:P342"/>
    <mergeCell ref="F339:H339"/>
    <mergeCell ref="I339:L339"/>
    <mergeCell ref="O339:P339"/>
    <mergeCell ref="F340:H340"/>
    <mergeCell ref="I340:L340"/>
    <mergeCell ref="O340:P340"/>
    <mergeCell ref="F337:H337"/>
    <mergeCell ref="I337:L337"/>
    <mergeCell ref="O337:P337"/>
    <mergeCell ref="F338:H338"/>
    <mergeCell ref="I338:L338"/>
    <mergeCell ref="O338:P338"/>
    <mergeCell ref="F335:H335"/>
    <mergeCell ref="I335:L335"/>
    <mergeCell ref="O335:P335"/>
    <mergeCell ref="F336:H336"/>
    <mergeCell ref="I336:L336"/>
    <mergeCell ref="O336:P336"/>
    <mergeCell ref="F333:H333"/>
    <mergeCell ref="I333:L333"/>
    <mergeCell ref="O333:P333"/>
    <mergeCell ref="F334:H334"/>
    <mergeCell ref="I334:L334"/>
    <mergeCell ref="O334:P334"/>
    <mergeCell ref="F331:H331"/>
    <mergeCell ref="I331:L331"/>
    <mergeCell ref="O331:P331"/>
    <mergeCell ref="F332:H332"/>
    <mergeCell ref="I332:L332"/>
    <mergeCell ref="O332:P332"/>
    <mergeCell ref="F329:H329"/>
    <mergeCell ref="I329:L329"/>
    <mergeCell ref="O329:P329"/>
    <mergeCell ref="F330:H330"/>
    <mergeCell ref="I330:L330"/>
    <mergeCell ref="O330:P330"/>
    <mergeCell ref="F327:H327"/>
    <mergeCell ref="I327:L327"/>
    <mergeCell ref="O327:P327"/>
    <mergeCell ref="F328:H328"/>
    <mergeCell ref="I328:L328"/>
    <mergeCell ref="O328:P328"/>
    <mergeCell ref="F325:H325"/>
    <mergeCell ref="I325:L325"/>
    <mergeCell ref="O325:P325"/>
    <mergeCell ref="F326:H326"/>
    <mergeCell ref="I326:L326"/>
    <mergeCell ref="O326:P326"/>
    <mergeCell ref="F323:H323"/>
    <mergeCell ref="I323:L323"/>
    <mergeCell ref="O323:P323"/>
    <mergeCell ref="F324:H324"/>
    <mergeCell ref="I324:L324"/>
    <mergeCell ref="O324:P324"/>
    <mergeCell ref="F321:H321"/>
    <mergeCell ref="I321:L321"/>
    <mergeCell ref="O321:P321"/>
    <mergeCell ref="F322:H322"/>
    <mergeCell ref="I322:L322"/>
    <mergeCell ref="O322:P322"/>
    <mergeCell ref="F319:H319"/>
    <mergeCell ref="I319:L319"/>
    <mergeCell ref="O319:P319"/>
    <mergeCell ref="F320:H320"/>
    <mergeCell ref="I320:L320"/>
    <mergeCell ref="O320:P320"/>
    <mergeCell ref="F317:H317"/>
    <mergeCell ref="I317:L317"/>
    <mergeCell ref="O317:P317"/>
    <mergeCell ref="F318:H318"/>
    <mergeCell ref="I318:L318"/>
    <mergeCell ref="O318:P318"/>
    <mergeCell ref="F315:H315"/>
    <mergeCell ref="I315:L315"/>
    <mergeCell ref="O315:P315"/>
    <mergeCell ref="F316:H316"/>
    <mergeCell ref="I316:L316"/>
    <mergeCell ref="O316:P316"/>
    <mergeCell ref="F313:H313"/>
    <mergeCell ref="I313:L313"/>
    <mergeCell ref="O313:P313"/>
    <mergeCell ref="F314:H314"/>
    <mergeCell ref="I314:L314"/>
    <mergeCell ref="O314:P314"/>
    <mergeCell ref="F311:H311"/>
    <mergeCell ref="I311:L311"/>
    <mergeCell ref="O311:P311"/>
    <mergeCell ref="F312:H312"/>
    <mergeCell ref="I312:L312"/>
    <mergeCell ref="O312:P312"/>
    <mergeCell ref="F309:H309"/>
    <mergeCell ref="I309:L309"/>
    <mergeCell ref="O309:P309"/>
    <mergeCell ref="F310:H310"/>
    <mergeCell ref="I310:L310"/>
    <mergeCell ref="O310:P310"/>
    <mergeCell ref="F307:H307"/>
    <mergeCell ref="I307:L307"/>
    <mergeCell ref="O307:P307"/>
    <mergeCell ref="F308:H308"/>
    <mergeCell ref="I308:L308"/>
    <mergeCell ref="O308:P308"/>
    <mergeCell ref="F305:H305"/>
    <mergeCell ref="I305:L305"/>
    <mergeCell ref="O305:P305"/>
    <mergeCell ref="F306:H306"/>
    <mergeCell ref="I306:L306"/>
    <mergeCell ref="O306:P306"/>
    <mergeCell ref="F303:H303"/>
    <mergeCell ref="I303:L303"/>
    <mergeCell ref="O303:P303"/>
    <mergeCell ref="F304:H304"/>
    <mergeCell ref="I304:L304"/>
    <mergeCell ref="O304:P304"/>
    <mergeCell ref="F301:H301"/>
    <mergeCell ref="I301:L301"/>
    <mergeCell ref="O301:P301"/>
    <mergeCell ref="F302:H302"/>
    <mergeCell ref="I302:L302"/>
    <mergeCell ref="O302:P302"/>
    <mergeCell ref="F299:H299"/>
    <mergeCell ref="I299:L299"/>
    <mergeCell ref="O299:P299"/>
    <mergeCell ref="F300:H300"/>
    <mergeCell ref="I300:L300"/>
    <mergeCell ref="O300:P300"/>
    <mergeCell ref="F297:H297"/>
    <mergeCell ref="I297:L297"/>
    <mergeCell ref="O297:P297"/>
    <mergeCell ref="F298:H298"/>
    <mergeCell ref="I298:L298"/>
    <mergeCell ref="O298:P298"/>
    <mergeCell ref="F295:H295"/>
    <mergeCell ref="I295:L295"/>
    <mergeCell ref="O295:P295"/>
    <mergeCell ref="F296:H296"/>
    <mergeCell ref="I296:L296"/>
    <mergeCell ref="O296:P296"/>
    <mergeCell ref="F293:H293"/>
    <mergeCell ref="I293:L293"/>
    <mergeCell ref="O293:P293"/>
    <mergeCell ref="F294:H294"/>
    <mergeCell ref="I294:L294"/>
    <mergeCell ref="O294:P294"/>
    <mergeCell ref="F291:H291"/>
    <mergeCell ref="I291:L291"/>
    <mergeCell ref="O291:P291"/>
    <mergeCell ref="F292:H292"/>
    <mergeCell ref="I292:L292"/>
    <mergeCell ref="O292:P292"/>
    <mergeCell ref="F289:H289"/>
    <mergeCell ref="I289:L289"/>
    <mergeCell ref="O289:P289"/>
    <mergeCell ref="F290:H290"/>
    <mergeCell ref="I290:L290"/>
    <mergeCell ref="O290:P290"/>
    <mergeCell ref="F287:H287"/>
    <mergeCell ref="I287:L287"/>
    <mergeCell ref="O287:P287"/>
    <mergeCell ref="F288:H288"/>
    <mergeCell ref="I288:L288"/>
    <mergeCell ref="O288:P288"/>
    <mergeCell ref="F285:H285"/>
    <mergeCell ref="I285:L285"/>
    <mergeCell ref="O285:P285"/>
    <mergeCell ref="F286:H286"/>
    <mergeCell ref="I286:L286"/>
    <mergeCell ref="O286:P286"/>
    <mergeCell ref="F283:H283"/>
    <mergeCell ref="I283:L283"/>
    <mergeCell ref="O283:P283"/>
    <mergeCell ref="F284:H284"/>
    <mergeCell ref="I284:L284"/>
    <mergeCell ref="O284:P284"/>
    <mergeCell ref="F281:H281"/>
    <mergeCell ref="I281:L281"/>
    <mergeCell ref="O281:P281"/>
    <mergeCell ref="F282:H282"/>
    <mergeCell ref="I282:L282"/>
    <mergeCell ref="O282:P282"/>
    <mergeCell ref="F279:H279"/>
    <mergeCell ref="I279:L279"/>
    <mergeCell ref="O279:P279"/>
    <mergeCell ref="F280:H280"/>
    <mergeCell ref="I280:L280"/>
    <mergeCell ref="O280:P280"/>
    <mergeCell ref="F277:H277"/>
    <mergeCell ref="I277:L277"/>
    <mergeCell ref="O277:P277"/>
    <mergeCell ref="F278:H278"/>
    <mergeCell ref="I278:L278"/>
    <mergeCell ref="O278:P278"/>
    <mergeCell ref="F275:H275"/>
    <mergeCell ref="I275:L275"/>
    <mergeCell ref="O275:P275"/>
    <mergeCell ref="F276:H276"/>
    <mergeCell ref="I276:L276"/>
    <mergeCell ref="O276:P276"/>
    <mergeCell ref="F273:H273"/>
    <mergeCell ref="I273:L273"/>
    <mergeCell ref="O273:P273"/>
    <mergeCell ref="F274:H274"/>
    <mergeCell ref="I274:L274"/>
    <mergeCell ref="O274:P274"/>
    <mergeCell ref="F271:H271"/>
    <mergeCell ref="I271:L271"/>
    <mergeCell ref="O271:P271"/>
    <mergeCell ref="F272:H272"/>
    <mergeCell ref="I272:L272"/>
    <mergeCell ref="O272:P272"/>
    <mergeCell ref="F269:H269"/>
    <mergeCell ref="I269:L269"/>
    <mergeCell ref="O269:P269"/>
    <mergeCell ref="F270:H270"/>
    <mergeCell ref="I270:L270"/>
    <mergeCell ref="O270:P270"/>
    <mergeCell ref="F267:H267"/>
    <mergeCell ref="I267:L267"/>
    <mergeCell ref="O267:P267"/>
    <mergeCell ref="F268:H268"/>
    <mergeCell ref="I268:L268"/>
    <mergeCell ref="O268:P268"/>
    <mergeCell ref="F265:H265"/>
    <mergeCell ref="I265:L265"/>
    <mergeCell ref="O265:P265"/>
    <mergeCell ref="F266:H266"/>
    <mergeCell ref="I266:L266"/>
    <mergeCell ref="O266:P266"/>
    <mergeCell ref="F263:H263"/>
    <mergeCell ref="I263:L263"/>
    <mergeCell ref="O263:P263"/>
    <mergeCell ref="F264:H264"/>
    <mergeCell ref="I264:L264"/>
    <mergeCell ref="O264:P264"/>
    <mergeCell ref="F261:H261"/>
    <mergeCell ref="I261:L261"/>
    <mergeCell ref="O261:P261"/>
    <mergeCell ref="F262:H262"/>
    <mergeCell ref="I262:L262"/>
    <mergeCell ref="O262:P262"/>
    <mergeCell ref="F259:H259"/>
    <mergeCell ref="I259:L259"/>
    <mergeCell ref="O259:P259"/>
    <mergeCell ref="F260:H260"/>
    <mergeCell ref="I260:L260"/>
    <mergeCell ref="O260:P260"/>
    <mergeCell ref="F257:H257"/>
    <mergeCell ref="I257:L257"/>
    <mergeCell ref="O257:P257"/>
    <mergeCell ref="F258:H258"/>
    <mergeCell ref="I258:L258"/>
    <mergeCell ref="O258:P258"/>
    <mergeCell ref="F255:H255"/>
    <mergeCell ref="I255:L255"/>
    <mergeCell ref="O255:P255"/>
    <mergeCell ref="F256:H256"/>
    <mergeCell ref="I256:L256"/>
    <mergeCell ref="O256:P256"/>
    <mergeCell ref="F253:H253"/>
    <mergeCell ref="I253:L253"/>
    <mergeCell ref="O253:P253"/>
    <mergeCell ref="F254:H254"/>
    <mergeCell ref="I254:L254"/>
    <mergeCell ref="O254:P254"/>
    <mergeCell ref="F251:H251"/>
    <mergeCell ref="I251:L251"/>
    <mergeCell ref="O251:P251"/>
    <mergeCell ref="F252:H252"/>
    <mergeCell ref="I252:L252"/>
    <mergeCell ref="O252:P252"/>
    <mergeCell ref="F249:H249"/>
    <mergeCell ref="I249:L249"/>
    <mergeCell ref="O249:P249"/>
    <mergeCell ref="F250:H250"/>
    <mergeCell ref="I250:L250"/>
    <mergeCell ref="O250:P250"/>
    <mergeCell ref="F247:H247"/>
    <mergeCell ref="I247:L247"/>
    <mergeCell ref="O247:P247"/>
    <mergeCell ref="F248:H248"/>
    <mergeCell ref="I248:L248"/>
    <mergeCell ref="O248:P248"/>
    <mergeCell ref="F245:H245"/>
    <mergeCell ref="I245:L245"/>
    <mergeCell ref="O245:P245"/>
    <mergeCell ref="F246:H246"/>
    <mergeCell ref="I246:L246"/>
    <mergeCell ref="O246:P246"/>
    <mergeCell ref="F243:H243"/>
    <mergeCell ref="I243:L243"/>
    <mergeCell ref="O243:P243"/>
    <mergeCell ref="F244:H244"/>
    <mergeCell ref="I244:L244"/>
    <mergeCell ref="O244:P244"/>
    <mergeCell ref="F241:H241"/>
    <mergeCell ref="I241:L241"/>
    <mergeCell ref="O241:P241"/>
    <mergeCell ref="F242:H242"/>
    <mergeCell ref="I242:L242"/>
    <mergeCell ref="O242:P242"/>
    <mergeCell ref="F239:H239"/>
    <mergeCell ref="I239:L239"/>
    <mergeCell ref="O239:P239"/>
    <mergeCell ref="F240:H240"/>
    <mergeCell ref="I240:L240"/>
    <mergeCell ref="O240:P240"/>
    <mergeCell ref="F237:H237"/>
    <mergeCell ref="I237:L237"/>
    <mergeCell ref="O237:P237"/>
    <mergeCell ref="F238:H238"/>
    <mergeCell ref="I238:L238"/>
    <mergeCell ref="O238:P238"/>
    <mergeCell ref="F235:H235"/>
    <mergeCell ref="I235:L235"/>
    <mergeCell ref="O235:P235"/>
    <mergeCell ref="F236:H236"/>
    <mergeCell ref="I236:L236"/>
    <mergeCell ref="O236:P236"/>
    <mergeCell ref="F233:H233"/>
    <mergeCell ref="I233:L233"/>
    <mergeCell ref="O233:P233"/>
    <mergeCell ref="F234:H234"/>
    <mergeCell ref="I234:L234"/>
    <mergeCell ref="O234:P234"/>
    <mergeCell ref="F231:H231"/>
    <mergeCell ref="I231:L231"/>
    <mergeCell ref="O231:P231"/>
    <mergeCell ref="F232:H232"/>
    <mergeCell ref="I232:L232"/>
    <mergeCell ref="O232:P232"/>
    <mergeCell ref="F229:H229"/>
    <mergeCell ref="I229:L229"/>
    <mergeCell ref="O229:P229"/>
    <mergeCell ref="F230:H230"/>
    <mergeCell ref="I230:L230"/>
    <mergeCell ref="O230:P230"/>
    <mergeCell ref="F227:H227"/>
    <mergeCell ref="I227:L227"/>
    <mergeCell ref="O227:P227"/>
    <mergeCell ref="F228:H228"/>
    <mergeCell ref="I228:L228"/>
    <mergeCell ref="O228:P228"/>
    <mergeCell ref="F225:H225"/>
    <mergeCell ref="I225:L225"/>
    <mergeCell ref="O225:P225"/>
    <mergeCell ref="F226:H226"/>
    <mergeCell ref="I226:L226"/>
    <mergeCell ref="O226:P226"/>
    <mergeCell ref="F223:H223"/>
    <mergeCell ref="I223:L223"/>
    <mergeCell ref="O223:P223"/>
    <mergeCell ref="F224:H224"/>
    <mergeCell ref="I224:L224"/>
    <mergeCell ref="O224:P224"/>
    <mergeCell ref="F221:H221"/>
    <mergeCell ref="I221:L221"/>
    <mergeCell ref="O221:P221"/>
    <mergeCell ref="F222:H222"/>
    <mergeCell ref="I222:L222"/>
    <mergeCell ref="O222:P222"/>
    <mergeCell ref="F219:H219"/>
    <mergeCell ref="I219:L219"/>
    <mergeCell ref="O219:P219"/>
    <mergeCell ref="F220:H220"/>
    <mergeCell ref="I220:L220"/>
    <mergeCell ref="O220:P220"/>
    <mergeCell ref="F217:H217"/>
    <mergeCell ref="I217:L217"/>
    <mergeCell ref="O217:P217"/>
    <mergeCell ref="F218:H218"/>
    <mergeCell ref="I218:L218"/>
    <mergeCell ref="O218:P218"/>
    <mergeCell ref="F215:H215"/>
    <mergeCell ref="I215:L215"/>
    <mergeCell ref="O215:P215"/>
    <mergeCell ref="F216:H216"/>
    <mergeCell ref="I216:L216"/>
    <mergeCell ref="O216:P216"/>
    <mergeCell ref="F213:H213"/>
    <mergeCell ref="I213:L213"/>
    <mergeCell ref="O213:P213"/>
    <mergeCell ref="F214:H214"/>
    <mergeCell ref="I214:L214"/>
    <mergeCell ref="O214:P214"/>
    <mergeCell ref="F211:H211"/>
    <mergeCell ref="I211:L211"/>
    <mergeCell ref="O211:P211"/>
    <mergeCell ref="F212:H212"/>
    <mergeCell ref="I212:L212"/>
    <mergeCell ref="O212:P212"/>
    <mergeCell ref="F209:H209"/>
    <mergeCell ref="I209:L209"/>
    <mergeCell ref="O209:P209"/>
    <mergeCell ref="F210:H210"/>
    <mergeCell ref="I210:L210"/>
    <mergeCell ref="O210:P210"/>
    <mergeCell ref="F207:H207"/>
    <mergeCell ref="I207:L207"/>
    <mergeCell ref="O207:P207"/>
    <mergeCell ref="F208:H208"/>
    <mergeCell ref="I208:L208"/>
    <mergeCell ref="O208:P208"/>
    <mergeCell ref="F205:H205"/>
    <mergeCell ref="I205:L205"/>
    <mergeCell ref="O205:P205"/>
    <mergeCell ref="F206:H206"/>
    <mergeCell ref="I206:L206"/>
    <mergeCell ref="O206:P206"/>
    <mergeCell ref="F203:H203"/>
    <mergeCell ref="I203:L203"/>
    <mergeCell ref="O203:P203"/>
    <mergeCell ref="F204:H204"/>
    <mergeCell ref="I204:L204"/>
    <mergeCell ref="O204:P204"/>
    <mergeCell ref="F201:H201"/>
    <mergeCell ref="I201:L201"/>
    <mergeCell ref="O201:P201"/>
    <mergeCell ref="F202:H202"/>
    <mergeCell ref="I202:L202"/>
    <mergeCell ref="O202:P202"/>
    <mergeCell ref="F199:H199"/>
    <mergeCell ref="I199:L199"/>
    <mergeCell ref="O199:P199"/>
    <mergeCell ref="F200:H200"/>
    <mergeCell ref="I200:L200"/>
    <mergeCell ref="O200:P200"/>
    <mergeCell ref="F197:H197"/>
    <mergeCell ref="I197:L197"/>
    <mergeCell ref="O197:P197"/>
    <mergeCell ref="F198:H198"/>
    <mergeCell ref="I198:L198"/>
    <mergeCell ref="O198:P198"/>
    <mergeCell ref="F195:H195"/>
    <mergeCell ref="I195:L195"/>
    <mergeCell ref="O195:P195"/>
    <mergeCell ref="F196:H196"/>
    <mergeCell ref="I196:L196"/>
    <mergeCell ref="O196:P196"/>
    <mergeCell ref="F193:H193"/>
    <mergeCell ref="I193:L193"/>
    <mergeCell ref="O193:P193"/>
    <mergeCell ref="F194:H194"/>
    <mergeCell ref="I194:L194"/>
    <mergeCell ref="O194:P194"/>
    <mergeCell ref="F191:H191"/>
    <mergeCell ref="I191:L191"/>
    <mergeCell ref="O191:P191"/>
    <mergeCell ref="F192:H192"/>
    <mergeCell ref="I192:L192"/>
    <mergeCell ref="O192:P192"/>
    <mergeCell ref="F189:H189"/>
    <mergeCell ref="I189:L189"/>
    <mergeCell ref="O189:P189"/>
    <mergeCell ref="F190:H190"/>
    <mergeCell ref="I190:L190"/>
    <mergeCell ref="O190:P190"/>
    <mergeCell ref="F187:H187"/>
    <mergeCell ref="I187:L187"/>
    <mergeCell ref="O187:P187"/>
    <mergeCell ref="F188:H188"/>
    <mergeCell ref="I188:L188"/>
    <mergeCell ref="O188:P188"/>
    <mergeCell ref="F185:H185"/>
    <mergeCell ref="I185:L185"/>
    <mergeCell ref="O185:P185"/>
    <mergeCell ref="F186:H186"/>
    <mergeCell ref="I186:L186"/>
    <mergeCell ref="O186:P186"/>
    <mergeCell ref="F183:H183"/>
    <mergeCell ref="I183:L183"/>
    <mergeCell ref="O183:P183"/>
    <mergeCell ref="F184:H184"/>
    <mergeCell ref="I184:L184"/>
    <mergeCell ref="O184:P184"/>
    <mergeCell ref="F181:H181"/>
    <mergeCell ref="I181:L181"/>
    <mergeCell ref="O181:P181"/>
    <mergeCell ref="F182:H182"/>
    <mergeCell ref="I182:L182"/>
    <mergeCell ref="O182:P182"/>
    <mergeCell ref="F179:H179"/>
    <mergeCell ref="I179:L179"/>
    <mergeCell ref="O179:P179"/>
    <mergeCell ref="F180:H180"/>
    <mergeCell ref="I180:L180"/>
    <mergeCell ref="O180:P180"/>
    <mergeCell ref="F177:H177"/>
    <mergeCell ref="I177:L177"/>
    <mergeCell ref="O177:P177"/>
    <mergeCell ref="F178:H178"/>
    <mergeCell ref="I178:L178"/>
    <mergeCell ref="O178:P178"/>
    <mergeCell ref="F175:H175"/>
    <mergeCell ref="I175:L175"/>
    <mergeCell ref="O175:P175"/>
    <mergeCell ref="F176:H176"/>
    <mergeCell ref="I176:L176"/>
    <mergeCell ref="O176:P176"/>
    <mergeCell ref="F173:H173"/>
    <mergeCell ref="I173:L173"/>
    <mergeCell ref="O173:P173"/>
    <mergeCell ref="F174:H174"/>
    <mergeCell ref="I174:L174"/>
    <mergeCell ref="O174:P174"/>
    <mergeCell ref="F171:H171"/>
    <mergeCell ref="I171:L171"/>
    <mergeCell ref="O171:P171"/>
    <mergeCell ref="F172:H172"/>
    <mergeCell ref="I172:L172"/>
    <mergeCell ref="O172:P172"/>
    <mergeCell ref="F169:H169"/>
    <mergeCell ref="I169:L169"/>
    <mergeCell ref="O169:P169"/>
    <mergeCell ref="F170:H170"/>
    <mergeCell ref="I170:L170"/>
    <mergeCell ref="O170:P170"/>
    <mergeCell ref="F167:H167"/>
    <mergeCell ref="I167:L167"/>
    <mergeCell ref="O167:P167"/>
    <mergeCell ref="F168:H168"/>
    <mergeCell ref="I168:L168"/>
    <mergeCell ref="O168:P168"/>
    <mergeCell ref="F165:H165"/>
    <mergeCell ref="I165:L165"/>
    <mergeCell ref="O165:P165"/>
    <mergeCell ref="F166:H166"/>
    <mergeCell ref="I166:L166"/>
    <mergeCell ref="O166:P166"/>
    <mergeCell ref="F163:H163"/>
    <mergeCell ref="I163:L163"/>
    <mergeCell ref="O163:P163"/>
    <mergeCell ref="F164:H164"/>
    <mergeCell ref="I164:L164"/>
    <mergeCell ref="O164:P164"/>
    <mergeCell ref="F161:H161"/>
    <mergeCell ref="I161:L161"/>
    <mergeCell ref="O161:P161"/>
    <mergeCell ref="F162:H162"/>
    <mergeCell ref="I162:L162"/>
    <mergeCell ref="O162:P162"/>
    <mergeCell ref="F159:H159"/>
    <mergeCell ref="I159:L159"/>
    <mergeCell ref="O159:P159"/>
    <mergeCell ref="F160:H160"/>
    <mergeCell ref="I160:L160"/>
    <mergeCell ref="O160:P160"/>
    <mergeCell ref="F157:H157"/>
    <mergeCell ref="I157:L157"/>
    <mergeCell ref="O157:P157"/>
    <mergeCell ref="F158:H158"/>
    <mergeCell ref="I158:L158"/>
    <mergeCell ref="O158:P158"/>
    <mergeCell ref="F155:H155"/>
    <mergeCell ref="I155:L155"/>
    <mergeCell ref="O155:P155"/>
    <mergeCell ref="F156:H156"/>
    <mergeCell ref="I156:L156"/>
    <mergeCell ref="O156:P156"/>
    <mergeCell ref="F153:H153"/>
    <mergeCell ref="I153:L153"/>
    <mergeCell ref="O153:P153"/>
    <mergeCell ref="F154:H154"/>
    <mergeCell ref="I154:L154"/>
    <mergeCell ref="O154:P154"/>
    <mergeCell ref="F151:H151"/>
    <mergeCell ref="I151:L151"/>
    <mergeCell ref="O151:P151"/>
    <mergeCell ref="F152:H152"/>
    <mergeCell ref="I152:L152"/>
    <mergeCell ref="O152:P152"/>
    <mergeCell ref="F149:H149"/>
    <mergeCell ref="I149:L149"/>
    <mergeCell ref="O149:P149"/>
    <mergeCell ref="F150:H150"/>
    <mergeCell ref="I150:L150"/>
    <mergeCell ref="O150:P150"/>
    <mergeCell ref="F147:H147"/>
    <mergeCell ref="I147:L147"/>
    <mergeCell ref="O147:P147"/>
    <mergeCell ref="F148:H148"/>
    <mergeCell ref="I148:L148"/>
    <mergeCell ref="O148:P148"/>
    <mergeCell ref="F145:H145"/>
    <mergeCell ref="I145:L145"/>
    <mergeCell ref="O145:P145"/>
    <mergeCell ref="F146:H146"/>
    <mergeCell ref="I146:L146"/>
    <mergeCell ref="O146:P146"/>
    <mergeCell ref="F143:H143"/>
    <mergeCell ref="I143:L143"/>
    <mergeCell ref="O143:P143"/>
    <mergeCell ref="F144:H144"/>
    <mergeCell ref="I144:L144"/>
    <mergeCell ref="O144:P144"/>
    <mergeCell ref="F141:H141"/>
    <mergeCell ref="I141:L141"/>
    <mergeCell ref="O141:P141"/>
    <mergeCell ref="F142:H142"/>
    <mergeCell ref="I142:L142"/>
    <mergeCell ref="O142:P142"/>
    <mergeCell ref="F139:H139"/>
    <mergeCell ref="I139:L139"/>
    <mergeCell ref="O139:P139"/>
    <mergeCell ref="F140:H140"/>
    <mergeCell ref="I140:L140"/>
    <mergeCell ref="O140:P140"/>
    <mergeCell ref="F137:H137"/>
    <mergeCell ref="I137:L137"/>
    <mergeCell ref="O137:P137"/>
    <mergeCell ref="F138:H138"/>
    <mergeCell ref="I138:L138"/>
    <mergeCell ref="O138:P138"/>
    <mergeCell ref="F135:H135"/>
    <mergeCell ref="I135:L135"/>
    <mergeCell ref="O135:P135"/>
    <mergeCell ref="F136:H136"/>
    <mergeCell ref="I136:L136"/>
    <mergeCell ref="O136:P136"/>
    <mergeCell ref="F133:H133"/>
    <mergeCell ref="I133:L133"/>
    <mergeCell ref="O133:P133"/>
    <mergeCell ref="F134:H134"/>
    <mergeCell ref="I134:L134"/>
    <mergeCell ref="O134:P134"/>
    <mergeCell ref="F131:H131"/>
    <mergeCell ref="I131:L131"/>
    <mergeCell ref="O131:P131"/>
    <mergeCell ref="F132:H132"/>
    <mergeCell ref="I132:L132"/>
    <mergeCell ref="O132:P132"/>
    <mergeCell ref="F129:H129"/>
    <mergeCell ref="I129:L129"/>
    <mergeCell ref="O129:P129"/>
    <mergeCell ref="F130:H130"/>
    <mergeCell ref="I130:L130"/>
    <mergeCell ref="O130:P130"/>
    <mergeCell ref="F127:H127"/>
    <mergeCell ref="I127:L127"/>
    <mergeCell ref="O127:P127"/>
    <mergeCell ref="F128:H128"/>
    <mergeCell ref="I128:L128"/>
    <mergeCell ref="O128:P128"/>
    <mergeCell ref="F125:H125"/>
    <mergeCell ref="I125:L125"/>
    <mergeCell ref="O125:P125"/>
    <mergeCell ref="F126:H126"/>
    <mergeCell ref="I126:L126"/>
    <mergeCell ref="O126:P126"/>
    <mergeCell ref="F123:H123"/>
    <mergeCell ref="I123:L123"/>
    <mergeCell ref="O123:P123"/>
    <mergeCell ref="F124:H124"/>
    <mergeCell ref="I124:L124"/>
    <mergeCell ref="O124:P124"/>
    <mergeCell ref="F121:H121"/>
    <mergeCell ref="I121:L121"/>
    <mergeCell ref="O121:P121"/>
    <mergeCell ref="F122:H122"/>
    <mergeCell ref="I122:L122"/>
    <mergeCell ref="O122:P122"/>
    <mergeCell ref="F119:H119"/>
    <mergeCell ref="I119:L119"/>
    <mergeCell ref="O119:P119"/>
    <mergeCell ref="F120:H120"/>
    <mergeCell ref="I120:L120"/>
    <mergeCell ref="O120:P120"/>
    <mergeCell ref="F117:H117"/>
    <mergeCell ref="I117:L117"/>
    <mergeCell ref="O117:P117"/>
    <mergeCell ref="F118:H118"/>
    <mergeCell ref="I118:L118"/>
    <mergeCell ref="O118:P118"/>
    <mergeCell ref="F115:H115"/>
    <mergeCell ref="I115:L115"/>
    <mergeCell ref="O115:P115"/>
    <mergeCell ref="F116:H116"/>
    <mergeCell ref="I116:L116"/>
    <mergeCell ref="O116:P116"/>
    <mergeCell ref="F113:H113"/>
    <mergeCell ref="I113:L113"/>
    <mergeCell ref="O113:P113"/>
    <mergeCell ref="F114:H114"/>
    <mergeCell ref="I114:L114"/>
    <mergeCell ref="O114:P114"/>
    <mergeCell ref="F111:H111"/>
    <mergeCell ref="I111:L111"/>
    <mergeCell ref="O111:P111"/>
    <mergeCell ref="F112:H112"/>
    <mergeCell ref="I112:L112"/>
    <mergeCell ref="O112:P112"/>
    <mergeCell ref="F109:H109"/>
    <mergeCell ref="I109:L109"/>
    <mergeCell ref="O109:P109"/>
    <mergeCell ref="F110:H110"/>
    <mergeCell ref="I110:L110"/>
    <mergeCell ref="O110:P110"/>
    <mergeCell ref="F107:H107"/>
    <mergeCell ref="I107:L107"/>
    <mergeCell ref="O107:P107"/>
    <mergeCell ref="F108:H108"/>
    <mergeCell ref="I108:L108"/>
    <mergeCell ref="O108:P108"/>
    <mergeCell ref="F105:H105"/>
    <mergeCell ref="I105:L105"/>
    <mergeCell ref="O105:P105"/>
    <mergeCell ref="F106:H106"/>
    <mergeCell ref="I106:L106"/>
    <mergeCell ref="O106:P106"/>
    <mergeCell ref="F103:H103"/>
    <mergeCell ref="I103:L103"/>
    <mergeCell ref="O103:P103"/>
    <mergeCell ref="F104:H104"/>
    <mergeCell ref="I104:L104"/>
    <mergeCell ref="O104:P104"/>
    <mergeCell ref="F101:H101"/>
    <mergeCell ref="I101:L101"/>
    <mergeCell ref="O101:P101"/>
    <mergeCell ref="F102:H102"/>
    <mergeCell ref="I102:L102"/>
    <mergeCell ref="O102:P102"/>
    <mergeCell ref="F99:H99"/>
    <mergeCell ref="I99:L99"/>
    <mergeCell ref="O99:P99"/>
    <mergeCell ref="F100:H100"/>
    <mergeCell ref="I100:L100"/>
    <mergeCell ref="O100:P100"/>
    <mergeCell ref="F97:H97"/>
    <mergeCell ref="I97:L97"/>
    <mergeCell ref="O97:P97"/>
    <mergeCell ref="F98:H98"/>
    <mergeCell ref="I98:L98"/>
    <mergeCell ref="O98:P98"/>
    <mergeCell ref="F95:H95"/>
    <mergeCell ref="I95:L95"/>
    <mergeCell ref="O95:P95"/>
    <mergeCell ref="F96:H96"/>
    <mergeCell ref="I96:L96"/>
    <mergeCell ref="O96:P96"/>
    <mergeCell ref="F93:H93"/>
    <mergeCell ref="I93:L93"/>
    <mergeCell ref="O93:P93"/>
    <mergeCell ref="F94:H94"/>
    <mergeCell ref="I94:L94"/>
    <mergeCell ref="O94:P94"/>
    <mergeCell ref="F91:H91"/>
    <mergeCell ref="I91:L91"/>
    <mergeCell ref="O91:P91"/>
    <mergeCell ref="F92:H92"/>
    <mergeCell ref="I92:L92"/>
    <mergeCell ref="O92:P92"/>
    <mergeCell ref="F89:H89"/>
    <mergeCell ref="I89:L89"/>
    <mergeCell ref="O89:P89"/>
    <mergeCell ref="F90:H90"/>
    <mergeCell ref="I90:L90"/>
    <mergeCell ref="O90:P90"/>
    <mergeCell ref="F87:H87"/>
    <mergeCell ref="I87:L87"/>
    <mergeCell ref="O87:P87"/>
    <mergeCell ref="F88:H88"/>
    <mergeCell ref="I88:L88"/>
    <mergeCell ref="O88:P88"/>
    <mergeCell ref="F85:H85"/>
    <mergeCell ref="I85:L85"/>
    <mergeCell ref="O85:P85"/>
    <mergeCell ref="F86:H86"/>
    <mergeCell ref="I86:L86"/>
    <mergeCell ref="O86:P86"/>
    <mergeCell ref="F83:H83"/>
    <mergeCell ref="I83:L83"/>
    <mergeCell ref="O83:P83"/>
    <mergeCell ref="F84:H84"/>
    <mergeCell ref="I84:L84"/>
    <mergeCell ref="O84:P84"/>
    <mergeCell ref="F81:H81"/>
    <mergeCell ref="I81:L81"/>
    <mergeCell ref="O81:P81"/>
    <mergeCell ref="F82:H82"/>
    <mergeCell ref="I82:L82"/>
    <mergeCell ref="O82:P82"/>
    <mergeCell ref="F79:H79"/>
    <mergeCell ref="I79:L79"/>
    <mergeCell ref="O79:P79"/>
    <mergeCell ref="F80:H80"/>
    <mergeCell ref="I80:L80"/>
    <mergeCell ref="O80:P80"/>
    <mergeCell ref="F77:H77"/>
    <mergeCell ref="I77:L77"/>
    <mergeCell ref="O77:P77"/>
    <mergeCell ref="F78:H78"/>
    <mergeCell ref="I78:L78"/>
    <mergeCell ref="O78:P78"/>
    <mergeCell ref="F75:H75"/>
    <mergeCell ref="I75:L75"/>
    <mergeCell ref="O75:P75"/>
    <mergeCell ref="F76:H76"/>
    <mergeCell ref="I76:L76"/>
    <mergeCell ref="O76:P76"/>
    <mergeCell ref="F73:H73"/>
    <mergeCell ref="I73:L73"/>
    <mergeCell ref="O73:P73"/>
    <mergeCell ref="F74:H74"/>
    <mergeCell ref="I74:L74"/>
    <mergeCell ref="O74:P74"/>
    <mergeCell ref="F71:H71"/>
    <mergeCell ref="I71:L71"/>
    <mergeCell ref="O71:P71"/>
    <mergeCell ref="F72:H72"/>
    <mergeCell ref="I72:L72"/>
    <mergeCell ref="O72:P72"/>
    <mergeCell ref="F69:H69"/>
    <mergeCell ref="I69:L69"/>
    <mergeCell ref="O69:P69"/>
    <mergeCell ref="F70:H70"/>
    <mergeCell ref="I70:L70"/>
    <mergeCell ref="O70:P70"/>
    <mergeCell ref="F67:H67"/>
    <mergeCell ref="I67:L67"/>
    <mergeCell ref="O67:P67"/>
    <mergeCell ref="F68:H68"/>
    <mergeCell ref="I68:L68"/>
    <mergeCell ref="O68:P68"/>
    <mergeCell ref="F65:H65"/>
    <mergeCell ref="I65:L65"/>
    <mergeCell ref="O65:P65"/>
    <mergeCell ref="F66:H66"/>
    <mergeCell ref="I66:L66"/>
    <mergeCell ref="O66:P66"/>
    <mergeCell ref="F63:H63"/>
    <mergeCell ref="I63:L63"/>
    <mergeCell ref="O63:P63"/>
    <mergeCell ref="F64:H64"/>
    <mergeCell ref="I64:L64"/>
    <mergeCell ref="O64:P64"/>
    <mergeCell ref="F61:H61"/>
    <mergeCell ref="I61:L61"/>
    <mergeCell ref="O61:P61"/>
    <mergeCell ref="F62:H62"/>
    <mergeCell ref="I62:L62"/>
    <mergeCell ref="O62:P62"/>
    <mergeCell ref="F59:H59"/>
    <mergeCell ref="I59:L59"/>
    <mergeCell ref="O59:P59"/>
    <mergeCell ref="F60:H60"/>
    <mergeCell ref="I60:L60"/>
    <mergeCell ref="O60:P60"/>
    <mergeCell ref="F57:H57"/>
    <mergeCell ref="I57:L57"/>
    <mergeCell ref="O57:P57"/>
    <mergeCell ref="F58:H58"/>
    <mergeCell ref="I58:L58"/>
    <mergeCell ref="O58:P58"/>
    <mergeCell ref="F55:H55"/>
    <mergeCell ref="I55:L55"/>
    <mergeCell ref="O55:P55"/>
    <mergeCell ref="F56:H56"/>
    <mergeCell ref="I56:L56"/>
    <mergeCell ref="O56:P56"/>
    <mergeCell ref="F53:H53"/>
    <mergeCell ref="I53:L53"/>
    <mergeCell ref="O53:P53"/>
    <mergeCell ref="F54:H54"/>
    <mergeCell ref="I54:L54"/>
    <mergeCell ref="O54:P54"/>
    <mergeCell ref="F51:H51"/>
    <mergeCell ref="I51:L51"/>
    <mergeCell ref="O51:P51"/>
    <mergeCell ref="F52:H52"/>
    <mergeCell ref="I52:L52"/>
    <mergeCell ref="O52:P52"/>
    <mergeCell ref="F49:H49"/>
    <mergeCell ref="I49:L49"/>
    <mergeCell ref="O49:P49"/>
    <mergeCell ref="F50:H50"/>
    <mergeCell ref="I50:L50"/>
    <mergeCell ref="O50:P50"/>
    <mergeCell ref="F47:H47"/>
    <mergeCell ref="I47:L47"/>
    <mergeCell ref="O47:P47"/>
    <mergeCell ref="F48:H48"/>
    <mergeCell ref="I48:L48"/>
    <mergeCell ref="O48:P48"/>
    <mergeCell ref="F45:H45"/>
    <mergeCell ref="I45:L45"/>
    <mergeCell ref="O45:P45"/>
    <mergeCell ref="F46:H46"/>
    <mergeCell ref="I46:L46"/>
    <mergeCell ref="O46:P46"/>
    <mergeCell ref="F43:H43"/>
    <mergeCell ref="I43:L43"/>
    <mergeCell ref="O43:P43"/>
    <mergeCell ref="F44:H44"/>
    <mergeCell ref="I44:L44"/>
    <mergeCell ref="O44:P44"/>
    <mergeCell ref="F41:H41"/>
    <mergeCell ref="I41:L41"/>
    <mergeCell ref="O41:P41"/>
    <mergeCell ref="F42:H42"/>
    <mergeCell ref="I42:L42"/>
    <mergeCell ref="O42:P42"/>
    <mergeCell ref="F39:H39"/>
    <mergeCell ref="I39:L39"/>
    <mergeCell ref="O39:P39"/>
    <mergeCell ref="F40:H40"/>
    <mergeCell ref="I40:L40"/>
    <mergeCell ref="O40:P40"/>
    <mergeCell ref="F37:H37"/>
    <mergeCell ref="I37:L37"/>
    <mergeCell ref="O37:P37"/>
    <mergeCell ref="F38:H38"/>
    <mergeCell ref="I38:L38"/>
    <mergeCell ref="O38:P38"/>
    <mergeCell ref="F35:H35"/>
    <mergeCell ref="I35:L35"/>
    <mergeCell ref="O35:P35"/>
    <mergeCell ref="F36:H36"/>
    <mergeCell ref="I36:L36"/>
    <mergeCell ref="O36:P36"/>
    <mergeCell ref="F33:H33"/>
    <mergeCell ref="I33:L33"/>
    <mergeCell ref="O33:P33"/>
    <mergeCell ref="F34:H34"/>
    <mergeCell ref="I34:L34"/>
    <mergeCell ref="O34:P34"/>
    <mergeCell ref="F31:H31"/>
    <mergeCell ref="I31:L31"/>
    <mergeCell ref="O31:P31"/>
    <mergeCell ref="F32:H32"/>
    <mergeCell ref="I32:L32"/>
    <mergeCell ref="O32:P32"/>
    <mergeCell ref="F29:H29"/>
    <mergeCell ref="I29:L29"/>
    <mergeCell ref="O29:P29"/>
    <mergeCell ref="F30:H30"/>
    <mergeCell ref="I30:L30"/>
    <mergeCell ref="O30:P30"/>
    <mergeCell ref="F27:H27"/>
    <mergeCell ref="I27:L27"/>
    <mergeCell ref="O27:P27"/>
    <mergeCell ref="F28:H28"/>
    <mergeCell ref="I28:L28"/>
    <mergeCell ref="O28:P28"/>
    <mergeCell ref="F25:H25"/>
    <mergeCell ref="I25:L25"/>
    <mergeCell ref="O25:P25"/>
    <mergeCell ref="F26:H26"/>
    <mergeCell ref="I26:L26"/>
    <mergeCell ref="O26:P26"/>
    <mergeCell ref="F23:H23"/>
    <mergeCell ref="I23:L23"/>
    <mergeCell ref="O23:P23"/>
    <mergeCell ref="F24:H24"/>
    <mergeCell ref="I24:L24"/>
    <mergeCell ref="O24:P24"/>
    <mergeCell ref="F21:H21"/>
    <mergeCell ref="I21:L21"/>
    <mergeCell ref="O21:P21"/>
    <mergeCell ref="F22:H22"/>
    <mergeCell ref="I22:L22"/>
    <mergeCell ref="O22:P22"/>
    <mergeCell ref="F19:H19"/>
    <mergeCell ref="I19:L19"/>
    <mergeCell ref="O19:P19"/>
    <mergeCell ref="F20:H20"/>
    <mergeCell ref="I20:L20"/>
    <mergeCell ref="O20:P20"/>
    <mergeCell ref="F17:H17"/>
    <mergeCell ref="I17:L17"/>
    <mergeCell ref="O17:P17"/>
    <mergeCell ref="F18:H18"/>
    <mergeCell ref="I18:L18"/>
    <mergeCell ref="O18:P18"/>
    <mergeCell ref="F15:H15"/>
    <mergeCell ref="I15:L15"/>
    <mergeCell ref="O15:P15"/>
    <mergeCell ref="F16:H16"/>
    <mergeCell ref="I16:L16"/>
    <mergeCell ref="O16:P16"/>
    <mergeCell ref="F13:H13"/>
    <mergeCell ref="I13:L13"/>
    <mergeCell ref="O13:P13"/>
    <mergeCell ref="F14:H14"/>
    <mergeCell ref="I14:L14"/>
    <mergeCell ref="O14:P14"/>
    <mergeCell ref="F11:H11"/>
    <mergeCell ref="I11:L11"/>
    <mergeCell ref="O11:P11"/>
    <mergeCell ref="F12:H12"/>
    <mergeCell ref="I12:L12"/>
    <mergeCell ref="O12:P12"/>
    <mergeCell ref="F9:H9"/>
    <mergeCell ref="I9:L9"/>
    <mergeCell ref="O9:P9"/>
    <mergeCell ref="F10:H10"/>
    <mergeCell ref="I10:L10"/>
    <mergeCell ref="O10:P10"/>
    <mergeCell ref="K2:O2"/>
    <mergeCell ref="B4:P4"/>
    <mergeCell ref="B6:F6"/>
    <mergeCell ref="B8:D8"/>
    <mergeCell ref="E8:H8"/>
    <mergeCell ref="I8:P8"/>
    <mergeCell ref="H6:K6"/>
  </mergeCells>
  <printOptions/>
  <pageMargins left="0.4431372549019609" right="0.4431372549019609" top="0.4431372549019609" bottom="0.4431372549019609" header="0.5098039215686275" footer="0.5098039215686275"/>
  <pageSetup horizontalDpi="600" verticalDpi="600" orientation="portrait" paperSize="9"/>
</worksheet>
</file>

<file path=xl/worksheets/sheet31.xml><?xml version="1.0" encoding="utf-8"?>
<worksheet xmlns="http://schemas.openxmlformats.org/spreadsheetml/2006/main" xmlns:r="http://schemas.openxmlformats.org/officeDocument/2006/relationships">
  <dimension ref="A1:A1"/>
  <sheetViews>
    <sheetView showGridLines="0" view="pageBreakPreview" zoomScale="60" zoomScalePageLayoutView="0" workbookViewId="0" topLeftCell="A1">
      <selection activeCell="A1" sqref="A1"/>
    </sheetView>
  </sheetViews>
  <sheetFormatPr defaultColWidth="9.140625" defaultRowHeight="12.75"/>
  <cols>
    <col min="1" max="1" width="0.9921875" style="0" customWidth="1"/>
    <col min="2" max="2" width="142.00390625" style="0" customWidth="1"/>
  </cols>
  <sheetData>
    <row r="1" ht="1.5" customHeight="1"/>
    <row r="2" ht="409.5" customHeight="1"/>
  </sheetData>
  <sheetProtection/>
  <printOptions/>
  <pageMargins left="0.4431372549019609" right="0.4431372549019609" top="0.4431372549019609" bottom="0.4431372549019609" header="0.5098039215686275" footer="0.5098039215686275"/>
  <pageSetup horizontalDpi="600" verticalDpi="600" orientation="landscape" paperSize="9" r:id="rId2"/>
  <drawing r:id="rId1"/>
</worksheet>
</file>

<file path=xl/worksheets/sheet32.xml><?xml version="1.0" encoding="utf-8"?>
<worksheet xmlns="http://schemas.openxmlformats.org/spreadsheetml/2006/main" xmlns:r="http://schemas.openxmlformats.org/officeDocument/2006/relationships">
  <sheetPr>
    <tabColor rgb="FF243386"/>
  </sheetPr>
  <dimension ref="A1:N112"/>
  <sheetViews>
    <sheetView view="pageBreakPreview" zoomScale="60" zoomScaleNormal="80" zoomScalePageLayoutView="0" workbookViewId="0" topLeftCell="A1">
      <selection activeCell="A2" sqref="A2"/>
    </sheetView>
  </sheetViews>
  <sheetFormatPr defaultColWidth="8.8515625" defaultRowHeight="12.75" outlineLevelRow="1"/>
  <cols>
    <col min="1" max="1" width="13.28125" style="220" customWidth="1"/>
    <col min="2" max="2" width="60.57421875" style="220" bestFit="1" customWidth="1"/>
    <col min="3" max="7" width="41.00390625" style="220" customWidth="1"/>
    <col min="8" max="8" width="7.28125" style="220" customWidth="1"/>
    <col min="9" max="9" width="92.00390625" style="220" customWidth="1"/>
    <col min="10" max="11" width="47.7109375" style="220" customWidth="1"/>
    <col min="12" max="12" width="7.28125" style="220" customWidth="1"/>
    <col min="13" max="13" width="25.7109375" style="220" customWidth="1"/>
    <col min="14" max="14" width="25.7109375" style="217" customWidth="1"/>
    <col min="15" max="16384" width="8.8515625" style="258" customWidth="1"/>
  </cols>
  <sheetData>
    <row r="1" spans="1:2" ht="45" customHeight="1">
      <c r="A1" s="337" t="s">
        <v>2054</v>
      </c>
      <c r="B1" s="337"/>
    </row>
    <row r="2" spans="1:13" ht="31.5">
      <c r="A2" s="216" t="s">
        <v>2055</v>
      </c>
      <c r="B2" s="216"/>
      <c r="C2" s="217"/>
      <c r="D2" s="217"/>
      <c r="E2" s="217"/>
      <c r="F2" s="218" t="s">
        <v>1872</v>
      </c>
      <c r="G2" s="262"/>
      <c r="H2" s="217"/>
      <c r="I2" s="174"/>
      <c r="J2" s="217"/>
      <c r="K2" s="217"/>
      <c r="L2" s="217"/>
      <c r="M2" s="217"/>
    </row>
    <row r="3" spans="1:13" ht="15.75" thickBot="1">
      <c r="A3" s="217"/>
      <c r="B3" s="219"/>
      <c r="C3" s="219"/>
      <c r="D3" s="217"/>
      <c r="E3" s="217"/>
      <c r="F3" s="217"/>
      <c r="G3" s="217"/>
      <c r="H3" s="217"/>
      <c r="L3" s="217"/>
      <c r="M3" s="217"/>
    </row>
    <row r="4" spans="1:13" ht="19.5" thickBot="1">
      <c r="A4" s="221"/>
      <c r="B4" s="222" t="s">
        <v>0</v>
      </c>
      <c r="C4" s="223" t="s">
        <v>2056</v>
      </c>
      <c r="D4" s="221"/>
      <c r="E4" s="221"/>
      <c r="F4" s="217"/>
      <c r="G4" s="217"/>
      <c r="H4" s="217"/>
      <c r="I4" s="231" t="s">
        <v>2057</v>
      </c>
      <c r="J4" s="332" t="s">
        <v>2034</v>
      </c>
      <c r="L4" s="217"/>
      <c r="M4" s="217"/>
    </row>
    <row r="5" spans="8:13" ht="15.75" thickBot="1">
      <c r="H5" s="217"/>
      <c r="I5" s="338" t="s">
        <v>2036</v>
      </c>
      <c r="J5" s="220" t="s">
        <v>45</v>
      </c>
      <c r="L5" s="217"/>
      <c r="M5" s="217"/>
    </row>
    <row r="6" spans="1:13" ht="18.75">
      <c r="A6" s="224"/>
      <c r="B6" s="225" t="s">
        <v>2058</v>
      </c>
      <c r="C6" s="224"/>
      <c r="E6" s="226"/>
      <c r="F6" s="226"/>
      <c r="G6" s="226"/>
      <c r="H6" s="217"/>
      <c r="I6" s="338" t="s">
        <v>2038</v>
      </c>
      <c r="J6" s="220" t="s">
        <v>2039</v>
      </c>
      <c r="L6" s="217"/>
      <c r="M6" s="217"/>
    </row>
    <row r="7" spans="2:13" ht="15">
      <c r="B7" s="227" t="s">
        <v>2059</v>
      </c>
      <c r="H7" s="217"/>
      <c r="I7" s="338" t="s">
        <v>2041</v>
      </c>
      <c r="J7" s="220" t="s">
        <v>2042</v>
      </c>
      <c r="L7" s="217"/>
      <c r="M7" s="217"/>
    </row>
    <row r="8" spans="2:13" ht="15">
      <c r="B8" s="227" t="s">
        <v>880</v>
      </c>
      <c r="H8" s="217"/>
      <c r="I8" s="338" t="s">
        <v>2060</v>
      </c>
      <c r="J8" s="220" t="s">
        <v>2061</v>
      </c>
      <c r="L8" s="217"/>
      <c r="M8" s="217"/>
    </row>
    <row r="9" spans="2:13" ht="15.75" thickBot="1">
      <c r="B9" s="229" t="s">
        <v>881</v>
      </c>
      <c r="H9" s="217"/>
      <c r="L9" s="217"/>
      <c r="M9" s="217"/>
    </row>
    <row r="10" spans="2:13" ht="15">
      <c r="B10" s="230"/>
      <c r="H10" s="217"/>
      <c r="I10" s="339" t="s">
        <v>2062</v>
      </c>
      <c r="L10" s="217"/>
      <c r="M10" s="217"/>
    </row>
    <row r="11" spans="2:13" ht="15">
      <c r="B11" s="230"/>
      <c r="H11" s="217"/>
      <c r="I11" s="339" t="s">
        <v>2063</v>
      </c>
      <c r="L11" s="217"/>
      <c r="M11" s="217"/>
    </row>
    <row r="12" spans="1:13" ht="37.5">
      <c r="A12" s="231" t="s">
        <v>5</v>
      </c>
      <c r="B12" s="231" t="s">
        <v>879</v>
      </c>
      <c r="C12" s="232"/>
      <c r="D12" s="232"/>
      <c r="E12" s="232"/>
      <c r="F12" s="232"/>
      <c r="G12" s="232"/>
      <c r="H12" s="217"/>
      <c r="L12" s="217"/>
      <c r="M12" s="217"/>
    </row>
    <row r="13" spans="1:13" ht="15" customHeight="1">
      <c r="A13" s="241"/>
      <c r="B13" s="242" t="s">
        <v>882</v>
      </c>
      <c r="C13" s="241" t="s">
        <v>883</v>
      </c>
      <c r="D13" s="241" t="s">
        <v>884</v>
      </c>
      <c r="E13" s="243"/>
      <c r="F13" s="244"/>
      <c r="G13" s="244"/>
      <c r="H13" s="217"/>
      <c r="L13" s="217"/>
      <c r="M13" s="217"/>
    </row>
    <row r="14" spans="1:13" ht="15">
      <c r="A14" s="220" t="s">
        <v>885</v>
      </c>
      <c r="B14" s="239" t="s">
        <v>886</v>
      </c>
      <c r="C14" s="340"/>
      <c r="D14" s="340"/>
      <c r="E14" s="226"/>
      <c r="F14" s="226"/>
      <c r="G14" s="226"/>
      <c r="H14" s="217"/>
      <c r="L14" s="217"/>
      <c r="M14" s="217"/>
    </row>
    <row r="15" spans="1:13" ht="15">
      <c r="A15" s="220" t="s">
        <v>887</v>
      </c>
      <c r="B15" s="239" t="s">
        <v>888</v>
      </c>
      <c r="C15" s="272" t="s">
        <v>889</v>
      </c>
      <c r="D15" s="272" t="s">
        <v>890</v>
      </c>
      <c r="E15" s="226"/>
      <c r="F15" s="226"/>
      <c r="G15" s="226"/>
      <c r="H15" s="217"/>
      <c r="L15" s="217"/>
      <c r="M15" s="217"/>
    </row>
    <row r="16" spans="1:13" ht="15">
      <c r="A16" s="220" t="s">
        <v>891</v>
      </c>
      <c r="B16" s="239" t="s">
        <v>892</v>
      </c>
      <c r="C16" s="272"/>
      <c r="D16" s="272"/>
      <c r="E16" s="226"/>
      <c r="F16" s="226"/>
      <c r="G16" s="226"/>
      <c r="H16" s="217"/>
      <c r="L16" s="217"/>
      <c r="M16" s="217"/>
    </row>
    <row r="17" spans="1:13" ht="15">
      <c r="A17" s="220" t="s">
        <v>893</v>
      </c>
      <c r="B17" s="239" t="s">
        <v>894</v>
      </c>
      <c r="C17" s="272"/>
      <c r="D17" s="272"/>
      <c r="E17" s="226"/>
      <c r="F17" s="226"/>
      <c r="G17" s="226"/>
      <c r="H17" s="217"/>
      <c r="L17" s="217"/>
      <c r="M17" s="217"/>
    </row>
    <row r="18" spans="1:13" ht="15">
      <c r="A18" s="220" t="s">
        <v>895</v>
      </c>
      <c r="B18" s="239" t="s">
        <v>896</v>
      </c>
      <c r="C18" s="272"/>
      <c r="D18" s="272"/>
      <c r="E18" s="226"/>
      <c r="F18" s="226"/>
      <c r="G18" s="226"/>
      <c r="H18" s="217"/>
      <c r="L18" s="217"/>
      <c r="M18" s="217"/>
    </row>
    <row r="19" spans="1:13" ht="15">
      <c r="A19" s="220" t="s">
        <v>897</v>
      </c>
      <c r="B19" s="239" t="s">
        <v>898</v>
      </c>
      <c r="C19" s="272"/>
      <c r="D19" s="272"/>
      <c r="E19" s="226"/>
      <c r="F19" s="226"/>
      <c r="G19" s="226"/>
      <c r="H19" s="217"/>
      <c r="L19" s="217"/>
      <c r="M19" s="217"/>
    </row>
    <row r="20" spans="1:13" ht="15">
      <c r="A20" s="220" t="s">
        <v>899</v>
      </c>
      <c r="B20" s="239" t="s">
        <v>900</v>
      </c>
      <c r="C20" s="272"/>
      <c r="D20" s="272"/>
      <c r="E20" s="226"/>
      <c r="F20" s="226"/>
      <c r="G20" s="226"/>
      <c r="H20" s="217"/>
      <c r="L20" s="217"/>
      <c r="M20" s="217"/>
    </row>
    <row r="21" spans="1:13" ht="15">
      <c r="A21" s="220" t="s">
        <v>901</v>
      </c>
      <c r="B21" s="239" t="s">
        <v>902</v>
      </c>
      <c r="C21" s="272"/>
      <c r="D21" s="272"/>
      <c r="E21" s="226"/>
      <c r="F21" s="226"/>
      <c r="G21" s="226"/>
      <c r="H21" s="217"/>
      <c r="L21" s="217"/>
      <c r="M21" s="217"/>
    </row>
    <row r="22" spans="1:13" ht="15">
      <c r="A22" s="220" t="s">
        <v>903</v>
      </c>
      <c r="B22" s="239" t="s">
        <v>904</v>
      </c>
      <c r="C22" s="272"/>
      <c r="D22" s="272"/>
      <c r="E22" s="226"/>
      <c r="F22" s="226"/>
      <c r="G22" s="226"/>
      <c r="H22" s="217"/>
      <c r="L22" s="217"/>
      <c r="M22" s="217"/>
    </row>
    <row r="23" spans="1:13" ht="30">
      <c r="A23" s="220" t="s">
        <v>905</v>
      </c>
      <c r="B23" s="239" t="s">
        <v>906</v>
      </c>
      <c r="C23" s="272" t="s">
        <v>907</v>
      </c>
      <c r="D23" s="272"/>
      <c r="E23" s="226"/>
      <c r="F23" s="226"/>
      <c r="G23" s="226"/>
      <c r="H23" s="217"/>
      <c r="L23" s="217"/>
      <c r="M23" s="217"/>
    </row>
    <row r="24" spans="1:13" ht="15">
      <c r="A24" s="220" t="s">
        <v>908</v>
      </c>
      <c r="B24" s="239" t="s">
        <v>909</v>
      </c>
      <c r="C24" s="272" t="s">
        <v>910</v>
      </c>
      <c r="D24" s="272"/>
      <c r="E24" s="226"/>
      <c r="F24" s="226"/>
      <c r="G24" s="226"/>
      <c r="H24" s="217"/>
      <c r="L24" s="217"/>
      <c r="M24" s="217"/>
    </row>
    <row r="25" spans="1:13" ht="15" outlineLevel="1">
      <c r="A25" s="220" t="s">
        <v>911</v>
      </c>
      <c r="B25" s="236"/>
      <c r="E25" s="226"/>
      <c r="F25" s="226"/>
      <c r="G25" s="226"/>
      <c r="H25" s="217"/>
      <c r="L25" s="217"/>
      <c r="M25" s="217"/>
    </row>
    <row r="26" spans="1:13" ht="15" outlineLevel="1">
      <c r="A26" s="220" t="s">
        <v>912</v>
      </c>
      <c r="B26" s="236"/>
      <c r="E26" s="226"/>
      <c r="F26" s="226"/>
      <c r="G26" s="226"/>
      <c r="H26" s="217"/>
      <c r="L26" s="217"/>
      <c r="M26" s="217"/>
    </row>
    <row r="27" spans="1:13" ht="15" outlineLevel="1">
      <c r="A27" s="220" t="s">
        <v>913</v>
      </c>
      <c r="B27" s="236"/>
      <c r="E27" s="226"/>
      <c r="F27" s="226"/>
      <c r="G27" s="226"/>
      <c r="H27" s="217"/>
      <c r="L27" s="217"/>
      <c r="M27" s="217"/>
    </row>
    <row r="28" spans="1:13" ht="15" outlineLevel="1">
      <c r="A28" s="220" t="s">
        <v>914</v>
      </c>
      <c r="B28" s="236"/>
      <c r="E28" s="226"/>
      <c r="F28" s="226"/>
      <c r="G28" s="226"/>
      <c r="H28" s="217"/>
      <c r="L28" s="217"/>
      <c r="M28" s="217"/>
    </row>
    <row r="29" spans="1:13" ht="15" outlineLevel="1">
      <c r="A29" s="220" t="s">
        <v>915</v>
      </c>
      <c r="B29" s="236"/>
      <c r="E29" s="226"/>
      <c r="F29" s="226"/>
      <c r="G29" s="226"/>
      <c r="H29" s="217"/>
      <c r="L29" s="217"/>
      <c r="M29" s="217"/>
    </row>
    <row r="30" spans="1:13" ht="15" outlineLevel="1">
      <c r="A30" s="220" t="s">
        <v>916</v>
      </c>
      <c r="B30" s="236"/>
      <c r="E30" s="226"/>
      <c r="F30" s="226"/>
      <c r="G30" s="226"/>
      <c r="H30" s="217"/>
      <c r="L30" s="217"/>
      <c r="M30" s="217"/>
    </row>
    <row r="31" spans="1:13" ht="15" outlineLevel="1">
      <c r="A31" s="220" t="s">
        <v>917</v>
      </c>
      <c r="B31" s="236"/>
      <c r="E31" s="226"/>
      <c r="F31" s="226"/>
      <c r="G31" s="226"/>
      <c r="H31" s="217"/>
      <c r="L31" s="217"/>
      <c r="M31" s="217"/>
    </row>
    <row r="32" spans="1:13" ht="15" outlineLevel="1">
      <c r="A32" s="220" t="s">
        <v>918</v>
      </c>
      <c r="B32" s="236"/>
      <c r="E32" s="226"/>
      <c r="F32" s="226"/>
      <c r="G32" s="226"/>
      <c r="H32" s="217"/>
      <c r="L32" s="217"/>
      <c r="M32" s="217"/>
    </row>
    <row r="33" spans="1:13" ht="18.75">
      <c r="A33" s="232"/>
      <c r="B33" s="231" t="s">
        <v>880</v>
      </c>
      <c r="C33" s="232"/>
      <c r="D33" s="232"/>
      <c r="E33" s="232"/>
      <c r="F33" s="232"/>
      <c r="G33" s="232"/>
      <c r="H33" s="217"/>
      <c r="L33" s="217"/>
      <c r="M33" s="217"/>
    </row>
    <row r="34" spans="1:13" ht="15" customHeight="1">
      <c r="A34" s="241"/>
      <c r="B34" s="242" t="s">
        <v>919</v>
      </c>
      <c r="C34" s="241" t="s">
        <v>920</v>
      </c>
      <c r="D34" s="241" t="s">
        <v>884</v>
      </c>
      <c r="E34" s="241" t="s">
        <v>921</v>
      </c>
      <c r="F34" s="244"/>
      <c r="G34" s="244"/>
      <c r="H34" s="217"/>
      <c r="L34" s="217"/>
      <c r="M34" s="217"/>
    </row>
    <row r="35" spans="1:13" ht="15">
      <c r="A35" s="220" t="s">
        <v>922</v>
      </c>
      <c r="B35" s="340" t="s">
        <v>2064</v>
      </c>
      <c r="C35" s="340" t="s">
        <v>2065</v>
      </c>
      <c r="D35" s="340" t="s">
        <v>2066</v>
      </c>
      <c r="E35" s="340" t="s">
        <v>2067</v>
      </c>
      <c r="F35" s="341"/>
      <c r="G35" s="341"/>
      <c r="H35" s="217"/>
      <c r="L35" s="217"/>
      <c r="M35" s="217"/>
    </row>
    <row r="36" spans="1:13" ht="15">
      <c r="A36" s="220" t="s">
        <v>923</v>
      </c>
      <c r="B36" s="239"/>
      <c r="H36" s="217"/>
      <c r="L36" s="217"/>
      <c r="M36" s="217"/>
    </row>
    <row r="37" spans="1:13" ht="15">
      <c r="A37" s="220" t="s">
        <v>924</v>
      </c>
      <c r="B37" s="239"/>
      <c r="H37" s="217"/>
      <c r="L37" s="217"/>
      <c r="M37" s="217"/>
    </row>
    <row r="38" spans="1:13" ht="15">
      <c r="A38" s="220" t="s">
        <v>925</v>
      </c>
      <c r="B38" s="239"/>
      <c r="H38" s="217"/>
      <c r="L38" s="217"/>
      <c r="M38" s="217"/>
    </row>
    <row r="39" spans="1:13" ht="15">
      <c r="A39" s="220" t="s">
        <v>926</v>
      </c>
      <c r="B39" s="239"/>
      <c r="H39" s="217"/>
      <c r="L39" s="217"/>
      <c r="M39" s="217"/>
    </row>
    <row r="40" spans="1:13" ht="15">
      <c r="A40" s="220" t="s">
        <v>927</v>
      </c>
      <c r="B40" s="239"/>
      <c r="H40" s="217"/>
      <c r="L40" s="217"/>
      <c r="M40" s="217"/>
    </row>
    <row r="41" spans="1:13" ht="15">
      <c r="A41" s="220" t="s">
        <v>928</v>
      </c>
      <c r="B41" s="239"/>
      <c r="H41" s="217"/>
      <c r="L41" s="217"/>
      <c r="M41" s="217"/>
    </row>
    <row r="42" spans="1:13" ht="15">
      <c r="A42" s="220" t="s">
        <v>929</v>
      </c>
      <c r="B42" s="239"/>
      <c r="H42" s="217"/>
      <c r="L42" s="217"/>
      <c r="M42" s="217"/>
    </row>
    <row r="43" spans="1:13" ht="15">
      <c r="A43" s="220" t="s">
        <v>930</v>
      </c>
      <c r="B43" s="239"/>
      <c r="H43" s="217"/>
      <c r="L43" s="217"/>
      <c r="M43" s="217"/>
    </row>
    <row r="44" spans="1:13" ht="15">
      <c r="A44" s="220" t="s">
        <v>931</v>
      </c>
      <c r="B44" s="239"/>
      <c r="H44" s="217"/>
      <c r="L44" s="217"/>
      <c r="M44" s="217"/>
    </row>
    <row r="45" spans="1:13" ht="15">
      <c r="A45" s="220" t="s">
        <v>932</v>
      </c>
      <c r="B45" s="239"/>
      <c r="H45" s="217"/>
      <c r="L45" s="217"/>
      <c r="M45" s="217"/>
    </row>
    <row r="46" spans="1:13" ht="15">
      <c r="A46" s="220" t="s">
        <v>933</v>
      </c>
      <c r="B46" s="239"/>
      <c r="H46" s="217"/>
      <c r="L46" s="217"/>
      <c r="M46" s="217"/>
    </row>
    <row r="47" spans="1:13" ht="15">
      <c r="A47" s="220" t="s">
        <v>934</v>
      </c>
      <c r="B47" s="239"/>
      <c r="H47" s="217"/>
      <c r="L47" s="217"/>
      <c r="M47" s="217"/>
    </row>
    <row r="48" spans="1:13" ht="15">
      <c r="A48" s="220" t="s">
        <v>935</v>
      </c>
      <c r="B48" s="239"/>
      <c r="H48" s="217"/>
      <c r="L48" s="217"/>
      <c r="M48" s="217"/>
    </row>
    <row r="49" spans="1:13" ht="15">
      <c r="A49" s="220" t="s">
        <v>936</v>
      </c>
      <c r="B49" s="239"/>
      <c r="H49" s="217"/>
      <c r="L49" s="217"/>
      <c r="M49" s="217"/>
    </row>
    <row r="50" spans="1:13" ht="15">
      <c r="A50" s="220" t="s">
        <v>937</v>
      </c>
      <c r="B50" s="239"/>
      <c r="H50" s="217"/>
      <c r="L50" s="217"/>
      <c r="M50" s="217"/>
    </row>
    <row r="51" spans="1:13" ht="15">
      <c r="A51" s="220" t="s">
        <v>938</v>
      </c>
      <c r="B51" s="239"/>
      <c r="H51" s="217"/>
      <c r="L51" s="217"/>
      <c r="M51" s="217"/>
    </row>
    <row r="52" spans="1:13" ht="15">
      <c r="A52" s="220" t="s">
        <v>939</v>
      </c>
      <c r="B52" s="239"/>
      <c r="H52" s="217"/>
      <c r="L52" s="217"/>
      <c r="M52" s="217"/>
    </row>
    <row r="53" spans="1:13" ht="15">
      <c r="A53" s="220" t="s">
        <v>940</v>
      </c>
      <c r="B53" s="239"/>
      <c r="H53" s="217"/>
      <c r="L53" s="217"/>
      <c r="M53" s="217"/>
    </row>
    <row r="54" spans="1:13" ht="15">
      <c r="A54" s="220" t="s">
        <v>941</v>
      </c>
      <c r="B54" s="239"/>
      <c r="H54" s="217"/>
      <c r="L54" s="217"/>
      <c r="M54" s="217"/>
    </row>
    <row r="55" spans="1:13" ht="15">
      <c r="A55" s="220" t="s">
        <v>942</v>
      </c>
      <c r="B55" s="239"/>
      <c r="H55" s="217"/>
      <c r="L55" s="217"/>
      <c r="M55" s="217"/>
    </row>
    <row r="56" spans="1:13" ht="15">
      <c r="A56" s="220" t="s">
        <v>943</v>
      </c>
      <c r="B56" s="239"/>
      <c r="H56" s="217"/>
      <c r="L56" s="217"/>
      <c r="M56" s="217"/>
    </row>
    <row r="57" spans="1:13" ht="15">
      <c r="A57" s="220" t="s">
        <v>944</v>
      </c>
      <c r="B57" s="239"/>
      <c r="H57" s="217"/>
      <c r="L57" s="217"/>
      <c r="M57" s="217"/>
    </row>
    <row r="58" spans="1:13" ht="15">
      <c r="A58" s="220" t="s">
        <v>945</v>
      </c>
      <c r="B58" s="239"/>
      <c r="H58" s="217"/>
      <c r="L58" s="217"/>
      <c r="M58" s="217"/>
    </row>
    <row r="59" spans="1:13" ht="15">
      <c r="A59" s="220" t="s">
        <v>946</v>
      </c>
      <c r="B59" s="239"/>
      <c r="H59" s="217"/>
      <c r="L59" s="217"/>
      <c r="M59" s="217"/>
    </row>
    <row r="60" spans="1:13" ht="15" outlineLevel="1">
      <c r="A60" s="220" t="s">
        <v>947</v>
      </c>
      <c r="B60" s="239"/>
      <c r="E60" s="239"/>
      <c r="F60" s="239"/>
      <c r="G60" s="239"/>
      <c r="H60" s="217"/>
      <c r="L60" s="217"/>
      <c r="M60" s="217"/>
    </row>
    <row r="61" spans="1:13" ht="15" outlineLevel="1">
      <c r="A61" s="220" t="s">
        <v>948</v>
      </c>
      <c r="B61" s="239"/>
      <c r="E61" s="239"/>
      <c r="F61" s="239"/>
      <c r="G61" s="239"/>
      <c r="H61" s="217"/>
      <c r="L61" s="217"/>
      <c r="M61" s="217"/>
    </row>
    <row r="62" spans="1:13" ht="15" outlineLevel="1">
      <c r="A62" s="220" t="s">
        <v>949</v>
      </c>
      <c r="B62" s="239"/>
      <c r="E62" s="239"/>
      <c r="F62" s="239"/>
      <c r="G62" s="239"/>
      <c r="H62" s="217"/>
      <c r="L62" s="217"/>
      <c r="M62" s="217"/>
    </row>
    <row r="63" spans="1:13" ht="15" outlineLevel="1">
      <c r="A63" s="220" t="s">
        <v>950</v>
      </c>
      <c r="B63" s="239"/>
      <c r="E63" s="239"/>
      <c r="F63" s="239"/>
      <c r="G63" s="239"/>
      <c r="H63" s="217"/>
      <c r="L63" s="217"/>
      <c r="M63" s="217"/>
    </row>
    <row r="64" spans="1:13" ht="15" outlineLevel="1">
      <c r="A64" s="220" t="s">
        <v>951</v>
      </c>
      <c r="B64" s="239"/>
      <c r="E64" s="239"/>
      <c r="F64" s="239"/>
      <c r="G64" s="239"/>
      <c r="H64" s="217"/>
      <c r="L64" s="217"/>
      <c r="M64" s="217"/>
    </row>
    <row r="65" spans="1:13" ht="15" outlineLevel="1">
      <c r="A65" s="220" t="s">
        <v>952</v>
      </c>
      <c r="B65" s="239"/>
      <c r="E65" s="239"/>
      <c r="F65" s="239"/>
      <c r="G65" s="239"/>
      <c r="H65" s="217"/>
      <c r="L65" s="217"/>
      <c r="M65" s="217"/>
    </row>
    <row r="66" spans="1:13" ht="15" outlineLevel="1">
      <c r="A66" s="220" t="s">
        <v>953</v>
      </c>
      <c r="B66" s="239"/>
      <c r="E66" s="239"/>
      <c r="F66" s="239"/>
      <c r="G66" s="239"/>
      <c r="H66" s="217"/>
      <c r="L66" s="217"/>
      <c r="M66" s="217"/>
    </row>
    <row r="67" spans="1:13" ht="15" outlineLevel="1">
      <c r="A67" s="220" t="s">
        <v>954</v>
      </c>
      <c r="B67" s="239"/>
      <c r="E67" s="239"/>
      <c r="F67" s="239"/>
      <c r="G67" s="239"/>
      <c r="H67" s="217"/>
      <c r="L67" s="217"/>
      <c r="M67" s="217"/>
    </row>
    <row r="68" spans="1:13" ht="15" outlineLevel="1">
      <c r="A68" s="220" t="s">
        <v>955</v>
      </c>
      <c r="B68" s="239"/>
      <c r="E68" s="239"/>
      <c r="F68" s="239"/>
      <c r="G68" s="239"/>
      <c r="H68" s="217"/>
      <c r="L68" s="217"/>
      <c r="M68" s="217"/>
    </row>
    <row r="69" spans="1:13" ht="15" outlineLevel="1">
      <c r="A69" s="220" t="s">
        <v>956</v>
      </c>
      <c r="B69" s="239"/>
      <c r="E69" s="239"/>
      <c r="F69" s="239"/>
      <c r="G69" s="239"/>
      <c r="H69" s="217"/>
      <c r="L69" s="217"/>
      <c r="M69" s="217"/>
    </row>
    <row r="70" spans="1:13" ht="15" outlineLevel="1">
      <c r="A70" s="220" t="s">
        <v>957</v>
      </c>
      <c r="B70" s="239"/>
      <c r="E70" s="239"/>
      <c r="F70" s="239"/>
      <c r="G70" s="239"/>
      <c r="H70" s="217"/>
      <c r="L70" s="217"/>
      <c r="M70" s="217"/>
    </row>
    <row r="71" spans="1:13" ht="15" outlineLevel="1">
      <c r="A71" s="220" t="s">
        <v>958</v>
      </c>
      <c r="B71" s="239"/>
      <c r="E71" s="239"/>
      <c r="F71" s="239"/>
      <c r="G71" s="239"/>
      <c r="H71" s="217"/>
      <c r="L71" s="217"/>
      <c r="M71" s="217"/>
    </row>
    <row r="72" spans="1:13" ht="15" outlineLevel="1">
      <c r="A72" s="220" t="s">
        <v>959</v>
      </c>
      <c r="B72" s="239"/>
      <c r="E72" s="239"/>
      <c r="F72" s="239"/>
      <c r="G72" s="239"/>
      <c r="H72" s="217"/>
      <c r="L72" s="217"/>
      <c r="M72" s="217"/>
    </row>
    <row r="73" spans="1:8" ht="37.5">
      <c r="A73" s="232"/>
      <c r="B73" s="231" t="s">
        <v>881</v>
      </c>
      <c r="C73" s="232"/>
      <c r="D73" s="232"/>
      <c r="E73" s="232"/>
      <c r="F73" s="232"/>
      <c r="G73" s="232"/>
      <c r="H73" s="217"/>
    </row>
    <row r="74" spans="1:14" ht="15" customHeight="1">
      <c r="A74" s="241"/>
      <c r="B74" s="242" t="s">
        <v>960</v>
      </c>
      <c r="C74" s="241" t="s">
        <v>961</v>
      </c>
      <c r="D74" s="241"/>
      <c r="E74" s="244"/>
      <c r="F74" s="244"/>
      <c r="G74" s="244"/>
      <c r="H74" s="258"/>
      <c r="I74" s="258"/>
      <c r="J74" s="258"/>
      <c r="K74" s="258"/>
      <c r="L74" s="258"/>
      <c r="M74" s="258"/>
      <c r="N74" s="258"/>
    </row>
    <row r="75" spans="1:8" ht="15">
      <c r="A75" s="220" t="s">
        <v>962</v>
      </c>
      <c r="B75" s="220" t="s">
        <v>963</v>
      </c>
      <c r="C75" s="270">
        <v>40.19647348739846</v>
      </c>
      <c r="H75" s="217"/>
    </row>
    <row r="76" spans="1:8" ht="15">
      <c r="A76" s="220" t="s">
        <v>964</v>
      </c>
      <c r="B76" s="220" t="s">
        <v>2068</v>
      </c>
      <c r="C76" s="270">
        <v>175.95175162607717</v>
      </c>
      <c r="H76" s="217"/>
    </row>
    <row r="77" spans="1:8" ht="15" outlineLevel="1">
      <c r="A77" s="220" t="s">
        <v>965</v>
      </c>
      <c r="H77" s="217"/>
    </row>
    <row r="78" spans="1:8" ht="15" outlineLevel="1">
      <c r="A78" s="220" t="s">
        <v>966</v>
      </c>
      <c r="H78" s="217"/>
    </row>
    <row r="79" spans="1:8" ht="15" outlineLevel="1">
      <c r="A79" s="220" t="s">
        <v>967</v>
      </c>
      <c r="H79" s="217"/>
    </row>
    <row r="80" spans="1:8" ht="15" outlineLevel="1">
      <c r="A80" s="220" t="s">
        <v>968</v>
      </c>
      <c r="H80" s="217"/>
    </row>
    <row r="81" spans="1:8" ht="15">
      <c r="A81" s="241"/>
      <c r="B81" s="242" t="s">
        <v>969</v>
      </c>
      <c r="C81" s="241" t="s">
        <v>485</v>
      </c>
      <c r="D81" s="241" t="s">
        <v>486</v>
      </c>
      <c r="E81" s="244" t="s">
        <v>970</v>
      </c>
      <c r="F81" s="244" t="s">
        <v>971</v>
      </c>
      <c r="G81" s="244" t="s">
        <v>972</v>
      </c>
      <c r="H81" s="217"/>
    </row>
    <row r="82" spans="1:8" ht="15">
      <c r="A82" s="220" t="s">
        <v>973</v>
      </c>
      <c r="B82" s="220" t="s">
        <v>974</v>
      </c>
      <c r="C82" s="309">
        <v>0.0005016304800597496</v>
      </c>
      <c r="D82" s="342"/>
      <c r="E82" s="342"/>
      <c r="F82" s="342"/>
      <c r="G82" s="342">
        <f>C82</f>
        <v>0.0005016304800597496</v>
      </c>
      <c r="H82" s="217"/>
    </row>
    <row r="83" spans="1:8" ht="15">
      <c r="A83" s="220" t="s">
        <v>975</v>
      </c>
      <c r="B83" s="220" t="s">
        <v>976</v>
      </c>
      <c r="C83" s="309">
        <v>0.0006687417751875769</v>
      </c>
      <c r="G83" s="343">
        <f>C83</f>
        <v>0.0006687417751875769</v>
      </c>
      <c r="H83" s="217"/>
    </row>
    <row r="84" spans="1:8" ht="15">
      <c r="A84" s="220" t="s">
        <v>977</v>
      </c>
      <c r="B84" s="220" t="s">
        <v>978</v>
      </c>
      <c r="C84" s="309">
        <v>0.00026072306853936443</v>
      </c>
      <c r="G84" s="343">
        <f>C84</f>
        <v>0.00026072306853936443</v>
      </c>
      <c r="H84" s="217"/>
    </row>
    <row r="85" spans="1:8" ht="15">
      <c r="A85" s="220" t="s">
        <v>979</v>
      </c>
      <c r="B85" s="220" t="s">
        <v>980</v>
      </c>
      <c r="C85" s="309">
        <v>7.053555956946535E-06</v>
      </c>
      <c r="G85" s="343">
        <f>C85</f>
        <v>7.053555956946535E-06</v>
      </c>
      <c r="H85" s="217"/>
    </row>
    <row r="86" spans="1:8" ht="15">
      <c r="A86" s="220" t="s">
        <v>981</v>
      </c>
      <c r="B86" s="220" t="s">
        <v>982</v>
      </c>
      <c r="C86" s="309">
        <v>0</v>
      </c>
      <c r="G86" s="343">
        <f>C86</f>
        <v>0</v>
      </c>
      <c r="H86" s="217"/>
    </row>
    <row r="87" spans="1:8" ht="15" outlineLevel="1">
      <c r="A87" s="220" t="s">
        <v>983</v>
      </c>
      <c r="H87" s="217"/>
    </row>
    <row r="88" spans="1:8" ht="15" outlineLevel="1">
      <c r="A88" s="220" t="s">
        <v>984</v>
      </c>
      <c r="H88" s="217"/>
    </row>
    <row r="89" spans="1:8" ht="15" outlineLevel="1">
      <c r="A89" s="220" t="s">
        <v>985</v>
      </c>
      <c r="H89" s="217"/>
    </row>
    <row r="90" spans="1:8" ht="15" outlineLevel="1">
      <c r="A90" s="220" t="s">
        <v>986</v>
      </c>
      <c r="H90" s="217"/>
    </row>
    <row r="91" ht="15">
      <c r="H91" s="217"/>
    </row>
    <row r="92" ht="15">
      <c r="H92" s="217"/>
    </row>
    <row r="93" ht="15">
      <c r="H93" s="217"/>
    </row>
    <row r="94" ht="15">
      <c r="H94" s="217"/>
    </row>
    <row r="95" ht="15">
      <c r="H95" s="217"/>
    </row>
    <row r="96" ht="15">
      <c r="H96" s="217"/>
    </row>
    <row r="97" ht="15">
      <c r="H97" s="217"/>
    </row>
    <row r="98" ht="15">
      <c r="H98" s="217"/>
    </row>
    <row r="99" ht="15">
      <c r="H99" s="217"/>
    </row>
    <row r="100" ht="15">
      <c r="H100" s="217"/>
    </row>
    <row r="101" ht="15">
      <c r="H101" s="217"/>
    </row>
    <row r="102" ht="15">
      <c r="H102" s="217"/>
    </row>
    <row r="103" ht="15">
      <c r="H103" s="217"/>
    </row>
    <row r="104" ht="15">
      <c r="H104" s="217"/>
    </row>
    <row r="105" ht="15">
      <c r="H105" s="217"/>
    </row>
    <row r="106" ht="15">
      <c r="H106" s="217"/>
    </row>
    <row r="107" ht="15">
      <c r="H107" s="217"/>
    </row>
    <row r="108" ht="15">
      <c r="H108" s="217"/>
    </row>
    <row r="109" ht="15">
      <c r="H109" s="217"/>
    </row>
    <row r="110" ht="15">
      <c r="H110" s="217"/>
    </row>
    <row r="111" ht="15">
      <c r="H111" s="217"/>
    </row>
    <row r="112" ht="15">
      <c r="H112" s="217"/>
    </row>
  </sheetData>
  <sheetProtection formatCells="0" formatColumns="0" formatRows="0" insertHyperlinks="0" sort="0" autoFilter="0" pivotTables="0"/>
  <protectedRanges>
    <protectedRange sqref="C4 C14:D24 B35:E72 C75:C80 B77:B80 C82:G90 B87:B90" name="Optional ECBECAIs"/>
  </protectedRanges>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rintOptions/>
  <pageMargins left="0.7086614173228347" right="0.7086614173228347" top="0.7480314960629921" bottom="0.7480314960629921" header="0.31496062992125984" footer="0.31496062992125984"/>
  <pageSetup fitToHeight="0" horizontalDpi="600" verticalDpi="600" orientation="landscape" paperSize="9" scale="42" r:id="rId2"/>
  <headerFooter>
    <oddHeader>&amp;R&amp;G</oddHeader>
  </headerFooter>
  <rowBreaks count="1" manualBreakCount="1">
    <brk id="72" max="6" man="1"/>
  </rowBreaks>
  <legacyDrawingHF r:id="rId1"/>
</worksheet>
</file>

<file path=xl/worksheets/sheet33.xml><?xml version="1.0" encoding="utf-8"?>
<worksheet xmlns="http://schemas.openxmlformats.org/spreadsheetml/2006/main" xmlns:r="http://schemas.openxmlformats.org/officeDocument/2006/relationships">
  <dimension ref="A1:F363"/>
  <sheetViews>
    <sheetView showGridLines="0" zoomScalePageLayoutView="0" workbookViewId="0" topLeftCell="A1">
      <selection activeCell="A1" sqref="A1"/>
    </sheetView>
  </sheetViews>
  <sheetFormatPr defaultColWidth="9.140625" defaultRowHeight="12.75"/>
  <sheetData>
    <row r="1" spans="2:6" ht="12.75">
      <c r="B1" t="s">
        <v>1684</v>
      </c>
      <c r="C1" t="s">
        <v>1685</v>
      </c>
      <c r="D1" t="s">
        <v>1686</v>
      </c>
      <c r="E1" t="s">
        <v>1687</v>
      </c>
      <c r="F1" t="s">
        <v>1688</v>
      </c>
    </row>
    <row r="2" spans="1:6" ht="12.75">
      <c r="A2" t="s">
        <v>1322</v>
      </c>
      <c r="B2">
        <v>13624915541.996588</v>
      </c>
      <c r="C2">
        <v>13601806676.96749</v>
      </c>
      <c r="D2">
        <v>13567214483.273756</v>
      </c>
      <c r="E2">
        <v>13509749936.267988</v>
      </c>
      <c r="F2">
        <v>10000000000</v>
      </c>
    </row>
    <row r="3" spans="1:6" ht="12.75">
      <c r="A3" t="s">
        <v>1323</v>
      </c>
      <c r="B3">
        <v>13536252044.02237</v>
      </c>
      <c r="C3">
        <v>13491112746.034687</v>
      </c>
      <c r="D3">
        <v>13423681274.120108</v>
      </c>
      <c r="E3">
        <v>13312031448.826218</v>
      </c>
      <c r="F3">
        <v>10000000000</v>
      </c>
    </row>
    <row r="4" spans="1:6" ht="12.75">
      <c r="A4" t="s">
        <v>1324</v>
      </c>
      <c r="B4">
        <v>13449980487.493681</v>
      </c>
      <c r="C4">
        <v>13382392788.415741</v>
      </c>
      <c r="D4">
        <v>13281640653.241745</v>
      </c>
      <c r="E4">
        <v>13115385141.171295</v>
      </c>
      <c r="F4">
        <v>10000000000</v>
      </c>
    </row>
    <row r="5" spans="1:6" ht="12.75">
      <c r="A5" t="s">
        <v>1325</v>
      </c>
      <c r="B5">
        <v>13362321946.323954</v>
      </c>
      <c r="C5">
        <v>13272625141.2686</v>
      </c>
      <c r="D5">
        <v>13139198529.105982</v>
      </c>
      <c r="E5">
        <v>12919771028.278759</v>
      </c>
      <c r="F5">
        <v>10000000000</v>
      </c>
    </row>
    <row r="6" spans="1:6" ht="12.75">
      <c r="A6" t="s">
        <v>1326</v>
      </c>
      <c r="B6">
        <v>13270866985.103151</v>
      </c>
      <c r="C6">
        <v>13161588754.95576</v>
      </c>
      <c r="D6">
        <v>12999345265.759901</v>
      </c>
      <c r="E6">
        <v>12733342835.17412</v>
      </c>
      <c r="F6">
        <v>10000000000</v>
      </c>
    </row>
    <row r="7" spans="1:6" ht="12.75">
      <c r="A7" t="s">
        <v>1327</v>
      </c>
      <c r="B7">
        <v>13183027461.852427</v>
      </c>
      <c r="C7">
        <v>13052297268.500467</v>
      </c>
      <c r="D7">
        <v>12858615534.408554</v>
      </c>
      <c r="E7">
        <v>12542144045.765068</v>
      </c>
      <c r="F7">
        <v>10000000000</v>
      </c>
    </row>
    <row r="8" spans="1:6" ht="12.75">
      <c r="A8" t="s">
        <v>1328</v>
      </c>
      <c r="B8">
        <v>13095366829.52247</v>
      </c>
      <c r="C8">
        <v>12944224257.061907</v>
      </c>
      <c r="D8">
        <v>12720759758.802904</v>
      </c>
      <c r="E8">
        <v>12356819622.190645</v>
      </c>
      <c r="F8">
        <v>10000000000</v>
      </c>
    </row>
    <row r="9" spans="1:6" ht="12.75">
      <c r="A9" t="s">
        <v>1329</v>
      </c>
      <c r="B9">
        <v>13006873132.782991</v>
      </c>
      <c r="C9">
        <v>12834945923.824308</v>
      </c>
      <c r="D9">
        <v>12581289577.334671</v>
      </c>
      <c r="E9">
        <v>12169575640.110115</v>
      </c>
      <c r="F9">
        <v>10000000000</v>
      </c>
    </row>
    <row r="10" spans="1:6" ht="12.75">
      <c r="A10" t="s">
        <v>1330</v>
      </c>
      <c r="B10">
        <v>12918561944.03835</v>
      </c>
      <c r="C10">
        <v>12726877718.60287</v>
      </c>
      <c r="D10">
        <v>12444651921.582188</v>
      </c>
      <c r="E10">
        <v>11988065669.290878</v>
      </c>
      <c r="F10">
        <v>10000000000</v>
      </c>
    </row>
    <row r="11" spans="1:6" ht="12.75">
      <c r="A11" t="s">
        <v>1331</v>
      </c>
      <c r="B11">
        <v>12829782150.661713</v>
      </c>
      <c r="C11">
        <v>12617977846.630547</v>
      </c>
      <c r="D11">
        <v>12306788468.747002</v>
      </c>
      <c r="E11">
        <v>11805046849.376966</v>
      </c>
      <c r="F11">
        <v>10000000000</v>
      </c>
    </row>
    <row r="12" spans="1:6" ht="12.75">
      <c r="A12" t="s">
        <v>1332</v>
      </c>
      <c r="B12">
        <v>12743328201.254562</v>
      </c>
      <c r="C12">
        <v>12511694335.549839</v>
      </c>
      <c r="D12">
        <v>12172091100.827553</v>
      </c>
      <c r="E12">
        <v>11626387476.194696</v>
      </c>
      <c r="F12">
        <v>10000000000</v>
      </c>
    </row>
    <row r="13" spans="1:6" ht="12.75">
      <c r="A13" t="s">
        <v>1333</v>
      </c>
      <c r="B13">
        <v>12656450669.750353</v>
      </c>
      <c r="C13">
        <v>12405999194.310541</v>
      </c>
      <c r="D13">
        <v>12039559133.850918</v>
      </c>
      <c r="E13">
        <v>11452657320.387007</v>
      </c>
      <c r="F13">
        <v>10000000000</v>
      </c>
    </row>
    <row r="14" spans="1:6" ht="12.75">
      <c r="A14" t="s">
        <v>1334</v>
      </c>
      <c r="B14">
        <v>12565797658.980515</v>
      </c>
      <c r="C14">
        <v>12296249284.596952</v>
      </c>
      <c r="D14">
        <v>11902702738.732306</v>
      </c>
      <c r="E14">
        <v>11274515530.237358</v>
      </c>
      <c r="F14">
        <v>10000000000</v>
      </c>
    </row>
    <row r="15" spans="1:6" ht="12.75">
      <c r="A15" t="s">
        <v>1335</v>
      </c>
      <c r="B15">
        <v>12477626903.97965</v>
      </c>
      <c r="C15">
        <v>12189928348.22058</v>
      </c>
      <c r="D15">
        <v>11770742216.121971</v>
      </c>
      <c r="E15">
        <v>11103815415.444597</v>
      </c>
      <c r="F15">
        <v>10000000000</v>
      </c>
    </row>
    <row r="16" spans="1:6" ht="12.75">
      <c r="A16" t="s">
        <v>1336</v>
      </c>
      <c r="B16">
        <v>12392127030.773067</v>
      </c>
      <c r="C16">
        <v>12085866508.63649</v>
      </c>
      <c r="D16">
        <v>11640578975.445889</v>
      </c>
      <c r="E16">
        <v>10934516551.38097</v>
      </c>
      <c r="F16">
        <v>10000000000</v>
      </c>
    </row>
    <row r="17" spans="1:6" ht="12.75">
      <c r="A17" t="s">
        <v>1337</v>
      </c>
      <c r="B17">
        <v>12305140783.286575</v>
      </c>
      <c r="C17">
        <v>11980675414.698748</v>
      </c>
      <c r="D17">
        <v>11509916784.276138</v>
      </c>
      <c r="E17">
        <v>10765985931.159864</v>
      </c>
      <c r="F17">
        <v>10000000000</v>
      </c>
    </row>
    <row r="18" spans="1:6" ht="12.75">
      <c r="A18" t="s">
        <v>1338</v>
      </c>
      <c r="B18">
        <v>12216318785.227186</v>
      </c>
      <c r="C18">
        <v>11875972835.656225</v>
      </c>
      <c r="D18">
        <v>11383116828.743988</v>
      </c>
      <c r="E18">
        <v>10606639998.007986</v>
      </c>
      <c r="F18">
        <v>10000000000</v>
      </c>
    </row>
    <row r="19" spans="1:6" ht="12.75">
      <c r="A19" t="s">
        <v>1339</v>
      </c>
      <c r="B19">
        <v>12126759985.591658</v>
      </c>
      <c r="C19">
        <v>11768914276.805204</v>
      </c>
      <c r="D19">
        <v>11251812592.136948</v>
      </c>
      <c r="E19">
        <v>10439885728.568449</v>
      </c>
      <c r="F19">
        <v>10000000000</v>
      </c>
    </row>
    <row r="20" spans="1:6" ht="12.75">
      <c r="A20" t="s">
        <v>1340</v>
      </c>
      <c r="B20">
        <v>12042809263.582714</v>
      </c>
      <c r="C20">
        <v>11668256991.290195</v>
      </c>
      <c r="D20">
        <v>11128121112.421041</v>
      </c>
      <c r="E20">
        <v>10282795104.32921</v>
      </c>
      <c r="F20">
        <v>10000000000</v>
      </c>
    </row>
    <row r="21" spans="1:6" ht="12.75">
      <c r="A21" t="s">
        <v>1341</v>
      </c>
      <c r="B21">
        <v>11956574097.639215</v>
      </c>
      <c r="C21">
        <v>11565055373.611067</v>
      </c>
      <c r="D21">
        <v>11001646017.143845</v>
      </c>
      <c r="E21">
        <v>10122869200.09328</v>
      </c>
      <c r="F21">
        <v>10000000000</v>
      </c>
    </row>
    <row r="22" spans="1:6" ht="12.75">
      <c r="A22" t="s">
        <v>1342</v>
      </c>
      <c r="B22">
        <v>11869233529.065495</v>
      </c>
      <c r="C22">
        <v>11461730482.856625</v>
      </c>
      <c r="D22">
        <v>10876518678.805473</v>
      </c>
      <c r="E22">
        <v>9966712976.161627</v>
      </c>
      <c r="F22">
        <v>10000000000</v>
      </c>
    </row>
    <row r="23" spans="1:6" ht="12.75">
      <c r="A23" t="s">
        <v>1343</v>
      </c>
      <c r="B23">
        <v>11782780143.544838</v>
      </c>
      <c r="C23">
        <v>11358946931.029036</v>
      </c>
      <c r="D23">
        <v>10751569866.297438</v>
      </c>
      <c r="E23">
        <v>9810486454.820158</v>
      </c>
      <c r="F23">
        <v>10000000000</v>
      </c>
    </row>
    <row r="24" spans="1:6" ht="12.75">
      <c r="A24" t="s">
        <v>1344</v>
      </c>
      <c r="B24">
        <v>11694884063.30657</v>
      </c>
      <c r="C24">
        <v>11255090623.360369</v>
      </c>
      <c r="D24">
        <v>10626173434.799545</v>
      </c>
      <c r="E24">
        <v>9654997832.142555</v>
      </c>
      <c r="F24">
        <v>10000000000</v>
      </c>
    </row>
    <row r="25" spans="1:6" ht="12.75">
      <c r="A25" t="s">
        <v>1345</v>
      </c>
      <c r="B25">
        <v>11609244822.212053</v>
      </c>
      <c r="C25">
        <v>11154332999.211655</v>
      </c>
      <c r="D25">
        <v>10505126266.035608</v>
      </c>
      <c r="E25">
        <v>9505886857.588991</v>
      </c>
      <c r="F25">
        <v>10000000000</v>
      </c>
    </row>
    <row r="26" spans="1:6" ht="12.75">
      <c r="A26" t="s">
        <v>1346</v>
      </c>
      <c r="B26">
        <v>11521890545.47615</v>
      </c>
      <c r="C26">
        <v>11051625506.072636</v>
      </c>
      <c r="D26">
        <v>10381925880.488117</v>
      </c>
      <c r="E26">
        <v>9354614770.887224</v>
      </c>
      <c r="F26">
        <v>10000000000</v>
      </c>
    </row>
    <row r="27" spans="1:6" ht="12.75">
      <c r="A27" t="s">
        <v>1347</v>
      </c>
      <c r="B27">
        <v>11435277978.290594</v>
      </c>
      <c r="C27">
        <v>10950544173.854425</v>
      </c>
      <c r="D27">
        <v>10261650823.73496</v>
      </c>
      <c r="E27">
        <v>9208339012.721643</v>
      </c>
      <c r="F27">
        <v>10000000000</v>
      </c>
    </row>
    <row r="28" spans="1:6" ht="12.75">
      <c r="A28" t="s">
        <v>1348</v>
      </c>
      <c r="B28">
        <v>11350218001.655354</v>
      </c>
      <c r="C28">
        <v>10850655052.190804</v>
      </c>
      <c r="D28">
        <v>10142186244.815916</v>
      </c>
      <c r="E28">
        <v>9062588655.07569</v>
      </c>
      <c r="F28">
        <v>10000000000</v>
      </c>
    </row>
    <row r="29" spans="1:6" ht="12.75">
      <c r="A29" t="s">
        <v>1349</v>
      </c>
      <c r="B29">
        <v>11263782816.556877</v>
      </c>
      <c r="C29">
        <v>10749760817.22848</v>
      </c>
      <c r="D29">
        <v>10022325843.222952</v>
      </c>
      <c r="E29">
        <v>8917555574.90408</v>
      </c>
      <c r="F29">
        <v>10000000000</v>
      </c>
    </row>
    <row r="30" spans="1:6" ht="12.75">
      <c r="A30" t="s">
        <v>1350</v>
      </c>
      <c r="B30">
        <v>11175539853.248882</v>
      </c>
      <c r="C30">
        <v>10649204522.74885</v>
      </c>
      <c r="D30">
        <v>9905764551.802794</v>
      </c>
      <c r="E30">
        <v>8780117312.201653</v>
      </c>
      <c r="F30">
        <v>10000000000</v>
      </c>
    </row>
    <row r="31" spans="1:6" ht="12.75">
      <c r="A31" t="s">
        <v>1351</v>
      </c>
      <c r="B31">
        <v>11091772930.8755</v>
      </c>
      <c r="C31">
        <v>10551456322.743364</v>
      </c>
      <c r="D31">
        <v>9789879169.17523</v>
      </c>
      <c r="E31">
        <v>8640647110.971813</v>
      </c>
      <c r="F31">
        <v>10000000000</v>
      </c>
    </row>
    <row r="32" spans="1:6" ht="12.75">
      <c r="A32" t="s">
        <v>1352</v>
      </c>
      <c r="B32">
        <v>11004298059.602177</v>
      </c>
      <c r="C32">
        <v>10451059993.782892</v>
      </c>
      <c r="D32">
        <v>9672862941.885864</v>
      </c>
      <c r="E32">
        <v>8502371063.422289</v>
      </c>
      <c r="F32">
        <v>10000000000</v>
      </c>
    </row>
    <row r="33" spans="1:6" ht="12.75">
      <c r="A33" t="s">
        <v>1353</v>
      </c>
      <c r="B33">
        <v>10917707407.143349</v>
      </c>
      <c r="C33">
        <v>10351236372.070955</v>
      </c>
      <c r="D33">
        <v>9556107180.558067</v>
      </c>
      <c r="E33">
        <v>8364166168.106852</v>
      </c>
      <c r="F33">
        <v>10000000000</v>
      </c>
    </row>
    <row r="34" spans="1:6" ht="12.75">
      <c r="A34" t="s">
        <v>1354</v>
      </c>
      <c r="B34">
        <v>10830947512.717733</v>
      </c>
      <c r="C34">
        <v>10252122489.666775</v>
      </c>
      <c r="D34">
        <v>9441311787.965027</v>
      </c>
      <c r="E34">
        <v>8229814824.984874</v>
      </c>
      <c r="F34">
        <v>10000000000</v>
      </c>
    </row>
    <row r="35" spans="1:6" ht="12.75">
      <c r="A35" t="s">
        <v>1355</v>
      </c>
      <c r="B35">
        <v>10745637485.325293</v>
      </c>
      <c r="C35">
        <v>10154120182.369528</v>
      </c>
      <c r="D35">
        <v>9327278528.989422</v>
      </c>
      <c r="E35">
        <v>8095977432.06782</v>
      </c>
      <c r="F35">
        <v>10000000000</v>
      </c>
    </row>
    <row r="36" spans="1:6" ht="12.75">
      <c r="A36" t="s">
        <v>1356</v>
      </c>
      <c r="B36">
        <v>10656772940.397202</v>
      </c>
      <c r="C36">
        <v>10053067667.03868</v>
      </c>
      <c r="D36">
        <v>9210969518.21863</v>
      </c>
      <c r="E36">
        <v>7961159184.684024</v>
      </c>
      <c r="F36">
        <v>10000000000</v>
      </c>
    </row>
    <row r="37" spans="1:6" ht="12.75">
      <c r="A37" t="s">
        <v>1357</v>
      </c>
      <c r="B37">
        <v>10571692381.953325</v>
      </c>
      <c r="C37">
        <v>9956437481.20515</v>
      </c>
      <c r="D37">
        <v>9099980834.686172</v>
      </c>
      <c r="E37">
        <v>7832989129.106526</v>
      </c>
      <c r="F37">
        <v>10000000000</v>
      </c>
    </row>
    <row r="38" spans="1:6" ht="12.75">
      <c r="A38" t="s">
        <v>1358</v>
      </c>
      <c r="B38">
        <v>10483713767.555767</v>
      </c>
      <c r="C38">
        <v>9856832754.954735</v>
      </c>
      <c r="D38">
        <v>8986032546.902285</v>
      </c>
      <c r="E38">
        <v>7702144336.979463</v>
      </c>
      <c r="F38">
        <v>10000000000</v>
      </c>
    </row>
    <row r="39" spans="1:6" ht="12.75">
      <c r="A39" t="s">
        <v>1359</v>
      </c>
      <c r="B39">
        <v>10394037938.327793</v>
      </c>
      <c r="C39">
        <v>9756478474.761585</v>
      </c>
      <c r="D39">
        <v>8872652192.258589</v>
      </c>
      <c r="E39">
        <v>7573789084.760891</v>
      </c>
      <c r="F39">
        <v>10000000000</v>
      </c>
    </row>
    <row r="40" spans="1:6" ht="12.75">
      <c r="A40" t="s">
        <v>1360</v>
      </c>
      <c r="B40">
        <v>10308922285.794537</v>
      </c>
      <c r="C40">
        <v>9660171525.633705</v>
      </c>
      <c r="D40">
        <v>8762727320.416668</v>
      </c>
      <c r="E40">
        <v>7448274369.579919</v>
      </c>
      <c r="F40">
        <v>10000000000</v>
      </c>
    </row>
    <row r="41" spans="1:6" ht="12.75">
      <c r="A41" t="s">
        <v>1361</v>
      </c>
      <c r="B41">
        <v>10222271915.831104</v>
      </c>
      <c r="C41">
        <v>9562727500.84473</v>
      </c>
      <c r="D41">
        <v>8652275367.840366</v>
      </c>
      <c r="E41">
        <v>7323240909.871251</v>
      </c>
      <c r="F41">
        <v>10000000000</v>
      </c>
    </row>
    <row r="42" spans="1:6" ht="12.75">
      <c r="A42" t="s">
        <v>1362</v>
      </c>
      <c r="B42">
        <v>10136151366.004993</v>
      </c>
      <c r="C42">
        <v>9467117780.691214</v>
      </c>
      <c r="D42">
        <v>8545387764.494369</v>
      </c>
      <c r="E42">
        <v>7204109580.3722925</v>
      </c>
      <c r="F42">
        <v>10000000000</v>
      </c>
    </row>
    <row r="43" spans="1:6" ht="12.75">
      <c r="A43" t="s">
        <v>1363</v>
      </c>
      <c r="B43">
        <v>10052427325.447067</v>
      </c>
      <c r="C43">
        <v>9372995616.961138</v>
      </c>
      <c r="D43">
        <v>8438912834.970854</v>
      </c>
      <c r="E43">
        <v>7084213746.406079</v>
      </c>
      <c r="F43">
        <v>10000000000</v>
      </c>
    </row>
    <row r="44" spans="1:6" ht="12.75">
      <c r="A44" t="s">
        <v>1364</v>
      </c>
      <c r="B44">
        <v>9966127275.707355</v>
      </c>
      <c r="C44">
        <v>9277275665.765818</v>
      </c>
      <c r="D44">
        <v>8332173716.487488</v>
      </c>
      <c r="E44">
        <v>6965937196.298977</v>
      </c>
      <c r="F44">
        <v>10000000000</v>
      </c>
    </row>
    <row r="45" spans="1:6" ht="12.75">
      <c r="A45" t="s">
        <v>1365</v>
      </c>
      <c r="B45">
        <v>9874918908.428673</v>
      </c>
      <c r="C45">
        <v>9176780613.376348</v>
      </c>
      <c r="D45">
        <v>8220955485.830055</v>
      </c>
      <c r="E45">
        <v>6843844840.057589</v>
      </c>
      <c r="F45">
        <v>10000000000</v>
      </c>
    </row>
    <row r="46" spans="1:6" ht="12.75">
      <c r="A46" t="s">
        <v>1366</v>
      </c>
      <c r="B46">
        <v>9785934479.713835</v>
      </c>
      <c r="C46">
        <v>9079160120.13279</v>
      </c>
      <c r="D46">
        <v>8113484111.795793</v>
      </c>
      <c r="E46">
        <v>6726688731.6371765</v>
      </c>
      <c r="F46">
        <v>10000000000</v>
      </c>
    </row>
    <row r="47" spans="1:6" ht="12.75">
      <c r="A47" t="s">
        <v>1367</v>
      </c>
      <c r="B47">
        <v>9702037673.531033</v>
      </c>
      <c r="C47">
        <v>8986055724.94853</v>
      </c>
      <c r="D47">
        <v>8009859808.686397</v>
      </c>
      <c r="E47">
        <v>6612649081.375476</v>
      </c>
      <c r="F47">
        <v>10000000000</v>
      </c>
    </row>
    <row r="48" spans="1:6" ht="12.75">
      <c r="A48" t="s">
        <v>1368</v>
      </c>
      <c r="B48">
        <v>9614654803.680784</v>
      </c>
      <c r="C48">
        <v>8890017709.83517</v>
      </c>
      <c r="D48">
        <v>7904101827.049916</v>
      </c>
      <c r="E48">
        <v>6497700768.950892</v>
      </c>
      <c r="F48">
        <v>10000000000</v>
      </c>
    </row>
    <row r="49" spans="1:6" ht="12.75">
      <c r="A49" t="s">
        <v>1369</v>
      </c>
      <c r="B49">
        <v>9524353367.925505</v>
      </c>
      <c r="C49">
        <v>8792067024.8764</v>
      </c>
      <c r="D49">
        <v>7797774249.317589</v>
      </c>
      <c r="E49">
        <v>6384015345.026495</v>
      </c>
      <c r="F49">
        <v>10000000000</v>
      </c>
    </row>
    <row r="50" spans="1:6" ht="12.75">
      <c r="A50" t="s">
        <v>1370</v>
      </c>
      <c r="B50">
        <v>9435641165.800056</v>
      </c>
      <c r="C50">
        <v>8695402418.090374</v>
      </c>
      <c r="D50">
        <v>7692428111.492724</v>
      </c>
      <c r="E50">
        <v>6271094282.263312</v>
      </c>
      <c r="F50">
        <v>10000000000</v>
      </c>
    </row>
    <row r="51" spans="1:6" ht="12.75">
      <c r="A51" t="s">
        <v>1371</v>
      </c>
      <c r="B51">
        <v>9343897645.689877</v>
      </c>
      <c r="C51">
        <v>8596722381.956114</v>
      </c>
      <c r="D51">
        <v>7586412095.850161</v>
      </c>
      <c r="E51">
        <v>6159314744.325371</v>
      </c>
      <c r="F51">
        <v>10000000000</v>
      </c>
    </row>
    <row r="52" spans="1:6" ht="12.75">
      <c r="A52" t="s">
        <v>1372</v>
      </c>
      <c r="B52">
        <v>9257137608.43134</v>
      </c>
      <c r="C52">
        <v>8502454730.055126</v>
      </c>
      <c r="D52">
        <v>7484140795.403455</v>
      </c>
      <c r="E52">
        <v>6050545567.047322</v>
      </c>
      <c r="F52">
        <v>10000000000</v>
      </c>
    </row>
    <row r="53" spans="1:6" ht="12.75">
      <c r="A53" t="s">
        <v>1373</v>
      </c>
      <c r="B53">
        <v>9169833853.253035</v>
      </c>
      <c r="C53">
        <v>8407983573.453151</v>
      </c>
      <c r="D53">
        <v>7382161944.789386</v>
      </c>
      <c r="E53">
        <v>5942822715.462847</v>
      </c>
      <c r="F53">
        <v>10000000000</v>
      </c>
    </row>
    <row r="54" spans="1:6" ht="12.75">
      <c r="A54" t="s">
        <v>1374</v>
      </c>
      <c r="B54">
        <v>9088128274.630949</v>
      </c>
      <c r="C54">
        <v>8320299489.216529</v>
      </c>
      <c r="D54">
        <v>7288393108.814536</v>
      </c>
      <c r="E54">
        <v>5844885482.379542</v>
      </c>
      <c r="F54">
        <v>10000000000</v>
      </c>
    </row>
    <row r="55" spans="1:6" ht="12.75">
      <c r="A55" t="s">
        <v>1375</v>
      </c>
      <c r="B55">
        <v>9007328447.314377</v>
      </c>
      <c r="C55">
        <v>8232339818.251997</v>
      </c>
      <c r="D55">
        <v>7193002509.73039</v>
      </c>
      <c r="E55">
        <v>5743955268.135031</v>
      </c>
      <c r="F55">
        <v>10000000000</v>
      </c>
    </row>
    <row r="56" spans="1:6" ht="12.75">
      <c r="A56" t="s">
        <v>1376</v>
      </c>
      <c r="B56">
        <v>8924984858.116587</v>
      </c>
      <c r="C56">
        <v>8143691965.164799</v>
      </c>
      <c r="D56">
        <v>7098033228.996108</v>
      </c>
      <c r="E56">
        <v>5644883052.42834</v>
      </c>
      <c r="F56">
        <v>10000000000</v>
      </c>
    </row>
    <row r="57" spans="1:6" ht="12.75">
      <c r="A57" t="s">
        <v>1377</v>
      </c>
      <c r="B57">
        <v>8842982209.183634</v>
      </c>
      <c r="C57">
        <v>8055182428.58897</v>
      </c>
      <c r="D57">
        <v>7003032847.179152</v>
      </c>
      <c r="E57">
        <v>5545742540.208053</v>
      </c>
      <c r="F57">
        <v>10000000000</v>
      </c>
    </row>
    <row r="58" spans="1:6" ht="12.75">
      <c r="A58" t="s">
        <v>1378</v>
      </c>
      <c r="B58">
        <v>8762891555.466185</v>
      </c>
      <c r="C58">
        <v>7969124774.488345</v>
      </c>
      <c r="D58">
        <v>6911163652.212639</v>
      </c>
      <c r="E58">
        <v>5450555933.118056</v>
      </c>
      <c r="F58">
        <v>10000000000</v>
      </c>
    </row>
    <row r="59" spans="1:6" ht="12.75">
      <c r="A59" t="s">
        <v>1379</v>
      </c>
      <c r="B59">
        <v>8685529191.396751</v>
      </c>
      <c r="C59">
        <v>7885373207.178483</v>
      </c>
      <c r="D59">
        <v>6821138942.962969</v>
      </c>
      <c r="E59">
        <v>5356771721.193672</v>
      </c>
      <c r="F59">
        <v>10000000000</v>
      </c>
    </row>
    <row r="60" spans="1:6" ht="12.75">
      <c r="A60" t="s">
        <v>1380</v>
      </c>
      <c r="B60">
        <v>8601576912.920095</v>
      </c>
      <c r="C60">
        <v>7795910143.040153</v>
      </c>
      <c r="D60">
        <v>6726599345.239065</v>
      </c>
      <c r="E60">
        <v>5260153570.493388</v>
      </c>
      <c r="F60">
        <v>10000000000</v>
      </c>
    </row>
    <row r="61" spans="1:6" ht="12.75">
      <c r="A61" t="s">
        <v>1381</v>
      </c>
      <c r="B61">
        <v>8524796055.230807</v>
      </c>
      <c r="C61">
        <v>7713638928.725336</v>
      </c>
      <c r="D61">
        <v>6639231455.207277</v>
      </c>
      <c r="E61">
        <v>5170550159.141217</v>
      </c>
      <c r="F61">
        <v>10000000000</v>
      </c>
    </row>
    <row r="62" spans="1:6" ht="12.75">
      <c r="A62" t="s">
        <v>1382</v>
      </c>
      <c r="B62">
        <v>8448486763.877343</v>
      </c>
      <c r="C62">
        <v>7631624878.883441</v>
      </c>
      <c r="D62">
        <v>6551935467.847876</v>
      </c>
      <c r="E62">
        <v>5080952995.342976</v>
      </c>
      <c r="F62">
        <v>10000000000</v>
      </c>
    </row>
    <row r="63" spans="1:6" ht="12.75">
      <c r="A63" t="s">
        <v>1383</v>
      </c>
      <c r="B63">
        <v>8360499672.141764</v>
      </c>
      <c r="C63">
        <v>7539748884.1111</v>
      </c>
      <c r="D63">
        <v>6457125763.566496</v>
      </c>
      <c r="E63">
        <v>4986902697.45386</v>
      </c>
      <c r="F63">
        <v>10000000000</v>
      </c>
    </row>
    <row r="64" spans="1:6" ht="12.75">
      <c r="A64" t="s">
        <v>1384</v>
      </c>
      <c r="B64">
        <v>8282822799.972791</v>
      </c>
      <c r="C64">
        <v>7457028395.629624</v>
      </c>
      <c r="D64">
        <v>6370041374.645686</v>
      </c>
      <c r="E64">
        <v>4898809170.211176</v>
      </c>
      <c r="F64">
        <v>10000000000</v>
      </c>
    </row>
    <row r="65" spans="1:6" ht="12.75">
      <c r="A65" t="s">
        <v>1385</v>
      </c>
      <c r="B65">
        <v>8205975100.765497</v>
      </c>
      <c r="C65">
        <v>7375312056.534432</v>
      </c>
      <c r="D65">
        <v>6284213765.013046</v>
      </c>
      <c r="E65">
        <v>4812334845.286771</v>
      </c>
      <c r="F65">
        <v>7500000000</v>
      </c>
    </row>
    <row r="66" spans="1:6" ht="12.75">
      <c r="A66" t="s">
        <v>1386</v>
      </c>
      <c r="B66">
        <v>8129133343.856087</v>
      </c>
      <c r="C66">
        <v>7295055092.410832</v>
      </c>
      <c r="D66">
        <v>6201549883.650689</v>
      </c>
      <c r="E66">
        <v>4730860489.90312</v>
      </c>
      <c r="F66">
        <v>7500000000</v>
      </c>
    </row>
    <row r="67" spans="1:6" ht="12.75">
      <c r="A67" t="s">
        <v>1387</v>
      </c>
      <c r="B67">
        <v>8053510692.488308</v>
      </c>
      <c r="C67">
        <v>7214933744.6621065</v>
      </c>
      <c r="D67">
        <v>6117839870.973032</v>
      </c>
      <c r="E67">
        <v>4647234898.911188</v>
      </c>
      <c r="F67">
        <v>7500000000</v>
      </c>
    </row>
    <row r="68" spans="1:6" ht="12.75">
      <c r="A68" t="s">
        <v>1388</v>
      </c>
      <c r="B68">
        <v>7977980745.462302</v>
      </c>
      <c r="C68">
        <v>7135536826.222689</v>
      </c>
      <c r="D68">
        <v>6035624008.445821</v>
      </c>
      <c r="E68">
        <v>4565988151.610799</v>
      </c>
      <c r="F68">
        <v>7500000000</v>
      </c>
    </row>
    <row r="69" spans="1:6" ht="12.75">
      <c r="A69" t="s">
        <v>1389</v>
      </c>
      <c r="B69">
        <v>7901132022.563287</v>
      </c>
      <c r="C69">
        <v>7054817210.422171</v>
      </c>
      <c r="D69">
        <v>5952170788.492017</v>
      </c>
      <c r="E69">
        <v>4483783211.234678</v>
      </c>
      <c r="F69">
        <v>7500000000</v>
      </c>
    </row>
    <row r="70" spans="1:6" ht="12.75">
      <c r="A70" t="s">
        <v>1390</v>
      </c>
      <c r="B70">
        <v>7825409911.283332</v>
      </c>
      <c r="C70">
        <v>6975737082.090255</v>
      </c>
      <c r="D70">
        <v>5870964972.07635</v>
      </c>
      <c r="E70">
        <v>4404481549.722281</v>
      </c>
      <c r="F70">
        <v>7500000000</v>
      </c>
    </row>
    <row r="71" spans="1:6" ht="12.75">
      <c r="A71" t="s">
        <v>1391</v>
      </c>
      <c r="B71">
        <v>7749982410.26721</v>
      </c>
      <c r="C71">
        <v>6896782074.795113</v>
      </c>
      <c r="D71">
        <v>5789752273.459915</v>
      </c>
      <c r="E71">
        <v>4325157305.471862</v>
      </c>
      <c r="F71">
        <v>7500000000</v>
      </c>
    </row>
    <row r="72" spans="1:6" ht="12.75">
      <c r="A72" t="s">
        <v>1392</v>
      </c>
      <c r="B72">
        <v>7675067963.917906</v>
      </c>
      <c r="C72">
        <v>6818530625.480022</v>
      </c>
      <c r="D72">
        <v>5709503808.283444</v>
      </c>
      <c r="E72">
        <v>4247143275.136587</v>
      </c>
      <c r="F72">
        <v>7500000000</v>
      </c>
    </row>
    <row r="73" spans="1:6" ht="12.75">
      <c r="A73" t="s">
        <v>1393</v>
      </c>
      <c r="B73">
        <v>7600489440.411316</v>
      </c>
      <c r="C73">
        <v>6741191832.162595</v>
      </c>
      <c r="D73">
        <v>5630850860.4373665</v>
      </c>
      <c r="E73">
        <v>4171465471.2890744</v>
      </c>
      <c r="F73">
        <v>7500000000</v>
      </c>
    </row>
    <row r="74" spans="1:6" ht="12.75">
      <c r="A74" t="s">
        <v>1394</v>
      </c>
      <c r="B74">
        <v>7523961204.16584</v>
      </c>
      <c r="C74">
        <v>6661997302.7495985</v>
      </c>
      <c r="D74">
        <v>5550548274.836202</v>
      </c>
      <c r="E74">
        <v>4094558988.5685935</v>
      </c>
      <c r="F74">
        <v>7500000000</v>
      </c>
    </row>
    <row r="75" spans="1:6" ht="12.75">
      <c r="A75" t="s">
        <v>1395</v>
      </c>
      <c r="B75">
        <v>7447479058.2889</v>
      </c>
      <c r="C75">
        <v>6583453251.913688</v>
      </c>
      <c r="D75">
        <v>5471607737.652159</v>
      </c>
      <c r="E75">
        <v>4019780013.0339403</v>
      </c>
      <c r="F75">
        <v>7500000000</v>
      </c>
    </row>
    <row r="76" spans="1:6" ht="12.75">
      <c r="A76" t="s">
        <v>1396</v>
      </c>
      <c r="B76">
        <v>7373263861.356817</v>
      </c>
      <c r="C76">
        <v>6506793443.186792</v>
      </c>
      <c r="D76">
        <v>5394141220.254582</v>
      </c>
      <c r="E76">
        <v>3946083431.5363717</v>
      </c>
      <c r="F76">
        <v>7500000000</v>
      </c>
    </row>
    <row r="77" spans="1:6" ht="12.75">
      <c r="A77" t="s">
        <v>1397</v>
      </c>
      <c r="B77">
        <v>7299801189.877311</v>
      </c>
      <c r="C77">
        <v>6431037703.414285</v>
      </c>
      <c r="D77">
        <v>5317780908.071073</v>
      </c>
      <c r="E77">
        <v>3873744842.908552</v>
      </c>
      <c r="F77">
        <v>7500000000</v>
      </c>
    </row>
    <row r="78" spans="1:6" ht="12.75">
      <c r="A78" t="s">
        <v>1398</v>
      </c>
      <c r="B78">
        <v>7227442917.018529</v>
      </c>
      <c r="C78">
        <v>6357535834.114456</v>
      </c>
      <c r="D78">
        <v>5244925426.03891</v>
      </c>
      <c r="E78">
        <v>3806053594.4642134</v>
      </c>
      <c r="F78">
        <v>7500000000</v>
      </c>
    </row>
    <row r="79" spans="1:6" ht="12.75">
      <c r="A79" t="s">
        <v>1399</v>
      </c>
      <c r="B79">
        <v>7154841134.24437</v>
      </c>
      <c r="C79">
        <v>6282997988.652216</v>
      </c>
      <c r="D79">
        <v>5170249656.862097</v>
      </c>
      <c r="E79">
        <v>3735972887.6690445</v>
      </c>
      <c r="F79">
        <v>7500000000</v>
      </c>
    </row>
    <row r="80" spans="1:6" ht="12.75">
      <c r="A80" t="s">
        <v>1400</v>
      </c>
      <c r="B80">
        <v>7082166474.314336</v>
      </c>
      <c r="C80">
        <v>6208970794.522763</v>
      </c>
      <c r="D80">
        <v>5096757587.436812</v>
      </c>
      <c r="E80">
        <v>3667771427.448335</v>
      </c>
      <c r="F80">
        <v>5000000000</v>
      </c>
    </row>
    <row r="81" spans="1:6" ht="12.75">
      <c r="A81" t="s">
        <v>1401</v>
      </c>
      <c r="B81">
        <v>7010559022.784131</v>
      </c>
      <c r="C81">
        <v>6135767786.59543</v>
      </c>
      <c r="D81">
        <v>5023858155.624216</v>
      </c>
      <c r="E81">
        <v>3599998115.1244116</v>
      </c>
      <c r="F81">
        <v>5000000000</v>
      </c>
    </row>
    <row r="82" spans="1:6" ht="12.75">
      <c r="A82" t="s">
        <v>1402</v>
      </c>
      <c r="B82">
        <v>6939906536.512904</v>
      </c>
      <c r="C82">
        <v>6063961662.654892</v>
      </c>
      <c r="D82">
        <v>4952844216.889873</v>
      </c>
      <c r="E82">
        <v>3534562423.502264</v>
      </c>
      <c r="F82">
        <v>5000000000</v>
      </c>
    </row>
    <row r="83" spans="1:6" ht="12.75">
      <c r="A83" t="s">
        <v>1403</v>
      </c>
      <c r="B83">
        <v>6868682351.623815</v>
      </c>
      <c r="C83">
        <v>5991547916.802942</v>
      </c>
      <c r="D83">
        <v>4881253369.819392</v>
      </c>
      <c r="E83">
        <v>3468717716.458121</v>
      </c>
      <c r="F83">
        <v>5000000000</v>
      </c>
    </row>
    <row r="84" spans="1:6" ht="12.75">
      <c r="A84" t="s">
        <v>1404</v>
      </c>
      <c r="B84">
        <v>6797710389.221358</v>
      </c>
      <c r="C84">
        <v>5919582005.475944</v>
      </c>
      <c r="D84">
        <v>4810358547.154477</v>
      </c>
      <c r="E84">
        <v>3403859890.4908695</v>
      </c>
      <c r="F84">
        <v>5000000000</v>
      </c>
    </row>
    <row r="85" spans="1:6" ht="12.75">
      <c r="A85" t="s">
        <v>1405</v>
      </c>
      <c r="B85">
        <v>6726405733.719451</v>
      </c>
      <c r="C85">
        <v>5847873965.192066</v>
      </c>
      <c r="D85">
        <v>4740391146.836622</v>
      </c>
      <c r="E85">
        <v>3340600092.7305937</v>
      </c>
      <c r="F85">
        <v>5000000000</v>
      </c>
    </row>
    <row r="86" spans="1:6" ht="12.75">
      <c r="A86" t="s">
        <v>1406</v>
      </c>
      <c r="B86">
        <v>6654546214.558072</v>
      </c>
      <c r="C86">
        <v>5775587507.707474</v>
      </c>
      <c r="D86">
        <v>4669887685.700033</v>
      </c>
      <c r="E86">
        <v>3276976791.7404037</v>
      </c>
      <c r="F86">
        <v>5000000000</v>
      </c>
    </row>
    <row r="87" spans="1:6" ht="12.75">
      <c r="A87" t="s">
        <v>1407</v>
      </c>
      <c r="B87">
        <v>6583858189.590327</v>
      </c>
      <c r="C87">
        <v>5704856849.258253</v>
      </c>
      <c r="D87">
        <v>4601344880.285996</v>
      </c>
      <c r="E87">
        <v>3215642791.034447</v>
      </c>
      <c r="F87">
        <v>5000000000</v>
      </c>
    </row>
    <row r="88" spans="1:6" ht="12.75">
      <c r="A88" t="s">
        <v>1408</v>
      </c>
      <c r="B88">
        <v>6513224544.542098</v>
      </c>
      <c r="C88">
        <v>5634081345.720658</v>
      </c>
      <c r="D88">
        <v>4532702761.465766</v>
      </c>
      <c r="E88">
        <v>3154255533.2099957</v>
      </c>
      <c r="F88">
        <v>5000000000</v>
      </c>
    </row>
    <row r="89" spans="1:6" ht="12.75">
      <c r="A89" t="s">
        <v>1409</v>
      </c>
      <c r="B89">
        <v>6443044306.473178</v>
      </c>
      <c r="C89">
        <v>5563921053.910753</v>
      </c>
      <c r="D89">
        <v>4464873711.9864235</v>
      </c>
      <c r="E89">
        <v>3093894013.320928</v>
      </c>
      <c r="F89">
        <v>5000000000</v>
      </c>
    </row>
    <row r="90" spans="1:6" ht="12.75">
      <c r="A90" t="s">
        <v>1410</v>
      </c>
      <c r="B90">
        <v>6372486673.704651</v>
      </c>
      <c r="C90">
        <v>5494258882.579012</v>
      </c>
      <c r="D90">
        <v>4398481614.609347</v>
      </c>
      <c r="E90">
        <v>3035809956.393388</v>
      </c>
      <c r="F90">
        <v>5000000000</v>
      </c>
    </row>
    <row r="91" spans="1:6" ht="12.75">
      <c r="A91" t="s">
        <v>1411</v>
      </c>
      <c r="B91">
        <v>6302495812.758355</v>
      </c>
      <c r="C91">
        <v>5424697531.005581</v>
      </c>
      <c r="D91">
        <v>4331748989.903454</v>
      </c>
      <c r="E91">
        <v>2977088206.786034</v>
      </c>
      <c r="F91">
        <v>5000000000</v>
      </c>
    </row>
    <row r="92" spans="1:6" ht="12.75">
      <c r="A92" t="s">
        <v>1412</v>
      </c>
      <c r="B92">
        <v>6232743949.712252</v>
      </c>
      <c r="C92">
        <v>5355854969.191199</v>
      </c>
      <c r="D92">
        <v>4266250286.622824</v>
      </c>
      <c r="E92">
        <v>2920053668.0280075</v>
      </c>
      <c r="F92">
        <v>5000000000</v>
      </c>
    </row>
    <row r="93" spans="1:6" ht="12.75">
      <c r="A93" t="s">
        <v>1413</v>
      </c>
      <c r="B93">
        <v>6162252555.304719</v>
      </c>
      <c r="C93">
        <v>5286299868.417893</v>
      </c>
      <c r="D93">
        <v>4200136552.5725374</v>
      </c>
      <c r="E93">
        <v>2862625481.160662</v>
      </c>
      <c r="F93">
        <v>5000000000</v>
      </c>
    </row>
    <row r="94" spans="1:6" ht="12.75">
      <c r="A94" t="s">
        <v>1414</v>
      </c>
      <c r="B94">
        <v>6095324318.616732</v>
      </c>
      <c r="C94">
        <v>5220302627.2057905</v>
      </c>
      <c r="D94">
        <v>4137491005.618482</v>
      </c>
      <c r="E94">
        <v>2808369635.4209876</v>
      </c>
      <c r="F94">
        <v>5000000000</v>
      </c>
    </row>
    <row r="95" spans="1:6" ht="12.75">
      <c r="A95" t="s">
        <v>1415</v>
      </c>
      <c r="B95">
        <v>6027852755.219602</v>
      </c>
      <c r="C95">
        <v>5153761015.191228</v>
      </c>
      <c r="D95">
        <v>4074363300.316098</v>
      </c>
      <c r="E95">
        <v>2753807490.4959326</v>
      </c>
      <c r="F95">
        <v>5000000000</v>
      </c>
    </row>
    <row r="96" spans="1:6" ht="12.75">
      <c r="A96" t="s">
        <v>1416</v>
      </c>
      <c r="B96">
        <v>5960098801.072514</v>
      </c>
      <c r="C96">
        <v>5087189072.99941</v>
      </c>
      <c r="D96">
        <v>4011506010.7667127</v>
      </c>
      <c r="E96">
        <v>2699839160.9494615</v>
      </c>
      <c r="F96">
        <v>5000000000</v>
      </c>
    </row>
    <row r="97" spans="1:6" ht="12.75">
      <c r="A97" t="s">
        <v>1417</v>
      </c>
      <c r="B97">
        <v>5893794652.822597</v>
      </c>
      <c r="C97">
        <v>5022338505.332149</v>
      </c>
      <c r="D97">
        <v>3950620529.556903</v>
      </c>
      <c r="E97">
        <v>2647962588.188027</v>
      </c>
      <c r="F97">
        <v>5000000000</v>
      </c>
    </row>
    <row r="98" spans="1:6" ht="12.75">
      <c r="A98" t="s">
        <v>1418</v>
      </c>
      <c r="B98">
        <v>5829166597.736897</v>
      </c>
      <c r="C98">
        <v>4958841499.535904</v>
      </c>
      <c r="D98">
        <v>3890752949.8863316</v>
      </c>
      <c r="E98">
        <v>2596789841.8327265</v>
      </c>
      <c r="F98">
        <v>5000000000</v>
      </c>
    </row>
    <row r="99" spans="1:6" ht="12.75">
      <c r="A99" t="s">
        <v>1419</v>
      </c>
      <c r="B99">
        <v>5764013927.03029</v>
      </c>
      <c r="C99">
        <v>4895367962.301735</v>
      </c>
      <c r="D99">
        <v>3831497415.26711</v>
      </c>
      <c r="E99">
        <v>2546758524.9669743</v>
      </c>
      <c r="F99">
        <v>5000000000</v>
      </c>
    </row>
    <row r="100" spans="1:6" ht="12.75">
      <c r="A100" t="s">
        <v>1420</v>
      </c>
      <c r="B100">
        <v>5698851892.996468</v>
      </c>
      <c r="C100">
        <v>4831816907.105677</v>
      </c>
      <c r="D100">
        <v>3772139607.221487</v>
      </c>
      <c r="E100">
        <v>2496684176.9348674</v>
      </c>
      <c r="F100">
        <v>5000000000</v>
      </c>
    </row>
    <row r="101" spans="1:6" ht="12.75">
      <c r="A101" t="s">
        <v>1421</v>
      </c>
      <c r="B101">
        <v>5634791900.525096</v>
      </c>
      <c r="C101">
        <v>4769400134.08698</v>
      </c>
      <c r="D101">
        <v>3713942203.6795874</v>
      </c>
      <c r="E101">
        <v>2447753114.1939244</v>
      </c>
      <c r="F101">
        <v>2500000000</v>
      </c>
    </row>
    <row r="102" spans="1:6" ht="12.75">
      <c r="A102" t="s">
        <v>1422</v>
      </c>
      <c r="B102">
        <v>5570495833.771434</v>
      </c>
      <c r="C102">
        <v>4707755014.902804</v>
      </c>
      <c r="D102">
        <v>3657516990.1497316</v>
      </c>
      <c r="E102">
        <v>2401340990.4035726</v>
      </c>
      <c r="F102">
        <v>2500000000</v>
      </c>
    </row>
    <row r="103" spans="1:6" ht="12.75">
      <c r="A103" t="s">
        <v>1423</v>
      </c>
      <c r="B103">
        <v>5507861994.372293</v>
      </c>
      <c r="C103">
        <v>4646926784.848658</v>
      </c>
      <c r="D103">
        <v>3601077104.616602</v>
      </c>
      <c r="E103">
        <v>2354271373.9994044</v>
      </c>
      <c r="F103">
        <v>2500000000</v>
      </c>
    </row>
    <row r="104" spans="1:6" ht="12.75">
      <c r="A104" t="s">
        <v>1424</v>
      </c>
      <c r="B104">
        <v>5441229397.218197</v>
      </c>
      <c r="C104">
        <v>4583174322.536491</v>
      </c>
      <c r="D104">
        <v>3542931321.956845</v>
      </c>
      <c r="E104">
        <v>2306762692.363538</v>
      </c>
      <c r="F104">
        <v>2500000000</v>
      </c>
    </row>
    <row r="105" spans="1:6" ht="12.75">
      <c r="A105" t="s">
        <v>1425</v>
      </c>
      <c r="B105">
        <v>5376392602.384675</v>
      </c>
      <c r="C105">
        <v>4520881194.663918</v>
      </c>
      <c r="D105">
        <v>3485888927.485602</v>
      </c>
      <c r="E105">
        <v>2260009941.181855</v>
      </c>
      <c r="F105">
        <v>2500000000</v>
      </c>
    </row>
    <row r="106" spans="1:6" ht="12.75">
      <c r="A106" t="s">
        <v>1426</v>
      </c>
      <c r="B106">
        <v>5314212761.219835</v>
      </c>
      <c r="C106">
        <v>4461260855.456199</v>
      </c>
      <c r="D106">
        <v>3431451268.2426457</v>
      </c>
      <c r="E106">
        <v>2215596771.962618</v>
      </c>
      <c r="F106">
        <v>2500000000</v>
      </c>
    </row>
    <row r="107" spans="1:6" ht="12.75">
      <c r="A107" t="s">
        <v>1427</v>
      </c>
      <c r="B107">
        <v>5252769772.979235</v>
      </c>
      <c r="C107">
        <v>4402200563.720148</v>
      </c>
      <c r="D107">
        <v>3377412729.2041397</v>
      </c>
      <c r="E107">
        <v>2171469048.9773793</v>
      </c>
      <c r="F107">
        <v>2500000000</v>
      </c>
    </row>
    <row r="108" spans="1:6" ht="12.75">
      <c r="A108" t="s">
        <v>1428</v>
      </c>
      <c r="B108">
        <v>5188508916.089734</v>
      </c>
      <c r="C108">
        <v>4340970207.57428</v>
      </c>
      <c r="D108">
        <v>3321966196.9901395</v>
      </c>
      <c r="E108">
        <v>2126773969.5118213</v>
      </c>
      <c r="F108">
        <v>2500000000</v>
      </c>
    </row>
    <row r="109" spans="1:6" ht="12.75">
      <c r="A109" t="s">
        <v>1429</v>
      </c>
      <c r="B109">
        <v>5128630884.948518</v>
      </c>
      <c r="C109">
        <v>4283830135.3524346</v>
      </c>
      <c r="D109">
        <v>3270170621.5181417</v>
      </c>
      <c r="E109">
        <v>2085031513.2408853</v>
      </c>
      <c r="F109">
        <v>2500000000</v>
      </c>
    </row>
    <row r="110" spans="1:6" ht="12.75">
      <c r="A110" t="s">
        <v>1430</v>
      </c>
      <c r="B110">
        <v>5067014557.171556</v>
      </c>
      <c r="C110">
        <v>4225184999.7777414</v>
      </c>
      <c r="D110">
        <v>3217199504.596403</v>
      </c>
      <c r="E110">
        <v>2042569409.4812794</v>
      </c>
      <c r="F110">
        <v>2500000000</v>
      </c>
    </row>
    <row r="111" spans="1:6" ht="12.75">
      <c r="A111" t="s">
        <v>1431</v>
      </c>
      <c r="B111">
        <v>5006433617.233756</v>
      </c>
      <c r="C111">
        <v>4167816596.2605753</v>
      </c>
      <c r="D111">
        <v>3165706375.469227</v>
      </c>
      <c r="E111">
        <v>2001638033.6609852</v>
      </c>
      <c r="F111">
        <v>2500000000</v>
      </c>
    </row>
    <row r="112" spans="1:6" ht="12.75">
      <c r="A112" t="s">
        <v>1432</v>
      </c>
      <c r="B112">
        <v>4948078597.091268</v>
      </c>
      <c r="C112">
        <v>4112249971.1857343</v>
      </c>
      <c r="D112">
        <v>3115556491.212141</v>
      </c>
      <c r="E112">
        <v>1961585143.240573</v>
      </c>
      <c r="F112">
        <v>2500000000</v>
      </c>
    </row>
    <row r="113" spans="1:6" ht="12.75">
      <c r="A113" t="s">
        <v>1433</v>
      </c>
      <c r="B113">
        <v>4889978210.514959</v>
      </c>
      <c r="C113">
        <v>4057071108.887857</v>
      </c>
      <c r="D113">
        <v>3065934247.3164525</v>
      </c>
      <c r="E113">
        <v>1922166435.8921216</v>
      </c>
      <c r="F113">
        <v>2500000000</v>
      </c>
    </row>
    <row r="114" spans="1:6" ht="12.75">
      <c r="A114" t="s">
        <v>1434</v>
      </c>
      <c r="B114">
        <v>4832596052.699382</v>
      </c>
      <c r="C114">
        <v>4003320068.0553465</v>
      </c>
      <c r="D114">
        <v>3018364238.419538</v>
      </c>
      <c r="E114">
        <v>1885101811.5946393</v>
      </c>
      <c r="F114">
        <v>2500000000</v>
      </c>
    </row>
    <row r="115" spans="1:6" ht="12.75">
      <c r="A115" t="s">
        <v>1435</v>
      </c>
      <c r="B115">
        <v>4775875447.999247</v>
      </c>
      <c r="C115">
        <v>3949622515.3703136</v>
      </c>
      <c r="D115">
        <v>2970304792.3886094</v>
      </c>
      <c r="E115">
        <v>1847229261.8284903</v>
      </c>
      <c r="F115">
        <v>2500000000</v>
      </c>
    </row>
    <row r="116" spans="1:6" ht="12.75">
      <c r="A116" t="s">
        <v>1436</v>
      </c>
      <c r="B116">
        <v>4716914099.782004</v>
      </c>
      <c r="C116">
        <v>3894458905.960525</v>
      </c>
      <c r="D116">
        <v>2921610514.478873</v>
      </c>
      <c r="E116">
        <v>1809498327.1009417</v>
      </c>
      <c r="F116">
        <v>0</v>
      </c>
    </row>
    <row r="117" spans="1:5" ht="12.75">
      <c r="A117" t="s">
        <v>1437</v>
      </c>
      <c r="B117">
        <v>4660658594.957835</v>
      </c>
      <c r="C117">
        <v>3841485764.954337</v>
      </c>
      <c r="D117">
        <v>2874541045.7860928</v>
      </c>
      <c r="E117">
        <v>1772805135.1258976</v>
      </c>
    </row>
    <row r="118" spans="1:5" ht="12.75">
      <c r="A118" t="s">
        <v>1438</v>
      </c>
      <c r="B118">
        <v>4605433445.922518</v>
      </c>
      <c r="C118">
        <v>3789736444.91076</v>
      </c>
      <c r="D118">
        <v>2828837898.5291147</v>
      </c>
      <c r="E118">
        <v>1737467268.5687933</v>
      </c>
    </row>
    <row r="119" spans="1:5" ht="12.75">
      <c r="A119" t="s">
        <v>1439</v>
      </c>
      <c r="B119">
        <v>4550563900.211108</v>
      </c>
      <c r="C119">
        <v>3738234092.5947027</v>
      </c>
      <c r="D119">
        <v>2783297568.8648334</v>
      </c>
      <c r="E119">
        <v>1702255828.876302</v>
      </c>
    </row>
    <row r="120" spans="1:5" ht="12.75">
      <c r="A120" t="s">
        <v>1440</v>
      </c>
      <c r="B120">
        <v>4495557232.178783</v>
      </c>
      <c r="C120">
        <v>3686783088.768679</v>
      </c>
      <c r="D120">
        <v>2738008713.6576514</v>
      </c>
      <c r="E120">
        <v>1667464648.106372</v>
      </c>
    </row>
    <row r="121" spans="1:5" ht="12.75">
      <c r="A121" t="s">
        <v>1441</v>
      </c>
      <c r="B121">
        <v>4440398295.497294</v>
      </c>
      <c r="C121">
        <v>3635570270.7564883</v>
      </c>
      <c r="D121">
        <v>2693329884.375983</v>
      </c>
      <c r="E121">
        <v>1633531233.3193731</v>
      </c>
    </row>
    <row r="122" spans="1:5" ht="12.75">
      <c r="A122" t="s">
        <v>1442</v>
      </c>
      <c r="B122">
        <v>4386102787.102744</v>
      </c>
      <c r="C122">
        <v>3585025096.2838163</v>
      </c>
      <c r="D122">
        <v>2649130175.5616903</v>
      </c>
      <c r="E122">
        <v>1599918322.0746183</v>
      </c>
    </row>
    <row r="123" spans="1:5" ht="12.75">
      <c r="A123" t="s">
        <v>1443</v>
      </c>
      <c r="B123">
        <v>4331764128.639916</v>
      </c>
      <c r="C123">
        <v>3534799265.935854</v>
      </c>
      <c r="D123">
        <v>2605587264.5299406</v>
      </c>
      <c r="E123">
        <v>1567170393.8468716</v>
      </c>
    </row>
    <row r="124" spans="1:5" ht="12.75">
      <c r="A124" t="s">
        <v>1444</v>
      </c>
      <c r="B124">
        <v>4277670001.113641</v>
      </c>
      <c r="C124">
        <v>3484737048.7654138</v>
      </c>
      <c r="D124">
        <v>2562152480.937176</v>
      </c>
      <c r="E124">
        <v>1534518708.4584923</v>
      </c>
    </row>
    <row r="125" spans="1:5" ht="12.75">
      <c r="A125" t="s">
        <v>1445</v>
      </c>
      <c r="B125">
        <v>4224023178.572694</v>
      </c>
      <c r="C125">
        <v>3435198253.591456</v>
      </c>
      <c r="D125">
        <v>2519305639.080314</v>
      </c>
      <c r="E125">
        <v>1502466140.9550097</v>
      </c>
    </row>
    <row r="126" spans="1:5" ht="12.75">
      <c r="A126" t="s">
        <v>1446</v>
      </c>
      <c r="B126">
        <v>4170250291.251735</v>
      </c>
      <c r="C126">
        <v>3386271364.161881</v>
      </c>
      <c r="D126">
        <v>2477718289.649034</v>
      </c>
      <c r="E126">
        <v>1472010042.1200945</v>
      </c>
    </row>
    <row r="127" spans="1:5" ht="12.75">
      <c r="A127" t="s">
        <v>1447</v>
      </c>
      <c r="B127">
        <v>4117070790.627708</v>
      </c>
      <c r="C127">
        <v>3337419124.203362</v>
      </c>
      <c r="D127">
        <v>2435762902.45967</v>
      </c>
      <c r="E127">
        <v>1440955196.133513</v>
      </c>
    </row>
    <row r="128" spans="1:5" ht="12.75">
      <c r="A128" t="s">
        <v>1448</v>
      </c>
      <c r="B128">
        <v>4064113227.595751</v>
      </c>
      <c r="C128">
        <v>3289082561.468309</v>
      </c>
      <c r="D128">
        <v>2394576984.379613</v>
      </c>
      <c r="E128">
        <v>1410783439.6565793</v>
      </c>
    </row>
    <row r="129" spans="1:5" ht="12.75">
      <c r="A129" t="s">
        <v>1449</v>
      </c>
      <c r="B129">
        <v>4011566889.669254</v>
      </c>
      <c r="C129">
        <v>3241050464.7443647</v>
      </c>
      <c r="D129">
        <v>2353606826.046696</v>
      </c>
      <c r="E129">
        <v>1380772356.2957978</v>
      </c>
    </row>
    <row r="130" spans="1:5" ht="12.75">
      <c r="A130" t="s">
        <v>1450</v>
      </c>
      <c r="B130">
        <v>3959266010.25121</v>
      </c>
      <c r="C130">
        <v>3193544683.418974</v>
      </c>
      <c r="D130">
        <v>2313400824.7942157</v>
      </c>
      <c r="E130">
        <v>1351621645.876234</v>
      </c>
    </row>
    <row r="131" spans="1:5" ht="12.75">
      <c r="A131" t="s">
        <v>1451</v>
      </c>
      <c r="B131">
        <v>3908106901.297857</v>
      </c>
      <c r="C131">
        <v>3146933237.131204</v>
      </c>
      <c r="D131">
        <v>2273837953.7430577</v>
      </c>
      <c r="E131">
        <v>1322879794.0256765</v>
      </c>
    </row>
    <row r="132" spans="1:5" ht="12.75">
      <c r="A132" t="s">
        <v>1452</v>
      </c>
      <c r="B132">
        <v>3856962425.176125</v>
      </c>
      <c r="C132">
        <v>3100482479.8448505</v>
      </c>
      <c r="D132">
        <v>2234577164.547101</v>
      </c>
      <c r="E132">
        <v>1294532170.7543564</v>
      </c>
    </row>
    <row r="133" spans="1:5" ht="12.75">
      <c r="A133" t="s">
        <v>1453</v>
      </c>
      <c r="B133">
        <v>3805430907.101903</v>
      </c>
      <c r="C133">
        <v>3054036865.3482866</v>
      </c>
      <c r="D133">
        <v>2195685415.665948</v>
      </c>
      <c r="E133">
        <v>1266787274.3673246</v>
      </c>
    </row>
    <row r="134" spans="1:5" ht="12.75">
      <c r="A134" t="s">
        <v>1454</v>
      </c>
      <c r="B134">
        <v>3755192902.209905</v>
      </c>
      <c r="C134">
        <v>3008607019.489997</v>
      </c>
      <c r="D134">
        <v>2157522827.2321324</v>
      </c>
      <c r="E134">
        <v>1239497324.7046173</v>
      </c>
    </row>
    <row r="135" spans="1:5" ht="12.75">
      <c r="A135" t="s">
        <v>1455</v>
      </c>
      <c r="B135">
        <v>3705466770.403486</v>
      </c>
      <c r="C135">
        <v>2963894196.7965155</v>
      </c>
      <c r="D135">
        <v>2120227185.1860673</v>
      </c>
      <c r="E135">
        <v>1213077860.0671353</v>
      </c>
    </row>
    <row r="136" spans="1:5" ht="12.75">
      <c r="A136" t="s">
        <v>1456</v>
      </c>
      <c r="B136">
        <v>3656154931.461172</v>
      </c>
      <c r="C136">
        <v>2919491017.544069</v>
      </c>
      <c r="D136">
        <v>2083151896.9780872</v>
      </c>
      <c r="E136">
        <v>1186817211.409487</v>
      </c>
    </row>
    <row r="137" spans="1:5" ht="12.75">
      <c r="A137" t="s">
        <v>1457</v>
      </c>
      <c r="B137">
        <v>3606654530.191455</v>
      </c>
      <c r="C137">
        <v>2875079620.023673</v>
      </c>
      <c r="D137">
        <v>2046245626.449633</v>
      </c>
      <c r="E137">
        <v>1160853141.860371</v>
      </c>
    </row>
    <row r="138" spans="1:5" ht="12.75">
      <c r="A138" t="s">
        <v>1458</v>
      </c>
      <c r="B138">
        <v>3556988391.424294</v>
      </c>
      <c r="C138">
        <v>2830988603.4513683</v>
      </c>
      <c r="D138">
        <v>2010071244.7740183</v>
      </c>
      <c r="E138">
        <v>1135812163.0300057</v>
      </c>
    </row>
    <row r="139" spans="1:5" ht="12.75">
      <c r="A139" t="s">
        <v>1459</v>
      </c>
      <c r="B139">
        <v>3508478481.625366</v>
      </c>
      <c r="C139">
        <v>2787643735.148562</v>
      </c>
      <c r="D139">
        <v>1974261571.3165238</v>
      </c>
      <c r="E139">
        <v>1110852446.9162226</v>
      </c>
    </row>
    <row r="140" spans="1:5" ht="12.75">
      <c r="A140" t="s">
        <v>1460</v>
      </c>
      <c r="B140">
        <v>3460204442.927305</v>
      </c>
      <c r="C140">
        <v>2744775143.260553</v>
      </c>
      <c r="D140">
        <v>1939116768.8047647</v>
      </c>
      <c r="E140">
        <v>1086605075.629986</v>
      </c>
    </row>
    <row r="141" spans="1:5" ht="12.75">
      <c r="A141" t="s">
        <v>1461</v>
      </c>
      <c r="B141">
        <v>3412309231.131462</v>
      </c>
      <c r="C141">
        <v>2702191806.086137</v>
      </c>
      <c r="D141">
        <v>1904177615.5434344</v>
      </c>
      <c r="E141">
        <v>1062507103.9224343</v>
      </c>
    </row>
    <row r="142" spans="1:5" ht="12.75">
      <c r="A142" t="s">
        <v>1462</v>
      </c>
      <c r="B142">
        <v>3364235167.347018</v>
      </c>
      <c r="C142">
        <v>2659749270.183137</v>
      </c>
      <c r="D142">
        <v>1869656176.1423821</v>
      </c>
      <c r="E142">
        <v>1038968113.0848567</v>
      </c>
    </row>
    <row r="143" spans="1:5" ht="12.75">
      <c r="A143" t="s">
        <v>1463</v>
      </c>
      <c r="B143">
        <v>3316036671.792647</v>
      </c>
      <c r="C143">
        <v>2617197253.444302</v>
      </c>
      <c r="D143">
        <v>1835065620.3145413</v>
      </c>
      <c r="E143">
        <v>1015426957.3339978</v>
      </c>
    </row>
    <row r="144" spans="1:5" ht="12.75">
      <c r="A144" t="s">
        <v>1464</v>
      </c>
      <c r="B144">
        <v>3267964406.583492</v>
      </c>
      <c r="C144">
        <v>2574881387.137609</v>
      </c>
      <c r="D144">
        <v>1800804070.928553</v>
      </c>
      <c r="E144">
        <v>992247865.3381712</v>
      </c>
    </row>
    <row r="145" spans="1:5" ht="12.75">
      <c r="A145" t="s">
        <v>1465</v>
      </c>
      <c r="B145">
        <v>3220895742.823811</v>
      </c>
      <c r="C145">
        <v>2533629680.153329</v>
      </c>
      <c r="D145">
        <v>1767592463.1251974</v>
      </c>
      <c r="E145">
        <v>969955777.0787702</v>
      </c>
    </row>
    <row r="146" spans="1:5" ht="12.75">
      <c r="A146" t="s">
        <v>1466</v>
      </c>
      <c r="B146">
        <v>3174524418.408379</v>
      </c>
      <c r="C146">
        <v>2492917587.918688</v>
      </c>
      <c r="D146">
        <v>1734766463.0813658</v>
      </c>
      <c r="E146">
        <v>947910710.0303514</v>
      </c>
    </row>
    <row r="147" spans="1:5" ht="12.75">
      <c r="A147" t="s">
        <v>1467</v>
      </c>
      <c r="B147">
        <v>3128485705.665962</v>
      </c>
      <c r="C147">
        <v>2452731366.088605</v>
      </c>
      <c r="D147">
        <v>1702600859.623999</v>
      </c>
      <c r="E147">
        <v>926521164.4203513</v>
      </c>
    </row>
    <row r="148" spans="1:5" ht="12.75">
      <c r="A148" t="s">
        <v>1468</v>
      </c>
      <c r="B148">
        <v>3082481553.912099</v>
      </c>
      <c r="C148">
        <v>2412565290.893943</v>
      </c>
      <c r="D148">
        <v>1670459811.3638608</v>
      </c>
      <c r="E148">
        <v>905180411.8112301</v>
      </c>
    </row>
    <row r="149" spans="1:5" ht="12.75">
      <c r="A149" t="s">
        <v>1469</v>
      </c>
      <c r="B149">
        <v>3036740160.453269</v>
      </c>
      <c r="C149">
        <v>2372733713.465112</v>
      </c>
      <c r="D149">
        <v>1638702250.6357574</v>
      </c>
      <c r="E149">
        <v>884210739.1449113</v>
      </c>
    </row>
    <row r="150" spans="1:5" ht="12.75">
      <c r="A150" t="s">
        <v>1470</v>
      </c>
      <c r="B150">
        <v>2991969266.144233</v>
      </c>
      <c r="C150">
        <v>2334170732.1435647</v>
      </c>
      <c r="D150">
        <v>1608365632.2185912</v>
      </c>
      <c r="E150">
        <v>864520967.4937706</v>
      </c>
    </row>
    <row r="151" spans="1:5" ht="12.75">
      <c r="A151" t="s">
        <v>1471</v>
      </c>
      <c r="B151">
        <v>2947056936.112451</v>
      </c>
      <c r="C151">
        <v>2295233090.374465</v>
      </c>
      <c r="D151">
        <v>1577513391.5035791</v>
      </c>
      <c r="E151">
        <v>844345942.2216516</v>
      </c>
    </row>
    <row r="152" spans="1:5" ht="12.75">
      <c r="A152" t="s">
        <v>1472</v>
      </c>
      <c r="B152">
        <v>2902845066.613698</v>
      </c>
      <c r="C152">
        <v>2257089016.557444</v>
      </c>
      <c r="D152">
        <v>1547478817.2183661</v>
      </c>
      <c r="E152">
        <v>824875039.6356992</v>
      </c>
    </row>
    <row r="153" spans="1:5" ht="12.75">
      <c r="A153" t="s">
        <v>1473</v>
      </c>
      <c r="B153">
        <v>2858897810.604804</v>
      </c>
      <c r="C153">
        <v>2219147869.051966</v>
      </c>
      <c r="D153">
        <v>1517596652.7374597</v>
      </c>
      <c r="E153">
        <v>805520187.4963586</v>
      </c>
    </row>
    <row r="154" spans="1:5" ht="12.75">
      <c r="A154" t="s">
        <v>1474</v>
      </c>
      <c r="B154">
        <v>2814582838.679903</v>
      </c>
      <c r="C154">
        <v>2181163418.47514</v>
      </c>
      <c r="D154">
        <v>1487949154.3643374</v>
      </c>
      <c r="E154">
        <v>786546211.0625676</v>
      </c>
    </row>
    <row r="155" spans="1:5" ht="12.75">
      <c r="A155" t="s">
        <v>1475</v>
      </c>
      <c r="B155">
        <v>2771576044.157861</v>
      </c>
      <c r="C155">
        <v>2144192378.1058815</v>
      </c>
      <c r="D155">
        <v>1459008178.766435</v>
      </c>
      <c r="E155">
        <v>767981040.2645258</v>
      </c>
    </row>
    <row r="156" spans="1:5" ht="12.75">
      <c r="A156" t="s">
        <v>1476</v>
      </c>
      <c r="B156">
        <v>2728766614.450799</v>
      </c>
      <c r="C156">
        <v>2107492904.149152</v>
      </c>
      <c r="D156">
        <v>1430389101.4452438</v>
      </c>
      <c r="E156">
        <v>749727746.7574348</v>
      </c>
    </row>
    <row r="157" spans="1:5" ht="12.75">
      <c r="A157" t="s">
        <v>1477</v>
      </c>
      <c r="B157">
        <v>2685464048.203124</v>
      </c>
      <c r="C157">
        <v>2070644919.0591135</v>
      </c>
      <c r="D157">
        <v>1401920769.0888262</v>
      </c>
      <c r="E157">
        <v>731794169.1481395</v>
      </c>
    </row>
    <row r="158" spans="1:5" ht="12.75">
      <c r="A158" t="s">
        <v>1478</v>
      </c>
      <c r="B158">
        <v>2643369321.917731</v>
      </c>
      <c r="C158">
        <v>2034730583.4968603</v>
      </c>
      <c r="D158">
        <v>1374101597.4077952</v>
      </c>
      <c r="E158">
        <v>714234688.7527496</v>
      </c>
    </row>
    <row r="159" spans="1:5" ht="12.75">
      <c r="A159" t="s">
        <v>1479</v>
      </c>
      <c r="B159">
        <v>2601580339.999839</v>
      </c>
      <c r="C159">
        <v>1999276539.757857</v>
      </c>
      <c r="D159">
        <v>1346835542.4966545</v>
      </c>
      <c r="E159">
        <v>697192564.5384227</v>
      </c>
    </row>
    <row r="160" spans="1:5" ht="12.75">
      <c r="A160" t="s">
        <v>1480</v>
      </c>
      <c r="B160">
        <v>2560153360.315402</v>
      </c>
      <c r="C160">
        <v>1964103585.5023472</v>
      </c>
      <c r="D160">
        <v>1319775859.3965223</v>
      </c>
      <c r="E160">
        <v>680291395.3487974</v>
      </c>
    </row>
    <row r="161" spans="1:5" ht="12.75">
      <c r="A161" t="s">
        <v>1481</v>
      </c>
      <c r="B161">
        <v>2518413760.164919</v>
      </c>
      <c r="C161">
        <v>1928804761.845841</v>
      </c>
      <c r="D161">
        <v>1292760739.1724646</v>
      </c>
      <c r="E161">
        <v>663543763.0384399</v>
      </c>
    </row>
    <row r="162" spans="1:5" ht="12.75">
      <c r="A162" t="s">
        <v>1482</v>
      </c>
      <c r="B162">
        <v>2477274799.087275</v>
      </c>
      <c r="C162">
        <v>1894390441.12652</v>
      </c>
      <c r="D162">
        <v>1266777947.597509</v>
      </c>
      <c r="E162">
        <v>647719426.7676209</v>
      </c>
    </row>
    <row r="163" spans="1:5" ht="12.75">
      <c r="A163" t="s">
        <v>1483</v>
      </c>
      <c r="B163">
        <v>2436477694.576624</v>
      </c>
      <c r="C163">
        <v>1860032479.7324784</v>
      </c>
      <c r="D163">
        <v>1240639549.3785424</v>
      </c>
      <c r="E163">
        <v>631667699.2986628</v>
      </c>
    </row>
    <row r="164" spans="1:5" ht="12.75">
      <c r="A164" t="s">
        <v>1484</v>
      </c>
      <c r="B164">
        <v>2395555857.769214</v>
      </c>
      <c r="C164">
        <v>1825790530.5063033</v>
      </c>
      <c r="D164">
        <v>1214802875.5489936</v>
      </c>
      <c r="E164">
        <v>615977633.1049347</v>
      </c>
    </row>
    <row r="165" spans="1:5" ht="12.75">
      <c r="A165" t="s">
        <v>1485</v>
      </c>
      <c r="B165">
        <v>2355343538.045188</v>
      </c>
      <c r="C165">
        <v>1792097720.6488895</v>
      </c>
      <c r="D165">
        <v>1189352641.151674</v>
      </c>
      <c r="E165">
        <v>600518501.660544</v>
      </c>
    </row>
    <row r="166" spans="1:5" ht="12.75">
      <c r="A166" t="s">
        <v>1486</v>
      </c>
      <c r="B166">
        <v>2315925305.077932</v>
      </c>
      <c r="C166">
        <v>1759213446.6914177</v>
      </c>
      <c r="D166">
        <v>1164654897.0315979</v>
      </c>
      <c r="E166">
        <v>585637787.9511063</v>
      </c>
    </row>
    <row r="167" spans="1:5" ht="12.75">
      <c r="A167" t="s">
        <v>1487</v>
      </c>
      <c r="B167">
        <v>2276682962.120067</v>
      </c>
      <c r="C167">
        <v>1726471145.3194757</v>
      </c>
      <c r="D167">
        <v>1140071629.3379982</v>
      </c>
      <c r="E167">
        <v>570848142.7581375</v>
      </c>
    </row>
    <row r="168" spans="1:5" ht="12.75">
      <c r="A168" t="s">
        <v>1488</v>
      </c>
      <c r="B168">
        <v>2238227721.521871</v>
      </c>
      <c r="C168">
        <v>1694430718.9651313</v>
      </c>
      <c r="D168">
        <v>1116068172.3745437</v>
      </c>
      <c r="E168">
        <v>556462364.5677061</v>
      </c>
    </row>
    <row r="169" spans="1:5" ht="12.75">
      <c r="A169" t="s">
        <v>1489</v>
      </c>
      <c r="B169">
        <v>2200512718.434516</v>
      </c>
      <c r="C169">
        <v>1663144520.696489</v>
      </c>
      <c r="D169">
        <v>1092764715.592341</v>
      </c>
      <c r="E169">
        <v>542610034.1460998</v>
      </c>
    </row>
    <row r="170" spans="1:5" ht="12.75">
      <c r="A170" t="s">
        <v>1490</v>
      </c>
      <c r="B170">
        <v>2163074930.352355</v>
      </c>
      <c r="C170">
        <v>1632076266.324833</v>
      </c>
      <c r="D170">
        <v>1069624190.7890455</v>
      </c>
      <c r="E170">
        <v>528870073.769738</v>
      </c>
    </row>
    <row r="171" spans="1:5" ht="12.75">
      <c r="A171" t="s">
        <v>1491</v>
      </c>
      <c r="B171">
        <v>2126667870.924398</v>
      </c>
      <c r="C171">
        <v>1601972717.9966106</v>
      </c>
      <c r="D171">
        <v>1047310964.0741298</v>
      </c>
      <c r="E171">
        <v>515714699.2954864</v>
      </c>
    </row>
    <row r="172" spans="1:5" ht="12.75">
      <c r="A172" t="s">
        <v>1492</v>
      </c>
      <c r="B172">
        <v>2089853168.795565</v>
      </c>
      <c r="C172">
        <v>1571570973.2256804</v>
      </c>
      <c r="D172">
        <v>1024822439.489319</v>
      </c>
      <c r="E172">
        <v>502503517.10067725</v>
      </c>
    </row>
    <row r="173" spans="1:5" ht="12.75">
      <c r="A173" t="s">
        <v>1493</v>
      </c>
      <c r="B173">
        <v>2054258913.35945</v>
      </c>
      <c r="C173">
        <v>1542183967.4380965</v>
      </c>
      <c r="D173">
        <v>1003101555.9710221</v>
      </c>
      <c r="E173">
        <v>489769801.1125486</v>
      </c>
    </row>
    <row r="174" spans="1:5" ht="12.75">
      <c r="A174" t="s">
        <v>1494</v>
      </c>
      <c r="B174">
        <v>2019251668.94409</v>
      </c>
      <c r="C174">
        <v>1513580686.25014</v>
      </c>
      <c r="D174">
        <v>982235019.0184216</v>
      </c>
      <c r="E174">
        <v>477746511.09513485</v>
      </c>
    </row>
    <row r="175" spans="1:5" ht="12.75">
      <c r="A175" t="s">
        <v>1495</v>
      </c>
      <c r="B175">
        <v>1984252996.440766</v>
      </c>
      <c r="C175">
        <v>1484823904.4666302</v>
      </c>
      <c r="D175">
        <v>961122800.27986</v>
      </c>
      <c r="E175">
        <v>465497775.53493285</v>
      </c>
    </row>
    <row r="176" spans="1:5" ht="12.75">
      <c r="A176" t="s">
        <v>1496</v>
      </c>
      <c r="B176">
        <v>1949897273.055917</v>
      </c>
      <c r="C176">
        <v>1456720386.7383673</v>
      </c>
      <c r="D176">
        <v>940610656.5405192</v>
      </c>
      <c r="E176">
        <v>453695747.0548252</v>
      </c>
    </row>
    <row r="177" spans="1:5" ht="12.75">
      <c r="A177" t="s">
        <v>1497</v>
      </c>
      <c r="B177">
        <v>1915274240.001235</v>
      </c>
      <c r="C177">
        <v>1428427533.7721338</v>
      </c>
      <c r="D177">
        <v>919996133.8462553</v>
      </c>
      <c r="E177">
        <v>441872969.36703193</v>
      </c>
    </row>
    <row r="178" spans="1:5" ht="12.75">
      <c r="A178" t="s">
        <v>1498</v>
      </c>
      <c r="B178">
        <v>1880656376.318375</v>
      </c>
      <c r="C178">
        <v>1400306989.304704</v>
      </c>
      <c r="D178">
        <v>899664974.975045</v>
      </c>
      <c r="E178">
        <v>430336645.03225136</v>
      </c>
    </row>
    <row r="179" spans="1:5" ht="12.75">
      <c r="A179" t="s">
        <v>1499</v>
      </c>
      <c r="B179">
        <v>1846529667.592791</v>
      </c>
      <c r="C179">
        <v>1372564855.1220367</v>
      </c>
      <c r="D179">
        <v>879598589.0975071</v>
      </c>
      <c r="E179">
        <v>418956237.0017631</v>
      </c>
    </row>
    <row r="180" spans="1:5" ht="12.75">
      <c r="A180" t="s">
        <v>1500</v>
      </c>
      <c r="B180">
        <v>1812700060.189894</v>
      </c>
      <c r="C180">
        <v>1345133265.3285532</v>
      </c>
      <c r="D180">
        <v>859826954.2550539</v>
      </c>
      <c r="E180">
        <v>407804309.6944917</v>
      </c>
    </row>
    <row r="181" spans="1:5" ht="12.75">
      <c r="A181" t="s">
        <v>1501</v>
      </c>
      <c r="B181">
        <v>1779172432.377416</v>
      </c>
      <c r="C181">
        <v>1318086660.710448</v>
      </c>
      <c r="D181">
        <v>840464694.480406</v>
      </c>
      <c r="E181">
        <v>396987026.047302</v>
      </c>
    </row>
    <row r="182" spans="1:5" ht="12.75">
      <c r="A182" t="s">
        <v>1502</v>
      </c>
      <c r="B182">
        <v>1745678912.603998</v>
      </c>
      <c r="C182">
        <v>1291079748.642469</v>
      </c>
      <c r="D182">
        <v>821150329.8457856</v>
      </c>
      <c r="E182">
        <v>386221219.0919983</v>
      </c>
    </row>
    <row r="183" spans="1:5" ht="12.75">
      <c r="A183" t="s">
        <v>1503</v>
      </c>
      <c r="B183">
        <v>1712695255.69709</v>
      </c>
      <c r="C183">
        <v>1264606350.279319</v>
      </c>
      <c r="D183">
        <v>802333135.1430427</v>
      </c>
      <c r="E183">
        <v>375823792.18671435</v>
      </c>
    </row>
    <row r="184" spans="1:5" ht="12.75">
      <c r="A184" t="s">
        <v>1504</v>
      </c>
      <c r="B184">
        <v>1680042703.2433</v>
      </c>
      <c r="C184">
        <v>1238392643.2984998</v>
      </c>
      <c r="D184">
        <v>783703572.0642924</v>
      </c>
      <c r="E184">
        <v>365542592.7921722</v>
      </c>
    </row>
    <row r="185" spans="1:5" ht="12.75">
      <c r="A185" t="s">
        <v>1505</v>
      </c>
      <c r="B185">
        <v>1647607585.071239</v>
      </c>
      <c r="C185">
        <v>1212424222.5032387</v>
      </c>
      <c r="D185">
        <v>765318409.1764175</v>
      </c>
      <c r="E185">
        <v>355455256.80871147</v>
      </c>
    </row>
    <row r="186" spans="1:5" ht="12.75">
      <c r="A186" t="s">
        <v>1506</v>
      </c>
      <c r="B186">
        <v>1614511435.312664</v>
      </c>
      <c r="C186">
        <v>1186184620.3169332</v>
      </c>
      <c r="D186">
        <v>746973657.2465836</v>
      </c>
      <c r="E186">
        <v>345560118.9967204</v>
      </c>
    </row>
    <row r="187" spans="1:5" ht="12.75">
      <c r="A187" t="s">
        <v>1507</v>
      </c>
      <c r="B187">
        <v>1582236850.174234</v>
      </c>
      <c r="C187">
        <v>1160500782.0179477</v>
      </c>
      <c r="D187">
        <v>728941251.0098339</v>
      </c>
      <c r="E187">
        <v>335789781.5691362</v>
      </c>
    </row>
    <row r="188" spans="1:5" ht="12.75">
      <c r="A188" t="s">
        <v>1508</v>
      </c>
      <c r="B188">
        <v>1549166089.520096</v>
      </c>
      <c r="C188">
        <v>1134379800.9894073</v>
      </c>
      <c r="D188">
        <v>710780234.5688318</v>
      </c>
      <c r="E188">
        <v>326081660.62815624</v>
      </c>
    </row>
    <row r="189" spans="1:5" ht="12.75">
      <c r="A189" t="s">
        <v>1509</v>
      </c>
      <c r="B189">
        <v>1517493617.79325</v>
      </c>
      <c r="C189">
        <v>1109302917.269501</v>
      </c>
      <c r="D189">
        <v>693299849.030502</v>
      </c>
      <c r="E189">
        <v>316715090.63497686</v>
      </c>
    </row>
    <row r="190" spans="1:5" ht="12.75">
      <c r="A190" t="s">
        <v>1510</v>
      </c>
      <c r="B190">
        <v>1486084568.276054</v>
      </c>
      <c r="C190">
        <v>1084559459.7073293</v>
      </c>
      <c r="D190">
        <v>676167176.088916</v>
      </c>
      <c r="E190">
        <v>307622303.0205122</v>
      </c>
    </row>
    <row r="191" spans="1:5" ht="12.75">
      <c r="A191" t="s">
        <v>1511</v>
      </c>
      <c r="B191">
        <v>1455512707.555459</v>
      </c>
      <c r="C191">
        <v>1060446157.4784853</v>
      </c>
      <c r="D191">
        <v>659452370.1249537</v>
      </c>
      <c r="E191">
        <v>298747161.5938426</v>
      </c>
    </row>
    <row r="192" spans="1:5" ht="12.75">
      <c r="A192" t="s">
        <v>1512</v>
      </c>
      <c r="B192">
        <v>1425309300.835092</v>
      </c>
      <c r="C192">
        <v>1036679521.277284</v>
      </c>
      <c r="D192">
        <v>643033239.7261045</v>
      </c>
      <c r="E192">
        <v>290075064.1140593</v>
      </c>
    </row>
    <row r="193" spans="1:5" ht="12.75">
      <c r="A193" t="s">
        <v>1513</v>
      </c>
      <c r="B193">
        <v>1395220285.014319</v>
      </c>
      <c r="C193">
        <v>1013128989.958678</v>
      </c>
      <c r="D193">
        <v>626878555.3091118</v>
      </c>
      <c r="E193">
        <v>281628414.83422965</v>
      </c>
    </row>
    <row r="194" spans="1:5" ht="12.75">
      <c r="A194" t="s">
        <v>1514</v>
      </c>
      <c r="B194">
        <v>1365623524.815115</v>
      </c>
      <c r="C194">
        <v>989955628.7207587</v>
      </c>
      <c r="D194">
        <v>610982108.7533073</v>
      </c>
      <c r="E194">
        <v>273324253.0533976</v>
      </c>
    </row>
    <row r="195" spans="1:5" ht="12.75">
      <c r="A195" t="s">
        <v>1515</v>
      </c>
      <c r="B195">
        <v>1336313828.153119</v>
      </c>
      <c r="C195">
        <v>967118659.6451153</v>
      </c>
      <c r="D195">
        <v>595418458.1143246</v>
      </c>
      <c r="E195">
        <v>265269949.09775925</v>
      </c>
    </row>
    <row r="196" spans="1:5" ht="12.75">
      <c r="A196" t="s">
        <v>1516</v>
      </c>
      <c r="B196">
        <v>1307744224.833602</v>
      </c>
      <c r="C196">
        <v>944836995.7193496</v>
      </c>
      <c r="D196">
        <v>580221094.5477617</v>
      </c>
      <c r="E196">
        <v>257404357.03883252</v>
      </c>
    </row>
    <row r="197" spans="1:5" ht="12.75">
      <c r="A197" t="s">
        <v>1517</v>
      </c>
      <c r="B197">
        <v>1279567597.371947</v>
      </c>
      <c r="C197">
        <v>922911573.4545071</v>
      </c>
      <c r="D197">
        <v>565315390.3122944</v>
      </c>
      <c r="E197">
        <v>249729477.45060712</v>
      </c>
    </row>
    <row r="198" spans="1:5" ht="12.75">
      <c r="A198" t="s">
        <v>1518</v>
      </c>
      <c r="B198">
        <v>1251591061.358516</v>
      </c>
      <c r="C198">
        <v>901349939.9229565</v>
      </c>
      <c r="D198">
        <v>550839743.1522187</v>
      </c>
      <c r="E198">
        <v>242403718.56211117</v>
      </c>
    </row>
    <row r="199" spans="1:5" ht="12.75">
      <c r="A199" t="s">
        <v>1519</v>
      </c>
      <c r="B199">
        <v>1223811322.146997</v>
      </c>
      <c r="C199">
        <v>879849166.8300225</v>
      </c>
      <c r="D199">
        <v>536332547.423652</v>
      </c>
      <c r="E199">
        <v>235019979.05713677</v>
      </c>
    </row>
    <row r="200" spans="1:5" ht="12.75">
      <c r="A200" t="s">
        <v>1520</v>
      </c>
      <c r="B200">
        <v>1196531878.1585</v>
      </c>
      <c r="C200">
        <v>858824834.4631182</v>
      </c>
      <c r="D200">
        <v>522228161.2489573</v>
      </c>
      <c r="E200">
        <v>227901404.2828545</v>
      </c>
    </row>
    <row r="201" spans="1:5" ht="12.75">
      <c r="A201" t="s">
        <v>1521</v>
      </c>
      <c r="B201">
        <v>1169343635.648792</v>
      </c>
      <c r="C201">
        <v>837886621.3621957</v>
      </c>
      <c r="D201">
        <v>508200446.28873485</v>
      </c>
      <c r="E201">
        <v>220840323.86620167</v>
      </c>
    </row>
    <row r="202" spans="1:5" ht="12.75">
      <c r="A202" t="s">
        <v>1522</v>
      </c>
      <c r="B202">
        <v>1142500206.009908</v>
      </c>
      <c r="C202">
        <v>817308371.2659649</v>
      </c>
      <c r="D202">
        <v>494499094.3629677</v>
      </c>
      <c r="E202">
        <v>214005491.27879605</v>
      </c>
    </row>
    <row r="203" spans="1:5" ht="12.75">
      <c r="A203" t="s">
        <v>1523</v>
      </c>
      <c r="B203">
        <v>1115788979.389703</v>
      </c>
      <c r="C203">
        <v>796846201.5821407</v>
      </c>
      <c r="D203">
        <v>480892665.1567446</v>
      </c>
      <c r="E203">
        <v>207235517.20530102</v>
      </c>
    </row>
    <row r="204" spans="1:5" ht="12.75">
      <c r="A204" t="s">
        <v>1524</v>
      </c>
      <c r="B204">
        <v>1089554177.186538</v>
      </c>
      <c r="C204">
        <v>776790755.2553481</v>
      </c>
      <c r="D204">
        <v>467597076.73292863</v>
      </c>
      <c r="E204">
        <v>200652439.08942717</v>
      </c>
    </row>
    <row r="205" spans="1:5" ht="12.75">
      <c r="A205" t="s">
        <v>1525</v>
      </c>
      <c r="B205">
        <v>1063403127.256627</v>
      </c>
      <c r="C205">
        <v>756902102.7894431</v>
      </c>
      <c r="D205">
        <v>454503485.61757314</v>
      </c>
      <c r="E205">
        <v>194234314.6479432</v>
      </c>
    </row>
    <row r="206" spans="1:5" ht="12.75">
      <c r="A206" t="s">
        <v>1526</v>
      </c>
      <c r="B206">
        <v>1037759901.899324</v>
      </c>
      <c r="C206">
        <v>737397131.0919601</v>
      </c>
      <c r="D206">
        <v>441665059.20793295</v>
      </c>
      <c r="E206">
        <v>187948299.98326012</v>
      </c>
    </row>
    <row r="207" spans="1:5" ht="12.75">
      <c r="A207" t="s">
        <v>1527</v>
      </c>
      <c r="B207">
        <v>1012288410.988743</v>
      </c>
      <c r="C207">
        <v>718117289.4766997</v>
      </c>
      <c r="D207">
        <v>429058736.5836954</v>
      </c>
      <c r="E207">
        <v>181835297.7128493</v>
      </c>
    </row>
    <row r="208" spans="1:5" ht="12.75">
      <c r="A208" t="s">
        <v>1528</v>
      </c>
      <c r="B208">
        <v>986635050.307464</v>
      </c>
      <c r="C208">
        <v>698731684.101692</v>
      </c>
      <c r="D208">
        <v>416414550.4808439</v>
      </c>
      <c r="E208">
        <v>175729210.65953648</v>
      </c>
    </row>
    <row r="209" spans="1:5" ht="12.75">
      <c r="A209" t="s">
        <v>1529</v>
      </c>
      <c r="B209">
        <v>962178241.90876</v>
      </c>
      <c r="C209">
        <v>680255728.9160756</v>
      </c>
      <c r="D209">
        <v>404372637.16545206</v>
      </c>
      <c r="E209">
        <v>169924672.60614437</v>
      </c>
    </row>
    <row r="210" spans="1:5" ht="12.75">
      <c r="A210" t="s">
        <v>1530</v>
      </c>
      <c r="B210">
        <v>937915415.950976</v>
      </c>
      <c r="C210">
        <v>662086104.6225983</v>
      </c>
      <c r="D210">
        <v>392667666.76387274</v>
      </c>
      <c r="E210">
        <v>164374647.52888104</v>
      </c>
    </row>
    <row r="211" spans="1:5" ht="12.75">
      <c r="A211" t="s">
        <v>1531</v>
      </c>
      <c r="B211">
        <v>914199805.23273</v>
      </c>
      <c r="C211">
        <v>644250408.5779815</v>
      </c>
      <c r="D211">
        <v>381118002.89958394</v>
      </c>
      <c r="E211">
        <v>158864103.5198163</v>
      </c>
    </row>
    <row r="212" spans="1:5" ht="12.75">
      <c r="A212" t="s">
        <v>1532</v>
      </c>
      <c r="B212">
        <v>889802239.703702</v>
      </c>
      <c r="C212">
        <v>626027819.9200784</v>
      </c>
      <c r="D212">
        <v>369426599.0910366</v>
      </c>
      <c r="E212">
        <v>153359455.39549932</v>
      </c>
    </row>
    <row r="213" spans="1:5" ht="12.75">
      <c r="A213" t="s">
        <v>1533</v>
      </c>
      <c r="B213">
        <v>866507453.738646</v>
      </c>
      <c r="C213">
        <v>608604585.9631128</v>
      </c>
      <c r="D213">
        <v>358231558.20959055</v>
      </c>
      <c r="E213">
        <v>148082199.8328057</v>
      </c>
    </row>
    <row r="214" spans="1:5" ht="12.75">
      <c r="A214" t="s">
        <v>1534</v>
      </c>
      <c r="B214">
        <v>843904266.454848</v>
      </c>
      <c r="C214">
        <v>591755987.0069019</v>
      </c>
      <c r="D214">
        <v>347456987.0954675</v>
      </c>
      <c r="E214">
        <v>143039554.29447788</v>
      </c>
    </row>
    <row r="215" spans="1:5" ht="12.75">
      <c r="A215" t="s">
        <v>1535</v>
      </c>
      <c r="B215">
        <v>821691442.169767</v>
      </c>
      <c r="C215">
        <v>575202839.0428747</v>
      </c>
      <c r="D215">
        <v>336878661.3905741</v>
      </c>
      <c r="E215">
        <v>138097310.64665663</v>
      </c>
    </row>
    <row r="216" spans="1:5" ht="12.75">
      <c r="A216" t="s">
        <v>1536</v>
      </c>
      <c r="B216">
        <v>799578920.358456</v>
      </c>
      <c r="C216">
        <v>558774234.463675</v>
      </c>
      <c r="D216">
        <v>326424649.824945</v>
      </c>
      <c r="E216">
        <v>133245111.56922384</v>
      </c>
    </row>
    <row r="217" spans="1:5" ht="12.75">
      <c r="A217" t="s">
        <v>1537</v>
      </c>
      <c r="B217">
        <v>778161976.550932</v>
      </c>
      <c r="C217">
        <v>542914702.1009346</v>
      </c>
      <c r="D217">
        <v>316379215.2232922</v>
      </c>
      <c r="E217">
        <v>128615220.26220532</v>
      </c>
    </row>
    <row r="218" spans="1:5" ht="12.75">
      <c r="A218" t="s">
        <v>1538</v>
      </c>
      <c r="B218">
        <v>757141619.001454</v>
      </c>
      <c r="C218">
        <v>527353089.83222836</v>
      </c>
      <c r="D218">
        <v>306529255.07603014</v>
      </c>
      <c r="E218">
        <v>124083195.91462219</v>
      </c>
    </row>
    <row r="219" spans="1:5" ht="12.75">
      <c r="A219" t="s">
        <v>1539</v>
      </c>
      <c r="B219">
        <v>736214420.751848</v>
      </c>
      <c r="C219">
        <v>511935511.01882243</v>
      </c>
      <c r="D219">
        <v>296835239.59180534</v>
      </c>
      <c r="E219">
        <v>119666498.2124945</v>
      </c>
    </row>
    <row r="220" spans="1:5" ht="12.75">
      <c r="A220" t="s">
        <v>1540</v>
      </c>
      <c r="B220">
        <v>715491311.759403</v>
      </c>
      <c r="C220">
        <v>496681609.1159034</v>
      </c>
      <c r="D220">
        <v>287258160.10437196</v>
      </c>
      <c r="E220">
        <v>115315083.67120108</v>
      </c>
    </row>
    <row r="221" spans="1:5" ht="12.75">
      <c r="A221" t="s">
        <v>1541</v>
      </c>
      <c r="B221">
        <v>695206972.431383</v>
      </c>
      <c r="C221">
        <v>481782047.6973812</v>
      </c>
      <c r="D221">
        <v>277932286.99196315</v>
      </c>
      <c r="E221">
        <v>111098799.11712632</v>
      </c>
    </row>
    <row r="222" spans="1:5" ht="12.75">
      <c r="A222" t="s">
        <v>1542</v>
      </c>
      <c r="B222">
        <v>675127829.372048</v>
      </c>
      <c r="C222">
        <v>467150294.9711898</v>
      </c>
      <c r="D222">
        <v>268872342.85148364</v>
      </c>
      <c r="E222">
        <v>107065982.38918628</v>
      </c>
    </row>
    <row r="223" spans="1:5" ht="12.75">
      <c r="A223" t="s">
        <v>1543</v>
      </c>
      <c r="B223">
        <v>655269678.100048</v>
      </c>
      <c r="C223">
        <v>452640560.617332</v>
      </c>
      <c r="D223">
        <v>259858582.41752368</v>
      </c>
      <c r="E223">
        <v>103038388.85737062</v>
      </c>
    </row>
    <row r="224" spans="1:5" ht="12.75">
      <c r="A224" t="s">
        <v>1544</v>
      </c>
      <c r="B224">
        <v>635332902.214868</v>
      </c>
      <c r="C224">
        <v>438148473.898227</v>
      </c>
      <c r="D224">
        <v>250919646.8348319</v>
      </c>
      <c r="E224">
        <v>99086102.36331896</v>
      </c>
    </row>
    <row r="225" spans="1:5" ht="12.75">
      <c r="A225" t="s">
        <v>1545</v>
      </c>
      <c r="B225">
        <v>616133618.634871</v>
      </c>
      <c r="C225">
        <v>424187280.44671255</v>
      </c>
      <c r="D225">
        <v>242306519.1978613</v>
      </c>
      <c r="E225">
        <v>95279571.70211321</v>
      </c>
    </row>
    <row r="226" spans="1:5" ht="12.75">
      <c r="A226" t="s">
        <v>1546</v>
      </c>
      <c r="B226">
        <v>596551779.554435</v>
      </c>
      <c r="C226">
        <v>410031707.241722</v>
      </c>
      <c r="D226">
        <v>233644017.82092664</v>
      </c>
      <c r="E226">
        <v>91496703.37655419</v>
      </c>
    </row>
    <row r="227" spans="1:5" ht="12.75">
      <c r="A227" t="s">
        <v>1547</v>
      </c>
      <c r="B227">
        <v>577986563.933762</v>
      </c>
      <c r="C227">
        <v>396597358.89602256</v>
      </c>
      <c r="D227">
        <v>225414129.42967394</v>
      </c>
      <c r="E227">
        <v>87899931.26074179</v>
      </c>
    </row>
    <row r="228" spans="1:5" ht="12.75">
      <c r="A228" t="s">
        <v>1548</v>
      </c>
      <c r="B228">
        <v>559040882.470924</v>
      </c>
      <c r="C228">
        <v>382946780.65173805</v>
      </c>
      <c r="D228">
        <v>217102004.3739077</v>
      </c>
      <c r="E228">
        <v>84300054.03965932</v>
      </c>
    </row>
    <row r="229" spans="1:5" ht="12.75">
      <c r="A229" t="s">
        <v>1549</v>
      </c>
      <c r="B229">
        <v>541693777.944021</v>
      </c>
      <c r="C229">
        <v>370454830.0485646</v>
      </c>
      <c r="D229">
        <v>209503092.99949872</v>
      </c>
      <c r="E229">
        <v>81015952.52605207</v>
      </c>
    </row>
    <row r="230" spans="1:5" ht="12.75">
      <c r="A230" t="s">
        <v>1550</v>
      </c>
      <c r="B230">
        <v>525256147.526044</v>
      </c>
      <c r="C230">
        <v>358604171.6880726</v>
      </c>
      <c r="D230">
        <v>202285432.2572077</v>
      </c>
      <c r="E230">
        <v>77893520.14944005</v>
      </c>
    </row>
    <row r="231" spans="1:5" ht="12.75">
      <c r="A231" t="s">
        <v>1551</v>
      </c>
      <c r="B231">
        <v>509445975.662963</v>
      </c>
      <c r="C231">
        <v>347239314.1149677</v>
      </c>
      <c r="D231">
        <v>195392516.99480662</v>
      </c>
      <c r="E231">
        <v>74930862.88432665</v>
      </c>
    </row>
    <row r="232" spans="1:5" ht="12.75">
      <c r="A232" t="s">
        <v>1552</v>
      </c>
      <c r="B232">
        <v>494919572.936383</v>
      </c>
      <c r="C232">
        <v>336765940.92935926</v>
      </c>
      <c r="D232">
        <v>189017185.8357101</v>
      </c>
      <c r="E232">
        <v>72178976.41548276</v>
      </c>
    </row>
    <row r="233" spans="1:5" ht="12.75">
      <c r="A233" t="s">
        <v>1553</v>
      </c>
      <c r="B233">
        <v>480694855.837351</v>
      </c>
      <c r="C233">
        <v>326532028.62838864</v>
      </c>
      <c r="D233">
        <v>182807079.25639609</v>
      </c>
      <c r="E233">
        <v>69511883.36346918</v>
      </c>
    </row>
    <row r="234" spans="1:5" ht="12.75">
      <c r="A234" t="s">
        <v>1554</v>
      </c>
      <c r="B234">
        <v>466763868.274655</v>
      </c>
      <c r="C234">
        <v>316565719.5716238</v>
      </c>
      <c r="D234">
        <v>176805816.89083037</v>
      </c>
      <c r="E234">
        <v>66963499.55544893</v>
      </c>
    </row>
    <row r="235" spans="1:5" ht="12.75">
      <c r="A235" t="s">
        <v>1555</v>
      </c>
      <c r="B235">
        <v>453127709.141386</v>
      </c>
      <c r="C235">
        <v>306796254.40228355</v>
      </c>
      <c r="D235">
        <v>170913674.47428113</v>
      </c>
      <c r="E235">
        <v>64457732.483765505</v>
      </c>
    </row>
    <row r="236" spans="1:5" ht="12.75">
      <c r="A236" t="s">
        <v>1556</v>
      </c>
      <c r="B236">
        <v>439737740.049569</v>
      </c>
      <c r="C236">
        <v>297241697.7094897</v>
      </c>
      <c r="D236">
        <v>165183345.7869945</v>
      </c>
      <c r="E236">
        <v>62041252.15930114</v>
      </c>
    </row>
    <row r="237" spans="1:5" ht="12.75">
      <c r="A237" t="s">
        <v>1557</v>
      </c>
      <c r="B237">
        <v>426445564.600261</v>
      </c>
      <c r="C237">
        <v>287767917.42141205</v>
      </c>
      <c r="D237">
        <v>159511864.72743678</v>
      </c>
      <c r="E237">
        <v>59657343.08349736</v>
      </c>
    </row>
    <row r="238" spans="1:5" ht="12.75">
      <c r="A238" t="s">
        <v>1558</v>
      </c>
      <c r="B238">
        <v>413349276.683908</v>
      </c>
      <c r="C238">
        <v>278472628.69849986</v>
      </c>
      <c r="D238">
        <v>153979498.2050341</v>
      </c>
      <c r="E238">
        <v>57352175.85005002</v>
      </c>
    </row>
    <row r="239" spans="1:5" ht="12.75">
      <c r="A239" t="s">
        <v>1559</v>
      </c>
      <c r="B239">
        <v>400610196.130088</v>
      </c>
      <c r="C239">
        <v>269432580.1585294</v>
      </c>
      <c r="D239">
        <v>148601977.39834216</v>
      </c>
      <c r="E239">
        <v>55114796.3517928</v>
      </c>
    </row>
    <row r="240" spans="1:5" ht="12.75">
      <c r="A240" t="s">
        <v>1560</v>
      </c>
      <c r="B240">
        <v>388140088.783855</v>
      </c>
      <c r="C240">
        <v>260602988.31236222</v>
      </c>
      <c r="D240">
        <v>143366592.35795507</v>
      </c>
      <c r="E240">
        <v>52947834.27585953</v>
      </c>
    </row>
    <row r="241" spans="1:5" ht="12.75">
      <c r="A241" t="s">
        <v>1561</v>
      </c>
      <c r="B241">
        <v>375767436.283623</v>
      </c>
      <c r="C241">
        <v>251881686.61462313</v>
      </c>
      <c r="D241">
        <v>138227652.1159495</v>
      </c>
      <c r="E241">
        <v>50840668.556615435</v>
      </c>
    </row>
    <row r="242" spans="1:5" ht="12.75">
      <c r="A242" t="s">
        <v>1562</v>
      </c>
      <c r="B242">
        <v>363571057.119162</v>
      </c>
      <c r="C242">
        <v>243292954.79002035</v>
      </c>
      <c r="D242">
        <v>133174772.76677923</v>
      </c>
      <c r="E242">
        <v>48774733.551523775</v>
      </c>
    </row>
    <row r="243" spans="1:5" ht="12.75">
      <c r="A243" t="s">
        <v>1563</v>
      </c>
      <c r="B243">
        <v>351547214.748309</v>
      </c>
      <c r="C243">
        <v>234860754.5325882</v>
      </c>
      <c r="D243">
        <v>128242699.28944115</v>
      </c>
      <c r="E243">
        <v>46775848.60773895</v>
      </c>
    </row>
    <row r="244" spans="1:5" ht="12.75">
      <c r="A244" t="s">
        <v>1564</v>
      </c>
      <c r="B244">
        <v>339650726.309524</v>
      </c>
      <c r="C244">
        <v>226528118.08216453</v>
      </c>
      <c r="D244">
        <v>123378193.97964449</v>
      </c>
      <c r="E244">
        <v>44810939.86510142</v>
      </c>
    </row>
    <row r="245" spans="1:5" ht="12.75">
      <c r="A245" t="s">
        <v>1565</v>
      </c>
      <c r="B245">
        <v>327810579.505038</v>
      </c>
      <c r="C245">
        <v>218260584.55094725</v>
      </c>
      <c r="D245">
        <v>118572970.11384381</v>
      </c>
      <c r="E245">
        <v>42883276.70503137</v>
      </c>
    </row>
    <row r="246" spans="1:5" ht="12.75">
      <c r="A246" t="s">
        <v>1566</v>
      </c>
      <c r="B246">
        <v>315866227.754281</v>
      </c>
      <c r="C246">
        <v>209985673.403815</v>
      </c>
      <c r="D246">
        <v>113815435.90555106</v>
      </c>
      <c r="E246">
        <v>41005153.41016637</v>
      </c>
    </row>
    <row r="247" spans="1:5" ht="12.75">
      <c r="A247" t="s">
        <v>1567</v>
      </c>
      <c r="B247">
        <v>304224609.489487</v>
      </c>
      <c r="C247">
        <v>201903381.60155958</v>
      </c>
      <c r="D247">
        <v>109156395.55507258</v>
      </c>
      <c r="E247">
        <v>39160035.874524936</v>
      </c>
    </row>
    <row r="248" spans="1:5" ht="12.75">
      <c r="A248" t="s">
        <v>1568</v>
      </c>
      <c r="B248">
        <v>292610695.018758</v>
      </c>
      <c r="C248">
        <v>193876873.05803767</v>
      </c>
      <c r="D248">
        <v>104558987.11513482</v>
      </c>
      <c r="E248">
        <v>37356944.355379775</v>
      </c>
    </row>
    <row r="249" spans="1:5" ht="12.75">
      <c r="A249" t="s">
        <v>1569</v>
      </c>
      <c r="B249">
        <v>281319008.288227</v>
      </c>
      <c r="C249">
        <v>186079130.36001965</v>
      </c>
      <c r="D249">
        <v>100098396.73697728</v>
      </c>
      <c r="E249">
        <v>35611783.06062832</v>
      </c>
    </row>
    <row r="250" spans="1:5" ht="12.75">
      <c r="A250" t="s">
        <v>1570</v>
      </c>
      <c r="B250">
        <v>270362470.959215</v>
      </c>
      <c r="C250">
        <v>178538366.6460909</v>
      </c>
      <c r="D250">
        <v>95805574.26438773</v>
      </c>
      <c r="E250">
        <v>33944816.04337351</v>
      </c>
    </row>
    <row r="251" spans="1:5" ht="12.75">
      <c r="A251" t="s">
        <v>1571</v>
      </c>
      <c r="B251">
        <v>259723789.478027</v>
      </c>
      <c r="C251">
        <v>171222037.27266145</v>
      </c>
      <c r="D251">
        <v>91645885.98996282</v>
      </c>
      <c r="E251">
        <v>32333466.98667476</v>
      </c>
    </row>
    <row r="252" spans="1:5" ht="12.75">
      <c r="A252" t="s">
        <v>1572</v>
      </c>
      <c r="B252">
        <v>249242395.82903</v>
      </c>
      <c r="C252">
        <v>164033527.9833971</v>
      </c>
      <c r="D252">
        <v>87574977.11836648</v>
      </c>
      <c r="E252">
        <v>30766348.32853265</v>
      </c>
    </row>
    <row r="253" spans="1:5" ht="12.75">
      <c r="A253" t="s">
        <v>1573</v>
      </c>
      <c r="B253">
        <v>238878231.313584</v>
      </c>
      <c r="C253">
        <v>156954525.97465327</v>
      </c>
      <c r="D253">
        <v>83589363.40676913</v>
      </c>
      <c r="E253">
        <v>29245767.38764347</v>
      </c>
    </row>
    <row r="254" spans="1:5" ht="12.75">
      <c r="A254" t="s">
        <v>1574</v>
      </c>
      <c r="B254">
        <v>228952382.589436</v>
      </c>
      <c r="C254">
        <v>150177619.25165302</v>
      </c>
      <c r="D254">
        <v>79776776.17846303</v>
      </c>
      <c r="E254">
        <v>27793619.36096507</v>
      </c>
    </row>
    <row r="255" spans="1:5" ht="12.75">
      <c r="A255" t="s">
        <v>1575</v>
      </c>
      <c r="B255">
        <v>219192180.371456</v>
      </c>
      <c r="C255">
        <v>143539577.96009684</v>
      </c>
      <c r="D255">
        <v>76062868.44972384</v>
      </c>
      <c r="E255">
        <v>26391094.754198324</v>
      </c>
    </row>
    <row r="256" spans="1:5" ht="12.75">
      <c r="A256" t="s">
        <v>1576</v>
      </c>
      <c r="B256">
        <v>209706343.961371</v>
      </c>
      <c r="C256">
        <v>137094791.71090448</v>
      </c>
      <c r="D256">
        <v>72462962.16424201</v>
      </c>
      <c r="E256">
        <v>25035565.72482769</v>
      </c>
    </row>
    <row r="257" spans="1:5" ht="12.75">
      <c r="A257" t="s">
        <v>1577</v>
      </c>
      <c r="B257">
        <v>200700453.706096</v>
      </c>
      <c r="C257">
        <v>130984685.1759609</v>
      </c>
      <c r="D257">
        <v>69057323.27674091</v>
      </c>
      <c r="E257">
        <v>23757880.115548916</v>
      </c>
    </row>
    <row r="258" spans="1:5" ht="12.75">
      <c r="A258" t="s">
        <v>1578</v>
      </c>
      <c r="B258">
        <v>191986551.030097</v>
      </c>
      <c r="C258">
        <v>125105699.66826434</v>
      </c>
      <c r="D258">
        <v>65806293.83744549</v>
      </c>
      <c r="E258">
        <v>22552795.88772123</v>
      </c>
    </row>
    <row r="259" spans="1:5" ht="12.75">
      <c r="A259" t="s">
        <v>1579</v>
      </c>
      <c r="B259">
        <v>183131731.71899</v>
      </c>
      <c r="C259">
        <v>119133162.47136782</v>
      </c>
      <c r="D259">
        <v>62505336.80968658</v>
      </c>
      <c r="E259">
        <v>21330777.042715374</v>
      </c>
    </row>
    <row r="260" spans="1:5" ht="12.75">
      <c r="A260" t="s">
        <v>1580</v>
      </c>
      <c r="B260">
        <v>174588498.985888</v>
      </c>
      <c r="C260">
        <v>113389087.40394156</v>
      </c>
      <c r="D260">
        <v>59345180.676216535</v>
      </c>
      <c r="E260">
        <v>20169313.500323184</v>
      </c>
    </row>
    <row r="261" spans="1:5" ht="12.75">
      <c r="A261" t="s">
        <v>1581</v>
      </c>
      <c r="B261">
        <v>166372206.545369</v>
      </c>
      <c r="C261">
        <v>107869628.8389725</v>
      </c>
      <c r="D261">
        <v>56312845.60785501</v>
      </c>
      <c r="E261">
        <v>19057667.84377521</v>
      </c>
    </row>
    <row r="262" spans="1:5" ht="12.75">
      <c r="A262" t="s">
        <v>1582</v>
      </c>
      <c r="B262">
        <v>158464363.762524</v>
      </c>
      <c r="C262">
        <v>102573831.78562003</v>
      </c>
      <c r="D262">
        <v>53416402.54894363</v>
      </c>
      <c r="E262">
        <v>18003336.510241304</v>
      </c>
    </row>
    <row r="263" spans="1:5" ht="12.75">
      <c r="A263" t="s">
        <v>1583</v>
      </c>
      <c r="B263">
        <v>150502128.466019</v>
      </c>
      <c r="C263">
        <v>97254653.1259335</v>
      </c>
      <c r="D263">
        <v>50517580.096131995</v>
      </c>
      <c r="E263">
        <v>16954208.564221308</v>
      </c>
    </row>
    <row r="264" spans="1:5" ht="12.75">
      <c r="A264" t="s">
        <v>1584</v>
      </c>
      <c r="B264">
        <v>142864705.112342</v>
      </c>
      <c r="C264">
        <v>92162760.70222934</v>
      </c>
      <c r="D264">
        <v>47750917.18470292</v>
      </c>
      <c r="E264">
        <v>15957811.107575791</v>
      </c>
    </row>
    <row r="265" spans="1:5" ht="12.75">
      <c r="A265" t="s">
        <v>1585</v>
      </c>
      <c r="B265">
        <v>135234426.723876</v>
      </c>
      <c r="C265">
        <v>87097231.58287607</v>
      </c>
      <c r="D265">
        <v>45015321.96431125</v>
      </c>
      <c r="E265">
        <v>14981939.756234594</v>
      </c>
    </row>
    <row r="266" spans="1:5" ht="12.75">
      <c r="A266" t="s">
        <v>1586</v>
      </c>
      <c r="B266">
        <v>127956285.210631</v>
      </c>
      <c r="C266">
        <v>82269998.43072882</v>
      </c>
      <c r="D266">
        <v>42412277.23581904</v>
      </c>
      <c r="E266">
        <v>14055810.612426419</v>
      </c>
    </row>
    <row r="267" spans="1:5" ht="12.75">
      <c r="A267" t="s">
        <v>1587</v>
      </c>
      <c r="B267">
        <v>120844449.150335</v>
      </c>
      <c r="C267">
        <v>77569882.30487528</v>
      </c>
      <c r="D267">
        <v>39890823.54248232</v>
      </c>
      <c r="E267">
        <v>13165986.06494123</v>
      </c>
    </row>
    <row r="268" spans="1:5" ht="12.75">
      <c r="A268" t="s">
        <v>1588</v>
      </c>
      <c r="B268">
        <v>113828614.298455</v>
      </c>
      <c r="C268">
        <v>72942501.69161409</v>
      </c>
      <c r="D268">
        <v>37415763.93858487</v>
      </c>
      <c r="E268">
        <v>12296786.284990687</v>
      </c>
    </row>
    <row r="269" spans="1:5" ht="12.75">
      <c r="A269" t="s">
        <v>1589</v>
      </c>
      <c r="B269">
        <v>106878430.277124</v>
      </c>
      <c r="C269">
        <v>68372593.04364981</v>
      </c>
      <c r="D269">
        <v>34982440.69462915</v>
      </c>
      <c r="E269">
        <v>11448372.042072756</v>
      </c>
    </row>
    <row r="270" spans="1:5" ht="12.75">
      <c r="A270" t="s">
        <v>1590</v>
      </c>
      <c r="B270">
        <v>100251879.855073</v>
      </c>
      <c r="C270">
        <v>64035179.63886835</v>
      </c>
      <c r="D270">
        <v>32687958.95647242</v>
      </c>
      <c r="E270">
        <v>10656545.487473654</v>
      </c>
    </row>
    <row r="271" spans="1:5" ht="12.75">
      <c r="A271" t="s">
        <v>1591</v>
      </c>
      <c r="B271">
        <v>93819780.089899</v>
      </c>
      <c r="C271">
        <v>59825081.22425009</v>
      </c>
      <c r="D271">
        <v>30461168.682477083</v>
      </c>
      <c r="E271">
        <v>9888531.931020292</v>
      </c>
    </row>
    <row r="272" spans="1:5" ht="12.75">
      <c r="A272" t="s">
        <v>1592</v>
      </c>
      <c r="B272">
        <v>87547866.817272</v>
      </c>
      <c r="C272">
        <v>55734102.918251306</v>
      </c>
      <c r="D272">
        <v>28308316.801728778</v>
      </c>
      <c r="E272">
        <v>9151986.889678353</v>
      </c>
    </row>
    <row r="273" spans="1:5" ht="12.75">
      <c r="A273" t="s">
        <v>1593</v>
      </c>
      <c r="B273">
        <v>81457298.621506</v>
      </c>
      <c r="C273">
        <v>51768815.612790085</v>
      </c>
      <c r="D273">
        <v>26227406.894654565</v>
      </c>
      <c r="E273">
        <v>8443321.291425396</v>
      </c>
    </row>
    <row r="274" spans="1:5" ht="12.75">
      <c r="A274" t="s">
        <v>1594</v>
      </c>
      <c r="B274">
        <v>75582639.717853</v>
      </c>
      <c r="C274">
        <v>47956429.55810435</v>
      </c>
      <c r="D274">
        <v>24236155.695698492</v>
      </c>
      <c r="E274">
        <v>7770299.86274293</v>
      </c>
    </row>
    <row r="275" spans="1:5" ht="12.75">
      <c r="A275" t="s">
        <v>1595</v>
      </c>
      <c r="B275">
        <v>69932241.323711</v>
      </c>
      <c r="C275">
        <v>44296051.22251281</v>
      </c>
      <c r="D275">
        <v>22329345.715117022</v>
      </c>
      <c r="E275">
        <v>7128639.660092388</v>
      </c>
    </row>
    <row r="276" spans="1:5" ht="12.75">
      <c r="A276" t="s">
        <v>1596</v>
      </c>
      <c r="B276">
        <v>64537258.901402</v>
      </c>
      <c r="C276">
        <v>40809461.09738632</v>
      </c>
      <c r="D276">
        <v>20519460.483839642</v>
      </c>
      <c r="E276">
        <v>6523087.768454174</v>
      </c>
    </row>
    <row r="277" spans="1:5" ht="12.75">
      <c r="A277" t="s">
        <v>1597</v>
      </c>
      <c r="B277">
        <v>58990149.583377</v>
      </c>
      <c r="C277">
        <v>37240577.062736556</v>
      </c>
      <c r="D277">
        <v>18678897.856304273</v>
      </c>
      <c r="E277">
        <v>5913636.3529676655</v>
      </c>
    </row>
    <row r="278" spans="1:5" ht="12.75">
      <c r="A278" t="s">
        <v>1598</v>
      </c>
      <c r="B278">
        <v>54187401.508407</v>
      </c>
      <c r="C278">
        <v>34150574.10949196</v>
      </c>
      <c r="D278">
        <v>17085470.667364806</v>
      </c>
      <c r="E278">
        <v>5386255.300512025</v>
      </c>
    </row>
    <row r="279" spans="1:5" ht="12.75">
      <c r="A279" t="s">
        <v>1599</v>
      </c>
      <c r="B279">
        <v>49592241.747243</v>
      </c>
      <c r="C279">
        <v>31203261.0444946</v>
      </c>
      <c r="D279">
        <v>15572512.559116757</v>
      </c>
      <c r="E279">
        <v>4889165.748077884</v>
      </c>
    </row>
    <row r="280" spans="1:5" ht="12.75">
      <c r="A280" t="s">
        <v>1600</v>
      </c>
      <c r="B280">
        <v>45185720.273349</v>
      </c>
      <c r="C280">
        <v>28382472.941489477</v>
      </c>
      <c r="D280">
        <v>14128726.907482509</v>
      </c>
      <c r="E280">
        <v>4417084.638504065</v>
      </c>
    </row>
    <row r="281" spans="1:5" ht="12.75">
      <c r="A281" t="s">
        <v>1601</v>
      </c>
      <c r="B281">
        <v>40911743.656422</v>
      </c>
      <c r="C281">
        <v>25654277.70331169</v>
      </c>
      <c r="D281">
        <v>12738159.505703716</v>
      </c>
      <c r="E281">
        <v>3965482.0894763162</v>
      </c>
    </row>
    <row r="282" spans="1:5" ht="12.75">
      <c r="A282" t="s">
        <v>1602</v>
      </c>
      <c r="B282">
        <v>36776121.906606</v>
      </c>
      <c r="C282">
        <v>23024386.880892802</v>
      </c>
      <c r="D282">
        <v>11405134.389586687</v>
      </c>
      <c r="E282">
        <v>3536431.614002764</v>
      </c>
    </row>
    <row r="283" spans="1:5" ht="12.75">
      <c r="A283" t="s">
        <v>1603</v>
      </c>
      <c r="B283">
        <v>32783888.621058</v>
      </c>
      <c r="C283">
        <v>20490161.829796176</v>
      </c>
      <c r="D283">
        <v>10123992.487595407</v>
      </c>
      <c r="E283">
        <v>3125887.1203010133</v>
      </c>
    </row>
    <row r="284" spans="1:5" ht="12.75">
      <c r="A284" t="s">
        <v>1604</v>
      </c>
      <c r="B284">
        <v>28861911.256742</v>
      </c>
      <c r="C284">
        <v>18009289.11796386</v>
      </c>
      <c r="D284">
        <v>8876316.172340682</v>
      </c>
      <c r="E284">
        <v>2729419.7111632056</v>
      </c>
    </row>
    <row r="285" spans="1:5" ht="12.75">
      <c r="A285" t="s">
        <v>1605</v>
      </c>
      <c r="B285">
        <v>25174445.908478</v>
      </c>
      <c r="C285">
        <v>15681737.605041105</v>
      </c>
      <c r="D285">
        <v>7709469.0397821795</v>
      </c>
      <c r="E285">
        <v>2360579.594057357</v>
      </c>
    </row>
    <row r="286" spans="1:5" ht="12.75">
      <c r="A286" t="s">
        <v>1606</v>
      </c>
      <c r="B286">
        <v>21704781.835026</v>
      </c>
      <c r="C286">
        <v>13498212.085257381</v>
      </c>
      <c r="D286">
        <v>6619669.406000755</v>
      </c>
      <c r="E286">
        <v>2018582.7801778507</v>
      </c>
    </row>
    <row r="287" spans="1:5" ht="12.75">
      <c r="A287" t="s">
        <v>1607</v>
      </c>
      <c r="B287">
        <v>18483389.85633</v>
      </c>
      <c r="C287">
        <v>11475331.10991507</v>
      </c>
      <c r="D287">
        <v>5613314.453028172</v>
      </c>
      <c r="E287">
        <v>1704457.805543687</v>
      </c>
    </row>
    <row r="288" spans="1:5" ht="12.75">
      <c r="A288" t="s">
        <v>1608</v>
      </c>
      <c r="B288">
        <v>15491520.837076</v>
      </c>
      <c r="C288">
        <v>9601529.84621996</v>
      </c>
      <c r="D288">
        <v>4684774.329280912</v>
      </c>
      <c r="E288">
        <v>1416485.6453355916</v>
      </c>
    </row>
    <row r="289" spans="1:5" ht="12.75">
      <c r="A289" t="s">
        <v>1609</v>
      </c>
      <c r="B289">
        <v>12748530.887682</v>
      </c>
      <c r="C289">
        <v>7888475.510908549</v>
      </c>
      <c r="D289">
        <v>3839468.315278163</v>
      </c>
      <c r="E289">
        <v>1156140.6569337007</v>
      </c>
    </row>
    <row r="290" spans="1:5" ht="12.75">
      <c r="A290" t="s">
        <v>1610</v>
      </c>
      <c r="B290">
        <v>10360235.386974</v>
      </c>
      <c r="C290">
        <v>6399784.392947512</v>
      </c>
      <c r="D290">
        <v>3106972.7352098213</v>
      </c>
      <c r="E290">
        <v>931608.9403440979</v>
      </c>
    </row>
    <row r="291" spans="1:5" ht="12.75">
      <c r="A291" t="s">
        <v>1611</v>
      </c>
      <c r="B291">
        <v>8483313.840237</v>
      </c>
      <c r="C291">
        <v>5231760.017763889</v>
      </c>
      <c r="D291">
        <v>2533667.852599031</v>
      </c>
      <c r="E291">
        <v>756592.3922575692</v>
      </c>
    </row>
    <row r="292" spans="1:5" ht="12.75">
      <c r="A292" t="s">
        <v>1612</v>
      </c>
      <c r="B292">
        <v>7560990.697759</v>
      </c>
      <c r="C292">
        <v>4655043.710719395</v>
      </c>
      <c r="D292">
        <v>2248638.9173292867</v>
      </c>
      <c r="E292">
        <v>668634.268803844</v>
      </c>
    </row>
    <row r="293" spans="1:5" ht="12.75">
      <c r="A293" t="s">
        <v>1613</v>
      </c>
      <c r="B293">
        <v>6730064.840181</v>
      </c>
      <c r="C293">
        <v>4136443.4087550053</v>
      </c>
      <c r="D293">
        <v>1993045.1597585864</v>
      </c>
      <c r="E293">
        <v>590123.1710254002</v>
      </c>
    </row>
    <row r="294" spans="1:5" ht="12.75">
      <c r="A294" t="s">
        <v>1614</v>
      </c>
      <c r="B294">
        <v>6010953.185725</v>
      </c>
      <c r="C294">
        <v>3688801.682434089</v>
      </c>
      <c r="D294">
        <v>1773276.5695069698</v>
      </c>
      <c r="E294">
        <v>523042.54333535774</v>
      </c>
    </row>
    <row r="295" spans="1:5" ht="12.75">
      <c r="A295" t="s">
        <v>1615</v>
      </c>
      <c r="B295">
        <v>5404619.796489</v>
      </c>
      <c r="C295">
        <v>3311081.634505472</v>
      </c>
      <c r="D295">
        <v>1587651.396406752</v>
      </c>
      <c r="E295">
        <v>466307.4011781391</v>
      </c>
    </row>
    <row r="296" spans="1:5" ht="12.75">
      <c r="A296" t="s">
        <v>1616</v>
      </c>
      <c r="B296">
        <v>4827458.736957</v>
      </c>
      <c r="C296">
        <v>2952635.7335653165</v>
      </c>
      <c r="D296">
        <v>1412293.3039556046</v>
      </c>
      <c r="E296">
        <v>413102.8035450122</v>
      </c>
    </row>
    <row r="297" spans="1:5" ht="12.75">
      <c r="A297" t="s">
        <v>1617</v>
      </c>
      <c r="B297">
        <v>4251766.883481</v>
      </c>
      <c r="C297">
        <v>2596112.6005406827</v>
      </c>
      <c r="D297">
        <v>1238604.4802232885</v>
      </c>
      <c r="E297">
        <v>360763.4309242009</v>
      </c>
    </row>
    <row r="298" spans="1:5" ht="12.75">
      <c r="A298" t="s">
        <v>1618</v>
      </c>
      <c r="B298">
        <v>4001282.140587</v>
      </c>
      <c r="C298">
        <v>2439157.342340682</v>
      </c>
      <c r="D298">
        <v>1160856.947772155</v>
      </c>
      <c r="E298">
        <v>336732.20200840343</v>
      </c>
    </row>
    <row r="299" spans="1:5" ht="12.75">
      <c r="A299" t="s">
        <v>1619</v>
      </c>
      <c r="B299">
        <v>3812566.035572</v>
      </c>
      <c r="C299">
        <v>2320175.2738018488</v>
      </c>
      <c r="D299">
        <v>1101422.0734718102</v>
      </c>
      <c r="E299">
        <v>318138.58185016667</v>
      </c>
    </row>
    <row r="300" spans="1:5" ht="12.75">
      <c r="A300" t="s">
        <v>1620</v>
      </c>
      <c r="B300">
        <v>3642812.596022</v>
      </c>
      <c r="C300">
        <v>2213110.140976364</v>
      </c>
      <c r="D300">
        <v>1047924.7622998084</v>
      </c>
      <c r="E300">
        <v>301404.19130848837</v>
      </c>
    </row>
    <row r="301" spans="1:5" ht="12.75">
      <c r="A301" t="s">
        <v>1621</v>
      </c>
      <c r="B301">
        <v>3488636.76212</v>
      </c>
      <c r="C301">
        <v>2115965.1565619535</v>
      </c>
      <c r="D301">
        <v>999459.8530960646</v>
      </c>
      <c r="E301">
        <v>286286.3369519673</v>
      </c>
    </row>
    <row r="302" spans="1:5" ht="12.75">
      <c r="A302" t="s">
        <v>1622</v>
      </c>
      <c r="B302">
        <v>3342896.937955</v>
      </c>
      <c r="C302">
        <v>2024130.5769854207</v>
      </c>
      <c r="D302">
        <v>953650.9818171759</v>
      </c>
      <c r="E302">
        <v>272007.79365944717</v>
      </c>
    </row>
    <row r="303" spans="1:5" ht="12.75">
      <c r="A303" t="s">
        <v>1623</v>
      </c>
      <c r="B303">
        <v>3198676.084914</v>
      </c>
      <c r="C303">
        <v>1933625.4865421648</v>
      </c>
      <c r="D303">
        <v>908768.0790256276</v>
      </c>
      <c r="E303">
        <v>258143.40532214084</v>
      </c>
    </row>
    <row r="304" spans="1:5" ht="12.75">
      <c r="A304" t="s">
        <v>1624</v>
      </c>
      <c r="B304">
        <v>2998050.143705</v>
      </c>
      <c r="C304">
        <v>1809271.615227469</v>
      </c>
      <c r="D304">
        <v>848161.5191528442</v>
      </c>
      <c r="E304">
        <v>239907.1299960617</v>
      </c>
    </row>
    <row r="305" spans="1:5" ht="12.75">
      <c r="A305" t="s">
        <v>1625</v>
      </c>
      <c r="B305">
        <v>2860370.38464</v>
      </c>
      <c r="C305">
        <v>1723256.5161660865</v>
      </c>
      <c r="D305">
        <v>805784.3295123134</v>
      </c>
      <c r="E305">
        <v>226955.14229201758</v>
      </c>
    </row>
    <row r="306" spans="1:5" ht="12.75">
      <c r="A306" t="s">
        <v>1626</v>
      </c>
      <c r="B306">
        <v>2724286.206983</v>
      </c>
      <c r="C306">
        <v>1638756.8162811145</v>
      </c>
      <c r="D306">
        <v>764512.3669932436</v>
      </c>
      <c r="E306">
        <v>214506.63814222725</v>
      </c>
    </row>
    <row r="307" spans="1:5" ht="12.75">
      <c r="A307" t="s">
        <v>1627</v>
      </c>
      <c r="B307">
        <v>2588735.481876</v>
      </c>
      <c r="C307">
        <v>1554576.9888098398</v>
      </c>
      <c r="D307">
        <v>723396.3810044022</v>
      </c>
      <c r="E307">
        <v>202110.63784691234</v>
      </c>
    </row>
    <row r="308" spans="1:5" ht="12.75">
      <c r="A308" t="s">
        <v>1628</v>
      </c>
      <c r="B308">
        <v>2457382.788787</v>
      </c>
      <c r="C308">
        <v>1473275.379253087</v>
      </c>
      <c r="D308">
        <v>683876.6810402108</v>
      </c>
      <c r="E308">
        <v>190285.94864815733</v>
      </c>
    </row>
    <row r="309" spans="1:5" ht="12.75">
      <c r="A309" t="s">
        <v>1629</v>
      </c>
      <c r="B309">
        <v>2327758.337675</v>
      </c>
      <c r="C309">
        <v>1393194.620683541</v>
      </c>
      <c r="D309">
        <v>645059.4559567411</v>
      </c>
      <c r="E309">
        <v>178724.9934880352</v>
      </c>
    </row>
    <row r="310" spans="1:5" ht="12.75">
      <c r="A310" t="s">
        <v>1630</v>
      </c>
      <c r="B310">
        <v>2204839.318984</v>
      </c>
      <c r="C310">
        <v>1317459.8944497427</v>
      </c>
      <c r="D310">
        <v>608492.3572832365</v>
      </c>
      <c r="E310">
        <v>167902.34248784813</v>
      </c>
    </row>
    <row r="311" spans="1:5" ht="12.75">
      <c r="A311" t="s">
        <v>1631</v>
      </c>
      <c r="B311">
        <v>2021870.332836</v>
      </c>
      <c r="C311">
        <v>1206081.1706213206</v>
      </c>
      <c r="D311">
        <v>555633.4134914146</v>
      </c>
      <c r="E311">
        <v>152667.5026799725</v>
      </c>
    </row>
    <row r="312" spans="1:5" ht="12.75">
      <c r="A312" t="s">
        <v>1632</v>
      </c>
      <c r="B312">
        <v>1908591.559307</v>
      </c>
      <c r="C312">
        <v>1136577.3978201768</v>
      </c>
      <c r="D312">
        <v>522281.83997706516</v>
      </c>
      <c r="E312">
        <v>142895.90786392224</v>
      </c>
    </row>
    <row r="313" spans="1:5" ht="12.75">
      <c r="A313" t="s">
        <v>1633</v>
      </c>
      <c r="B313">
        <v>1797710.788235</v>
      </c>
      <c r="C313">
        <v>1068790.0487676067</v>
      </c>
      <c r="D313">
        <v>489923.28266145487</v>
      </c>
      <c r="E313">
        <v>133493.1647118263</v>
      </c>
    </row>
    <row r="314" spans="1:5" ht="12.75">
      <c r="A314" t="s">
        <v>1634</v>
      </c>
      <c r="B314">
        <v>1690265.050007</v>
      </c>
      <c r="C314">
        <v>1003206.107514928</v>
      </c>
      <c r="D314">
        <v>458690.70307735645</v>
      </c>
      <c r="E314">
        <v>124453.61250330534</v>
      </c>
    </row>
    <row r="315" spans="1:5" ht="12.75">
      <c r="A315" t="s">
        <v>1635</v>
      </c>
      <c r="B315">
        <v>1586944.801835</v>
      </c>
      <c r="C315">
        <v>940337.4601232014</v>
      </c>
      <c r="D315">
        <v>428887.3875746492</v>
      </c>
      <c r="E315">
        <v>115890.25755183028</v>
      </c>
    </row>
    <row r="316" spans="1:5" ht="12.75">
      <c r="A316" t="s">
        <v>1636</v>
      </c>
      <c r="B316">
        <v>1490567.47319</v>
      </c>
      <c r="C316">
        <v>881731.4572954968</v>
      </c>
      <c r="D316">
        <v>401134.45400860836</v>
      </c>
      <c r="E316">
        <v>107932.00339762756</v>
      </c>
    </row>
    <row r="317" spans="1:5" ht="12.75">
      <c r="A317" t="s">
        <v>1637</v>
      </c>
      <c r="B317">
        <v>1397294.72415</v>
      </c>
      <c r="C317">
        <v>825154.9203154808</v>
      </c>
      <c r="D317">
        <v>374440.84533061465</v>
      </c>
      <c r="E317">
        <v>100322.90728506412</v>
      </c>
    </row>
    <row r="318" spans="1:5" ht="12.75">
      <c r="A318" t="s">
        <v>1638</v>
      </c>
      <c r="B318">
        <v>1305507.21515</v>
      </c>
      <c r="C318">
        <v>769769.8091604139</v>
      </c>
      <c r="D318">
        <v>348505.56173169997</v>
      </c>
      <c r="E318">
        <v>93016.84755868766</v>
      </c>
    </row>
    <row r="319" spans="1:5" ht="12.75">
      <c r="A319" t="s">
        <v>1639</v>
      </c>
      <c r="B319">
        <v>1220176.177206</v>
      </c>
      <c r="C319">
        <v>718235.5842770805</v>
      </c>
      <c r="D319">
        <v>324346.9739105954</v>
      </c>
      <c r="E319">
        <v>86202.20468860422</v>
      </c>
    </row>
    <row r="320" spans="1:5" ht="12.75">
      <c r="A320" t="s">
        <v>1640</v>
      </c>
      <c r="B320">
        <v>1136404.346256</v>
      </c>
      <c r="C320">
        <v>667826.7684898293</v>
      </c>
      <c r="D320">
        <v>300840.6529323894</v>
      </c>
      <c r="E320">
        <v>79627.14215245176</v>
      </c>
    </row>
    <row r="321" spans="1:5" ht="12.75">
      <c r="A321" t="s">
        <v>1641</v>
      </c>
      <c r="B321">
        <v>1055663.555943</v>
      </c>
      <c r="C321">
        <v>619325.9033888724</v>
      </c>
      <c r="D321">
        <v>278282.5904299165</v>
      </c>
      <c r="E321">
        <v>73344.45121409716</v>
      </c>
    </row>
    <row r="322" spans="1:5" ht="12.75">
      <c r="A322" t="s">
        <v>1642</v>
      </c>
      <c r="B322">
        <v>984663.655859</v>
      </c>
      <c r="C322">
        <v>576724.2123544579</v>
      </c>
      <c r="D322">
        <v>258502.49816448987</v>
      </c>
      <c r="E322">
        <v>67851.90633954163</v>
      </c>
    </row>
    <row r="323" spans="1:5" ht="12.75">
      <c r="A323" t="s">
        <v>1643</v>
      </c>
      <c r="B323">
        <v>914053.386903</v>
      </c>
      <c r="C323">
        <v>534459.2741623915</v>
      </c>
      <c r="D323">
        <v>238949.0291355646</v>
      </c>
      <c r="E323">
        <v>62453.8476250516</v>
      </c>
    </row>
    <row r="324" spans="1:5" ht="12.75">
      <c r="A324" t="s">
        <v>1644</v>
      </c>
      <c r="B324">
        <v>846503.968402</v>
      </c>
      <c r="C324">
        <v>494122.73066611163</v>
      </c>
      <c r="D324">
        <v>220353.3099288927</v>
      </c>
      <c r="E324">
        <v>57349.56486025256</v>
      </c>
    </row>
    <row r="325" spans="1:5" ht="12.75">
      <c r="A325" t="s">
        <v>1645</v>
      </c>
      <c r="B325">
        <v>783169.201284</v>
      </c>
      <c r="C325">
        <v>456402.4792646885</v>
      </c>
      <c r="D325">
        <v>203031.07208262105</v>
      </c>
      <c r="E325">
        <v>52624.64024768028</v>
      </c>
    </row>
    <row r="326" spans="1:5" ht="12.75">
      <c r="A326" t="s">
        <v>1646</v>
      </c>
      <c r="B326">
        <v>721892.045062</v>
      </c>
      <c r="C326">
        <v>419978.85955883126</v>
      </c>
      <c r="D326">
        <v>186352.84857506162</v>
      </c>
      <c r="E326">
        <v>48097.1438400469</v>
      </c>
    </row>
    <row r="327" spans="1:5" ht="12.75">
      <c r="A327" t="s">
        <v>1647</v>
      </c>
      <c r="B327">
        <v>663788.519631</v>
      </c>
      <c r="C327">
        <v>385541.80039299355</v>
      </c>
      <c r="D327">
        <v>170651.39556219633</v>
      </c>
      <c r="E327">
        <v>43864.09559105858</v>
      </c>
    </row>
    <row r="328" spans="1:5" ht="12.75">
      <c r="A328" t="s">
        <v>1648</v>
      </c>
      <c r="B328">
        <v>609075.727022</v>
      </c>
      <c r="C328">
        <v>353163.49454520654</v>
      </c>
      <c r="D328">
        <v>155922.31404173115</v>
      </c>
      <c r="E328">
        <v>39908.39170186664</v>
      </c>
    </row>
    <row r="329" spans="1:5" ht="12.75">
      <c r="A329" t="s">
        <v>1649</v>
      </c>
      <c r="B329">
        <v>556271.729285</v>
      </c>
      <c r="C329">
        <v>321998.8207312577</v>
      </c>
      <c r="D329">
        <v>141801.50494675344</v>
      </c>
      <c r="E329">
        <v>36140.43822077204</v>
      </c>
    </row>
    <row r="330" spans="1:5" ht="12.75">
      <c r="A330" t="s">
        <v>1650</v>
      </c>
      <c r="B330">
        <v>504356.616932</v>
      </c>
      <c r="C330">
        <v>291484.4270356446</v>
      </c>
      <c r="D330">
        <v>128058.18953412752</v>
      </c>
      <c r="E330">
        <v>32508.391333793083</v>
      </c>
    </row>
    <row r="331" spans="1:5" ht="12.75">
      <c r="A331" t="s">
        <v>1651</v>
      </c>
      <c r="B331">
        <v>454825.490196</v>
      </c>
      <c r="C331">
        <v>262412.91721895186</v>
      </c>
      <c r="D331">
        <v>114992.97313893854</v>
      </c>
      <c r="E331">
        <v>29068.059730404806</v>
      </c>
    </row>
    <row r="332" spans="1:5" ht="12.75">
      <c r="A332" t="s">
        <v>1652</v>
      </c>
      <c r="B332">
        <v>406450.299336</v>
      </c>
      <c r="C332">
        <v>234117.79284385682</v>
      </c>
      <c r="D332">
        <v>102341.14744108642</v>
      </c>
      <c r="E332">
        <v>25763.87044048549</v>
      </c>
    </row>
    <row r="333" spans="1:5" ht="12.75">
      <c r="A333" t="s">
        <v>1653</v>
      </c>
      <c r="B333">
        <v>364273.651378</v>
      </c>
      <c r="C333">
        <v>209467.91577720642</v>
      </c>
      <c r="D333">
        <v>91332.9457575883</v>
      </c>
      <c r="E333">
        <v>22895.22465558562</v>
      </c>
    </row>
    <row r="334" spans="1:5" ht="12.75">
      <c r="A334" t="s">
        <v>1654</v>
      </c>
      <c r="B334">
        <v>328257.831448</v>
      </c>
      <c r="C334">
        <v>188447.94632433058</v>
      </c>
      <c r="D334">
        <v>81965.50706964929</v>
      </c>
      <c r="E334">
        <v>20462.781059442274</v>
      </c>
    </row>
    <row r="335" spans="1:5" ht="12.75">
      <c r="A335" t="s">
        <v>1655</v>
      </c>
      <c r="B335">
        <v>296289.723561</v>
      </c>
      <c r="C335">
        <v>169807.03571389162</v>
      </c>
      <c r="D335">
        <v>73669.80062875945</v>
      </c>
      <c r="E335">
        <v>18313.84953471191</v>
      </c>
    </row>
    <row r="336" spans="1:5" ht="12.75">
      <c r="A336" t="s">
        <v>1656</v>
      </c>
      <c r="B336">
        <v>265303.170094</v>
      </c>
      <c r="C336">
        <v>151790.40170515515</v>
      </c>
      <c r="D336">
        <v>65685.9094163804</v>
      </c>
      <c r="E336">
        <v>16259.941690104339</v>
      </c>
    </row>
    <row r="337" spans="1:5" ht="12.75">
      <c r="A337" t="s">
        <v>1657</v>
      </c>
      <c r="B337">
        <v>237826.973233</v>
      </c>
      <c r="C337">
        <v>135846.8398474974</v>
      </c>
      <c r="D337">
        <v>58641.78942410408</v>
      </c>
      <c r="E337">
        <v>14456.729810471521</v>
      </c>
    </row>
    <row r="338" spans="1:5" ht="12.75">
      <c r="A338" t="s">
        <v>1658</v>
      </c>
      <c r="B338">
        <v>212302.527189</v>
      </c>
      <c r="C338">
        <v>121061.59019946893</v>
      </c>
      <c r="D338">
        <v>52126.44907659456</v>
      </c>
      <c r="E338">
        <v>12796.099576525858</v>
      </c>
    </row>
    <row r="339" spans="1:5" ht="12.75">
      <c r="A339" t="s">
        <v>1659</v>
      </c>
      <c r="B339">
        <v>190330.612141</v>
      </c>
      <c r="C339">
        <v>108354.36594112166</v>
      </c>
      <c r="D339">
        <v>46540.16828876914</v>
      </c>
      <c r="E339">
        <v>11377.936420401147</v>
      </c>
    </row>
    <row r="340" spans="1:5" ht="12.75">
      <c r="A340" t="s">
        <v>1660</v>
      </c>
      <c r="B340">
        <v>170016.47791</v>
      </c>
      <c r="C340">
        <v>96625.45785159325</v>
      </c>
      <c r="D340">
        <v>41396.840106677315</v>
      </c>
      <c r="E340">
        <v>10077.652173301834</v>
      </c>
    </row>
    <row r="341" spans="1:5" ht="12.75">
      <c r="A341" t="s">
        <v>1661</v>
      </c>
      <c r="B341">
        <v>150641.914676</v>
      </c>
      <c r="C341">
        <v>85469.1049202634</v>
      </c>
      <c r="D341">
        <v>36524.04555778837</v>
      </c>
      <c r="E341">
        <v>8853.758428029285</v>
      </c>
    </row>
    <row r="342" spans="1:5" ht="12.75">
      <c r="A342" t="s">
        <v>1662</v>
      </c>
      <c r="B342">
        <v>131716.79</v>
      </c>
      <c r="C342">
        <v>74617.13847182787</v>
      </c>
      <c r="D342">
        <v>31813.35166678214</v>
      </c>
      <c r="E342">
        <v>7682.334796982812</v>
      </c>
    </row>
    <row r="343" spans="1:5" ht="12.75">
      <c r="A343" t="s">
        <v>1663</v>
      </c>
      <c r="B343">
        <v>114386.85</v>
      </c>
      <c r="C343">
        <v>64689.877896640464</v>
      </c>
      <c r="D343">
        <v>27510.675893446685</v>
      </c>
      <c r="E343">
        <v>6615.180270202311</v>
      </c>
    </row>
    <row r="344" spans="1:5" ht="12.75">
      <c r="A344" t="s">
        <v>1664</v>
      </c>
      <c r="B344">
        <v>97033.47</v>
      </c>
      <c r="C344">
        <v>54785.84363959079</v>
      </c>
      <c r="D344">
        <v>23241.440927162803</v>
      </c>
      <c r="E344">
        <v>5565.696965316538</v>
      </c>
    </row>
    <row r="345" spans="1:5" ht="12.75">
      <c r="A345" t="s">
        <v>1665</v>
      </c>
      <c r="B345">
        <v>81456.69</v>
      </c>
      <c r="C345">
        <v>45913.06955494013</v>
      </c>
      <c r="D345">
        <v>19427.866837437396</v>
      </c>
      <c r="E345">
        <v>4632.743381600122</v>
      </c>
    </row>
    <row r="346" spans="1:5" ht="12.75">
      <c r="A346" t="s">
        <v>1666</v>
      </c>
      <c r="B346">
        <v>66641.58</v>
      </c>
      <c r="C346">
        <v>37500.876271836314</v>
      </c>
      <c r="D346">
        <v>15829.23666757258</v>
      </c>
      <c r="E346">
        <v>3759.1459017745187</v>
      </c>
    </row>
    <row r="347" spans="1:5" ht="12.75">
      <c r="A347" t="s">
        <v>1667</v>
      </c>
      <c r="B347">
        <v>53569.63</v>
      </c>
      <c r="C347">
        <v>30093.836457870893</v>
      </c>
      <c r="D347">
        <v>12670.39650781578</v>
      </c>
      <c r="E347">
        <v>2996.2361199043344</v>
      </c>
    </row>
    <row r="348" spans="1:5" ht="12.75">
      <c r="A348" t="s">
        <v>1668</v>
      </c>
      <c r="B348">
        <v>42207.87</v>
      </c>
      <c r="C348">
        <v>23670.919312903672</v>
      </c>
      <c r="D348">
        <v>9940.812156079523</v>
      </c>
      <c r="E348">
        <v>2340.80003980437</v>
      </c>
    </row>
    <row r="349" spans="1:5" ht="12.75">
      <c r="A349" t="s">
        <v>1669</v>
      </c>
      <c r="B349">
        <v>30831.2</v>
      </c>
      <c r="C349">
        <v>17262.30070638928</v>
      </c>
      <c r="D349">
        <v>7231.613174325681</v>
      </c>
      <c r="E349">
        <v>1695.8745374439818</v>
      </c>
    </row>
    <row r="350" spans="1:5" ht="12.75">
      <c r="A350" t="s">
        <v>1670</v>
      </c>
      <c r="B350">
        <v>19439.61</v>
      </c>
      <c r="C350">
        <v>10865.721665801719</v>
      </c>
      <c r="D350">
        <v>4540.348391029972</v>
      </c>
      <c r="E350">
        <v>1060.2403549782453</v>
      </c>
    </row>
    <row r="351" spans="1:5" ht="12.75">
      <c r="A351" t="s">
        <v>1671</v>
      </c>
      <c r="B351">
        <v>14170.43</v>
      </c>
      <c r="C351">
        <v>7907.525801797012</v>
      </c>
      <c r="D351">
        <v>3296.1046160897304</v>
      </c>
      <c r="E351">
        <v>766.5354116383321</v>
      </c>
    </row>
    <row r="352" spans="1:5" ht="12.75">
      <c r="A352" t="s">
        <v>1672</v>
      </c>
      <c r="B352">
        <v>11811.47</v>
      </c>
      <c r="C352">
        <v>6579.976141302308</v>
      </c>
      <c r="D352">
        <v>2735.764952401398</v>
      </c>
      <c r="E352">
        <v>633.5291995258111</v>
      </c>
    </row>
    <row r="353" spans="1:5" ht="12.75">
      <c r="A353" t="s">
        <v>1673</v>
      </c>
      <c r="B353">
        <v>9448.21</v>
      </c>
      <c r="C353">
        <v>5254.515581848139</v>
      </c>
      <c r="D353">
        <v>2179.1204671899527</v>
      </c>
      <c r="E353">
        <v>502.4880225370191</v>
      </c>
    </row>
    <row r="354" spans="1:5" ht="12.75">
      <c r="A354" t="s">
        <v>1674</v>
      </c>
      <c r="B354">
        <v>7983.82</v>
      </c>
      <c r="C354">
        <v>4433.309042547196</v>
      </c>
      <c r="D354">
        <v>1834.3308848202134</v>
      </c>
      <c r="E354">
        <v>421.3637438027305</v>
      </c>
    </row>
    <row r="355" spans="1:5" ht="12.75">
      <c r="A355" t="s">
        <v>1675</v>
      </c>
      <c r="B355">
        <v>6515.87</v>
      </c>
      <c r="C355">
        <v>3612.0392405734774</v>
      </c>
      <c r="D355">
        <v>1490.720501836189</v>
      </c>
      <c r="E355">
        <v>340.98268765737265</v>
      </c>
    </row>
    <row r="356" spans="1:5" ht="12.75">
      <c r="A356" t="s">
        <v>1676</v>
      </c>
      <c r="B356">
        <v>5040.41</v>
      </c>
      <c r="C356">
        <v>2789.539231859228</v>
      </c>
      <c r="D356">
        <v>1148.4339048580691</v>
      </c>
      <c r="E356">
        <v>261.6123212493941</v>
      </c>
    </row>
    <row r="357" spans="1:5" ht="12.75">
      <c r="A357" t="s">
        <v>1677</v>
      </c>
      <c r="B357">
        <v>4327.49</v>
      </c>
      <c r="C357">
        <v>2390.9222917659517</v>
      </c>
      <c r="D357">
        <v>981.8227385749964</v>
      </c>
      <c r="E357">
        <v>222.71111602811334</v>
      </c>
    </row>
    <row r="358" spans="1:5" ht="12.75">
      <c r="A358" t="s">
        <v>1678</v>
      </c>
      <c r="B358">
        <v>3612.2</v>
      </c>
      <c r="C358">
        <v>1992.4514000403974</v>
      </c>
      <c r="D358">
        <v>816.1784598828414</v>
      </c>
      <c r="E358">
        <v>184.37839097088573</v>
      </c>
    </row>
    <row r="359" spans="1:5" ht="12.75">
      <c r="A359" t="s">
        <v>1679</v>
      </c>
      <c r="B359">
        <v>2894.54</v>
      </c>
      <c r="C359">
        <v>1593.8897697081093</v>
      </c>
      <c r="D359">
        <v>651.2530467880648</v>
      </c>
      <c r="E359">
        <v>146.49785956499875</v>
      </c>
    </row>
    <row r="360" spans="1:5" ht="12.75">
      <c r="A360" t="s">
        <v>1680</v>
      </c>
      <c r="B360">
        <v>2174.5</v>
      </c>
      <c r="C360">
        <v>1195.3660542891373</v>
      </c>
      <c r="D360">
        <v>487.1766856613478</v>
      </c>
      <c r="E360">
        <v>109.1250931392131</v>
      </c>
    </row>
    <row r="361" spans="1:5" ht="12.75">
      <c r="A361" t="s">
        <v>1681</v>
      </c>
      <c r="B361">
        <v>1452.07</v>
      </c>
      <c r="C361">
        <v>796.9216399048605</v>
      </c>
      <c r="D361">
        <v>323.989522001981</v>
      </c>
      <c r="E361">
        <v>72.27451390723901</v>
      </c>
    </row>
    <row r="362" spans="1:5" ht="12.75">
      <c r="A362" t="s">
        <v>1682</v>
      </c>
      <c r="B362">
        <v>727.24</v>
      </c>
      <c r="C362">
        <v>398.44520452233155</v>
      </c>
      <c r="D362">
        <v>161.5764426566988</v>
      </c>
      <c r="E362">
        <v>35.891274149076544</v>
      </c>
    </row>
    <row r="363" spans="1:5" ht="12.75">
      <c r="A363" t="s">
        <v>1683</v>
      </c>
      <c r="B363">
        <v>0</v>
      </c>
      <c r="C363">
        <v>0</v>
      </c>
      <c r="D363">
        <v>0</v>
      </c>
      <c r="E363">
        <v>0</v>
      </c>
    </row>
  </sheetData>
  <sheetProtection/>
  <printOptions/>
  <pageMargins left="0.7843137254901962" right="0.7843137254901962" top="0.9803921568627452" bottom="0.9803921568627452" header="0.5098039215686275" footer="0.5098039215686275"/>
  <pageSetup horizontalDpi="600" verticalDpi="600" orientation="landscape" paperSize="9"/>
</worksheet>
</file>

<file path=xl/worksheets/sheet4.xml><?xml version="1.0" encoding="utf-8"?>
<worksheet xmlns="http://schemas.openxmlformats.org/spreadsheetml/2006/main" xmlns:r="http://schemas.openxmlformats.org/officeDocument/2006/relationships">
  <sheetPr>
    <tabColor rgb="FFE36E00"/>
  </sheetPr>
  <dimension ref="A1:N393"/>
  <sheetViews>
    <sheetView view="pageBreakPreview" zoomScale="60" zoomScaleNormal="80" zoomScalePageLayoutView="0" workbookViewId="0" topLeftCell="A1">
      <selection activeCell="A1" sqref="A1"/>
    </sheetView>
  </sheetViews>
  <sheetFormatPr defaultColWidth="8.8515625" defaultRowHeight="12.75" outlineLevelRow="1"/>
  <cols>
    <col min="1" max="1" width="13.8515625" style="272" customWidth="1"/>
    <col min="2" max="2" width="60.8515625" style="272" customWidth="1"/>
    <col min="3" max="3" width="41.00390625" style="272" customWidth="1"/>
    <col min="4" max="4" width="40.8515625" style="272" customWidth="1"/>
    <col min="5" max="5" width="6.7109375" style="272" customWidth="1"/>
    <col min="6" max="6" width="41.57421875" style="272" customWidth="1"/>
    <col min="7" max="7" width="41.57421875" style="284" customWidth="1"/>
    <col min="8" max="16384" width="8.8515625" style="286" customWidth="1"/>
  </cols>
  <sheetData>
    <row r="1" spans="1:6" ht="31.5">
      <c r="A1" s="283" t="s">
        <v>445</v>
      </c>
      <c r="B1" s="283"/>
      <c r="C1" s="284"/>
      <c r="D1" s="284"/>
      <c r="E1" s="284"/>
      <c r="F1" s="285" t="s">
        <v>1872</v>
      </c>
    </row>
    <row r="2" spans="1:6" ht="15.75" thickBot="1">
      <c r="A2" s="284"/>
      <c r="B2" s="284"/>
      <c r="C2" s="284"/>
      <c r="D2" s="284"/>
      <c r="E2" s="284"/>
      <c r="F2" s="284"/>
    </row>
    <row r="3" spans="1:7" ht="19.5" thickBot="1">
      <c r="A3" s="287"/>
      <c r="B3" s="288" t="s">
        <v>0</v>
      </c>
      <c r="C3" s="289" t="s">
        <v>1</v>
      </c>
      <c r="D3" s="287"/>
      <c r="E3" s="287"/>
      <c r="F3" s="284"/>
      <c r="G3" s="287"/>
    </row>
    <row r="4" ht="15.75" thickBot="1"/>
    <row r="5" spans="1:6" ht="18.75">
      <c r="A5" s="290"/>
      <c r="B5" s="291" t="s">
        <v>446</v>
      </c>
      <c r="C5" s="290"/>
      <c r="E5" s="292"/>
      <c r="F5" s="292"/>
    </row>
    <row r="6" ht="15">
      <c r="B6" s="293" t="s">
        <v>447</v>
      </c>
    </row>
    <row r="7" ht="15">
      <c r="B7" s="294" t="s">
        <v>448</v>
      </c>
    </row>
    <row r="8" ht="15.75" thickBot="1">
      <c r="B8" s="295" t="s">
        <v>449</v>
      </c>
    </row>
    <row r="9" ht="15">
      <c r="B9" s="296"/>
    </row>
    <row r="10" spans="1:7" ht="37.5">
      <c r="A10" s="297" t="s">
        <v>5</v>
      </c>
      <c r="B10" s="297" t="s">
        <v>447</v>
      </c>
      <c r="C10" s="298"/>
      <c r="D10" s="298"/>
      <c r="E10" s="298"/>
      <c r="F10" s="298"/>
      <c r="G10" s="299"/>
    </row>
    <row r="11" spans="1:7" ht="15" customHeight="1">
      <c r="A11" s="300"/>
      <c r="B11" s="301" t="s">
        <v>450</v>
      </c>
      <c r="C11" s="300" t="s">
        <v>50</v>
      </c>
      <c r="D11" s="300"/>
      <c r="E11" s="300"/>
      <c r="F11" s="302" t="s">
        <v>451</v>
      </c>
      <c r="G11" s="302"/>
    </row>
    <row r="12" spans="1:6" ht="15">
      <c r="A12" s="272" t="s">
        <v>452</v>
      </c>
      <c r="B12" s="272" t="s">
        <v>453</v>
      </c>
      <c r="C12" s="270">
        <v>13710.461870619825</v>
      </c>
      <c r="F12" s="252">
        <f>IF($C$15=0,"",IF(C12="[for completion]","",C12/$C$15))</f>
        <v>1</v>
      </c>
    </row>
    <row r="13" spans="1:6" ht="15">
      <c r="A13" s="272" t="s">
        <v>454</v>
      </c>
      <c r="B13" s="272" t="s">
        <v>455</v>
      </c>
      <c r="C13" s="270">
        <v>0</v>
      </c>
      <c r="F13" s="252">
        <f>IF($C$15=0,"",IF(C13="[for completion]","",C13/$C$15))</f>
        <v>0</v>
      </c>
    </row>
    <row r="14" spans="1:6" ht="15">
      <c r="A14" s="272" t="s">
        <v>456</v>
      </c>
      <c r="B14" s="272" t="s">
        <v>62</v>
      </c>
      <c r="C14" s="270">
        <v>0</v>
      </c>
      <c r="F14" s="252">
        <f>IF($C$15=0,"",IF(C14="[for completion]","",C14/$C$15))</f>
        <v>0</v>
      </c>
    </row>
    <row r="15" spans="1:6" ht="15">
      <c r="A15" s="272" t="s">
        <v>457</v>
      </c>
      <c r="B15" s="303" t="s">
        <v>64</v>
      </c>
      <c r="C15" s="270">
        <f>SUM(C12:C14)</f>
        <v>13710.461870619825</v>
      </c>
      <c r="F15" s="304">
        <f>SUM(F12:F14)</f>
        <v>1</v>
      </c>
    </row>
    <row r="16" spans="1:6" ht="15" outlineLevel="1">
      <c r="A16" s="272" t="s">
        <v>458</v>
      </c>
      <c r="B16" s="305" t="s">
        <v>459</v>
      </c>
      <c r="F16" s="252">
        <f aca="true" t="shared" si="0" ref="F16:F26">IF($C$15=0,"",IF(C16="[for completion]","",C16/$C$15))</f>
        <v>0</v>
      </c>
    </row>
    <row r="17" spans="1:6" ht="15" outlineLevel="1">
      <c r="A17" s="272" t="s">
        <v>460</v>
      </c>
      <c r="B17" s="305" t="s">
        <v>461</v>
      </c>
      <c r="F17" s="252">
        <f t="shared" si="0"/>
        <v>0</v>
      </c>
    </row>
    <row r="18" spans="1:6" ht="15" outlineLevel="1">
      <c r="A18" s="272" t="s">
        <v>462</v>
      </c>
      <c r="B18" s="305" t="s">
        <v>166</v>
      </c>
      <c r="F18" s="252">
        <f t="shared" si="0"/>
        <v>0</v>
      </c>
    </row>
    <row r="19" spans="1:6" ht="15" outlineLevel="1">
      <c r="A19" s="272" t="s">
        <v>463</v>
      </c>
      <c r="B19" s="305" t="s">
        <v>166</v>
      </c>
      <c r="F19" s="252">
        <f t="shared" si="0"/>
        <v>0</v>
      </c>
    </row>
    <row r="20" spans="1:6" ht="15" outlineLevel="1">
      <c r="A20" s="272" t="s">
        <v>464</v>
      </c>
      <c r="B20" s="305" t="s">
        <v>166</v>
      </c>
      <c r="F20" s="252">
        <f t="shared" si="0"/>
        <v>0</v>
      </c>
    </row>
    <row r="21" spans="1:6" ht="15" outlineLevel="1">
      <c r="A21" s="272" t="s">
        <v>465</v>
      </c>
      <c r="B21" s="305" t="s">
        <v>166</v>
      </c>
      <c r="F21" s="252">
        <f t="shared" si="0"/>
        <v>0</v>
      </c>
    </row>
    <row r="22" spans="1:6" ht="15" outlineLevel="1">
      <c r="A22" s="272" t="s">
        <v>466</v>
      </c>
      <c r="B22" s="305" t="s">
        <v>166</v>
      </c>
      <c r="F22" s="252">
        <f t="shared" si="0"/>
        <v>0</v>
      </c>
    </row>
    <row r="23" spans="1:6" ht="15" outlineLevel="1">
      <c r="A23" s="272" t="s">
        <v>467</v>
      </c>
      <c r="B23" s="305" t="s">
        <v>166</v>
      </c>
      <c r="F23" s="252">
        <f t="shared" si="0"/>
        <v>0</v>
      </c>
    </row>
    <row r="24" spans="1:6" ht="15" outlineLevel="1">
      <c r="A24" s="272" t="s">
        <v>468</v>
      </c>
      <c r="B24" s="305" t="s">
        <v>166</v>
      </c>
      <c r="F24" s="252">
        <f t="shared" si="0"/>
        <v>0</v>
      </c>
    </row>
    <row r="25" spans="1:6" ht="15" outlineLevel="1">
      <c r="A25" s="272" t="s">
        <v>469</v>
      </c>
      <c r="B25" s="305" t="s">
        <v>166</v>
      </c>
      <c r="F25" s="252">
        <f t="shared" si="0"/>
        <v>0</v>
      </c>
    </row>
    <row r="26" spans="1:6" ht="15" outlineLevel="1">
      <c r="A26" s="272" t="s">
        <v>1933</v>
      </c>
      <c r="B26" s="305" t="s">
        <v>166</v>
      </c>
      <c r="C26" s="286"/>
      <c r="D26" s="286"/>
      <c r="E26" s="286"/>
      <c r="F26" s="252">
        <f t="shared" si="0"/>
        <v>0</v>
      </c>
    </row>
    <row r="27" spans="1:7" ht="15" customHeight="1">
      <c r="A27" s="300"/>
      <c r="B27" s="301" t="s">
        <v>470</v>
      </c>
      <c r="C27" s="300" t="s">
        <v>471</v>
      </c>
      <c r="D27" s="300" t="s">
        <v>472</v>
      </c>
      <c r="E27" s="306"/>
      <c r="F27" s="300" t="s">
        <v>473</v>
      </c>
      <c r="G27" s="302"/>
    </row>
    <row r="28" spans="1:6" ht="15">
      <c r="A28" s="272" t="s">
        <v>474</v>
      </c>
      <c r="B28" s="272" t="s">
        <v>475</v>
      </c>
      <c r="C28" s="307">
        <v>207356</v>
      </c>
      <c r="D28" s="272" t="s">
        <v>86</v>
      </c>
      <c r="F28" s="272">
        <v>207356</v>
      </c>
    </row>
    <row r="29" spans="1:2" ht="15" outlineLevel="1">
      <c r="A29" s="272" t="s">
        <v>476</v>
      </c>
      <c r="B29" s="308" t="s">
        <v>1934</v>
      </c>
    </row>
    <row r="30" spans="1:2" ht="15" outlineLevel="1">
      <c r="A30" s="272" t="s">
        <v>478</v>
      </c>
      <c r="B30" s="308" t="s">
        <v>479</v>
      </c>
    </row>
    <row r="31" spans="1:2" ht="15" outlineLevel="1">
      <c r="A31" s="272" t="s">
        <v>480</v>
      </c>
      <c r="B31" s="308"/>
    </row>
    <row r="32" spans="1:2" ht="15" outlineLevel="1">
      <c r="A32" s="272" t="s">
        <v>481</v>
      </c>
      <c r="B32" s="308"/>
    </row>
    <row r="33" spans="1:2" ht="15" outlineLevel="1">
      <c r="A33" s="272" t="s">
        <v>482</v>
      </c>
      <c r="B33" s="308"/>
    </row>
    <row r="34" spans="1:2" ht="15" outlineLevel="1">
      <c r="A34" s="272" t="s">
        <v>483</v>
      </c>
      <c r="B34" s="308"/>
    </row>
    <row r="35" spans="1:7" ht="15" customHeight="1">
      <c r="A35" s="300"/>
      <c r="B35" s="301" t="s">
        <v>484</v>
      </c>
      <c r="C35" s="300" t="s">
        <v>485</v>
      </c>
      <c r="D35" s="300" t="s">
        <v>486</v>
      </c>
      <c r="E35" s="306"/>
      <c r="F35" s="302" t="s">
        <v>451</v>
      </c>
      <c r="G35" s="302"/>
    </row>
    <row r="36" spans="1:6" ht="15">
      <c r="A36" s="272" t="s">
        <v>487</v>
      </c>
      <c r="B36" s="272" t="s">
        <v>488</v>
      </c>
      <c r="C36" s="309">
        <v>0.003921400291058752</v>
      </c>
      <c r="D36" s="272" t="s">
        <v>56</v>
      </c>
      <c r="F36" s="309">
        <v>0.003921400291058752</v>
      </c>
    </row>
    <row r="37" spans="1:6" ht="15" outlineLevel="1">
      <c r="A37" s="272" t="s">
        <v>489</v>
      </c>
      <c r="C37" s="310"/>
      <c r="D37" s="310"/>
      <c r="F37" s="310"/>
    </row>
    <row r="38" spans="1:6" ht="15" outlineLevel="1">
      <c r="A38" s="272" t="s">
        <v>490</v>
      </c>
      <c r="C38" s="310"/>
      <c r="D38" s="310"/>
      <c r="F38" s="310"/>
    </row>
    <row r="39" spans="1:6" ht="15" outlineLevel="1">
      <c r="A39" s="272" t="s">
        <v>491</v>
      </c>
      <c r="C39" s="310"/>
      <c r="D39" s="310"/>
      <c r="F39" s="310"/>
    </row>
    <row r="40" spans="1:6" ht="15" outlineLevel="1">
      <c r="A40" s="272" t="s">
        <v>492</v>
      </c>
      <c r="C40" s="310"/>
      <c r="D40" s="310"/>
      <c r="F40" s="310"/>
    </row>
    <row r="41" spans="1:6" ht="15" outlineLevel="1">
      <c r="A41" s="272" t="s">
        <v>493</v>
      </c>
      <c r="C41" s="310"/>
      <c r="D41" s="310"/>
      <c r="F41" s="310"/>
    </row>
    <row r="42" spans="1:6" ht="15" outlineLevel="1">
      <c r="A42" s="272" t="s">
        <v>494</v>
      </c>
      <c r="C42" s="310"/>
      <c r="D42" s="310"/>
      <c r="F42" s="310"/>
    </row>
    <row r="43" spans="1:7" ht="15" customHeight="1">
      <c r="A43" s="300"/>
      <c r="B43" s="301" t="s">
        <v>495</v>
      </c>
      <c r="C43" s="300" t="s">
        <v>485</v>
      </c>
      <c r="D43" s="300" t="s">
        <v>486</v>
      </c>
      <c r="E43" s="306"/>
      <c r="F43" s="302" t="s">
        <v>451</v>
      </c>
      <c r="G43" s="302"/>
    </row>
    <row r="44" spans="1:7" ht="15">
      <c r="A44" s="272" t="s">
        <v>496</v>
      </c>
      <c r="B44" s="311" t="s">
        <v>497</v>
      </c>
      <c r="C44" s="312">
        <f>SUM(C45:C72)</f>
        <v>0</v>
      </c>
      <c r="D44" s="312">
        <f>SUM(D45:D72)</f>
        <v>0</v>
      </c>
      <c r="E44" s="310"/>
      <c r="F44" s="312">
        <f>SUM(F45:F72)</f>
        <v>0</v>
      </c>
      <c r="G44" s="272"/>
    </row>
    <row r="45" spans="1:7" ht="15">
      <c r="A45" s="272" t="s">
        <v>498</v>
      </c>
      <c r="B45" s="272" t="s">
        <v>499</v>
      </c>
      <c r="C45" s="272">
        <v>0</v>
      </c>
      <c r="D45" s="310">
        <v>0</v>
      </c>
      <c r="E45" s="310"/>
      <c r="F45" s="310">
        <f>SUM(C45:D45)</f>
        <v>0</v>
      </c>
      <c r="G45" s="272"/>
    </row>
    <row r="46" spans="1:7" ht="15">
      <c r="A46" s="272" t="s">
        <v>500</v>
      </c>
      <c r="B46" s="272" t="s">
        <v>7</v>
      </c>
      <c r="C46" s="272" t="s">
        <v>136</v>
      </c>
      <c r="D46" s="310" t="s">
        <v>56</v>
      </c>
      <c r="E46" s="310"/>
      <c r="F46" s="310">
        <f aca="true" t="shared" si="1" ref="F46:F87">SUM(C46:D46)</f>
        <v>0</v>
      </c>
      <c r="G46" s="272"/>
    </row>
    <row r="47" spans="1:7" ht="15">
      <c r="A47" s="272" t="s">
        <v>501</v>
      </c>
      <c r="B47" s="272" t="s">
        <v>502</v>
      </c>
      <c r="C47" s="272">
        <v>0</v>
      </c>
      <c r="D47" s="310">
        <v>0</v>
      </c>
      <c r="E47" s="310"/>
      <c r="F47" s="310">
        <f t="shared" si="1"/>
        <v>0</v>
      </c>
      <c r="G47" s="272"/>
    </row>
    <row r="48" spans="1:7" ht="15">
      <c r="A48" s="272" t="s">
        <v>503</v>
      </c>
      <c r="B48" s="272" t="s">
        <v>504</v>
      </c>
      <c r="C48" s="272">
        <v>0</v>
      </c>
      <c r="D48" s="310">
        <v>0</v>
      </c>
      <c r="E48" s="310"/>
      <c r="F48" s="310">
        <f t="shared" si="1"/>
        <v>0</v>
      </c>
      <c r="G48" s="272"/>
    </row>
    <row r="49" spans="1:7" ht="15">
      <c r="A49" s="272" t="s">
        <v>505</v>
      </c>
      <c r="B49" s="272" t="s">
        <v>506</v>
      </c>
      <c r="C49" s="272">
        <v>0</v>
      </c>
      <c r="D49" s="310">
        <v>0</v>
      </c>
      <c r="E49" s="310"/>
      <c r="F49" s="310">
        <f t="shared" si="1"/>
        <v>0</v>
      </c>
      <c r="G49" s="272"/>
    </row>
    <row r="50" spans="1:7" ht="15">
      <c r="A50" s="272" t="s">
        <v>507</v>
      </c>
      <c r="B50" s="272" t="s">
        <v>508</v>
      </c>
      <c r="C50" s="272">
        <v>0</v>
      </c>
      <c r="D50" s="310">
        <v>0</v>
      </c>
      <c r="E50" s="310"/>
      <c r="F50" s="310">
        <f t="shared" si="1"/>
        <v>0</v>
      </c>
      <c r="G50" s="272"/>
    </row>
    <row r="51" spans="1:7" ht="15">
      <c r="A51" s="272" t="s">
        <v>509</v>
      </c>
      <c r="B51" s="272" t="s">
        <v>510</v>
      </c>
      <c r="C51" s="272">
        <v>0</v>
      </c>
      <c r="D51" s="310">
        <v>0</v>
      </c>
      <c r="E51" s="310"/>
      <c r="F51" s="310">
        <f t="shared" si="1"/>
        <v>0</v>
      </c>
      <c r="G51" s="272"/>
    </row>
    <row r="52" spans="1:7" ht="15">
      <c r="A52" s="272" t="s">
        <v>511</v>
      </c>
      <c r="B52" s="272" t="s">
        <v>512</v>
      </c>
      <c r="C52" s="272">
        <v>0</v>
      </c>
      <c r="D52" s="310">
        <v>0</v>
      </c>
      <c r="E52" s="310"/>
      <c r="F52" s="310">
        <f t="shared" si="1"/>
        <v>0</v>
      </c>
      <c r="G52" s="272"/>
    </row>
    <row r="53" spans="1:7" ht="15">
      <c r="A53" s="272" t="s">
        <v>513</v>
      </c>
      <c r="B53" s="272" t="s">
        <v>514</v>
      </c>
      <c r="C53" s="272">
        <v>0</v>
      </c>
      <c r="D53" s="310">
        <v>0</v>
      </c>
      <c r="E53" s="310"/>
      <c r="F53" s="310">
        <f t="shared" si="1"/>
        <v>0</v>
      </c>
      <c r="G53" s="272"/>
    </row>
    <row r="54" spans="1:7" ht="15">
      <c r="A54" s="272" t="s">
        <v>515</v>
      </c>
      <c r="B54" s="272" t="s">
        <v>516</v>
      </c>
      <c r="C54" s="272">
        <v>0</v>
      </c>
      <c r="D54" s="310">
        <v>0</v>
      </c>
      <c r="E54" s="310"/>
      <c r="F54" s="310">
        <f t="shared" si="1"/>
        <v>0</v>
      </c>
      <c r="G54" s="272"/>
    </row>
    <row r="55" spans="1:7" ht="15">
      <c r="A55" s="272" t="s">
        <v>517</v>
      </c>
      <c r="B55" s="272" t="s">
        <v>518</v>
      </c>
      <c r="C55" s="272">
        <v>0</v>
      </c>
      <c r="D55" s="310">
        <v>0</v>
      </c>
      <c r="E55" s="310"/>
      <c r="F55" s="310">
        <f t="shared" si="1"/>
        <v>0</v>
      </c>
      <c r="G55" s="272"/>
    </row>
    <row r="56" spans="1:7" ht="15">
      <c r="A56" s="272" t="s">
        <v>519</v>
      </c>
      <c r="B56" s="272" t="s">
        <v>520</v>
      </c>
      <c r="C56" s="272">
        <v>0</v>
      </c>
      <c r="D56" s="310">
        <v>0</v>
      </c>
      <c r="E56" s="310"/>
      <c r="F56" s="310">
        <f t="shared" si="1"/>
        <v>0</v>
      </c>
      <c r="G56" s="272"/>
    </row>
    <row r="57" spans="1:7" ht="15">
      <c r="A57" s="272" t="s">
        <v>521</v>
      </c>
      <c r="B57" s="272" t="s">
        <v>522</v>
      </c>
      <c r="C57" s="272">
        <v>0</v>
      </c>
      <c r="D57" s="310">
        <v>0</v>
      </c>
      <c r="E57" s="310"/>
      <c r="F57" s="310">
        <f t="shared" si="1"/>
        <v>0</v>
      </c>
      <c r="G57" s="272"/>
    </row>
    <row r="58" spans="1:7" ht="15">
      <c r="A58" s="272" t="s">
        <v>523</v>
      </c>
      <c r="B58" s="272" t="s">
        <v>524</v>
      </c>
      <c r="C58" s="272">
        <v>0</v>
      </c>
      <c r="D58" s="310">
        <v>0</v>
      </c>
      <c r="E58" s="310"/>
      <c r="F58" s="310">
        <f t="shared" si="1"/>
        <v>0</v>
      </c>
      <c r="G58" s="272"/>
    </row>
    <row r="59" spans="1:7" ht="15">
      <c r="A59" s="272" t="s">
        <v>525</v>
      </c>
      <c r="B59" s="272" t="s">
        <v>526</v>
      </c>
      <c r="C59" s="272">
        <v>0</v>
      </c>
      <c r="D59" s="310">
        <v>0</v>
      </c>
      <c r="E59" s="310"/>
      <c r="F59" s="310">
        <f t="shared" si="1"/>
        <v>0</v>
      </c>
      <c r="G59" s="272"/>
    </row>
    <row r="60" spans="1:7" ht="15">
      <c r="A60" s="272" t="s">
        <v>527</v>
      </c>
      <c r="B60" s="272" t="s">
        <v>528</v>
      </c>
      <c r="C60" s="272">
        <v>0</v>
      </c>
      <c r="D60" s="310">
        <v>0</v>
      </c>
      <c r="E60" s="310"/>
      <c r="F60" s="310">
        <f t="shared" si="1"/>
        <v>0</v>
      </c>
      <c r="G60" s="272"/>
    </row>
    <row r="61" spans="1:7" ht="15">
      <c r="A61" s="272" t="s">
        <v>529</v>
      </c>
      <c r="B61" s="272" t="s">
        <v>530</v>
      </c>
      <c r="C61" s="272">
        <v>0</v>
      </c>
      <c r="D61" s="310">
        <v>0</v>
      </c>
      <c r="E61" s="310"/>
      <c r="F61" s="310">
        <f t="shared" si="1"/>
        <v>0</v>
      </c>
      <c r="G61" s="272"/>
    </row>
    <row r="62" spans="1:7" ht="15">
      <c r="A62" s="272" t="s">
        <v>531</v>
      </c>
      <c r="B62" s="272" t="s">
        <v>532</v>
      </c>
      <c r="C62" s="272">
        <v>0</v>
      </c>
      <c r="D62" s="310">
        <v>0</v>
      </c>
      <c r="E62" s="310"/>
      <c r="F62" s="310">
        <f t="shared" si="1"/>
        <v>0</v>
      </c>
      <c r="G62" s="272"/>
    </row>
    <row r="63" spans="1:7" ht="15">
      <c r="A63" s="272" t="s">
        <v>533</v>
      </c>
      <c r="B63" s="272" t="s">
        <v>534</v>
      </c>
      <c r="C63" s="272">
        <v>0</v>
      </c>
      <c r="D63" s="310">
        <v>0</v>
      </c>
      <c r="E63" s="310"/>
      <c r="F63" s="310">
        <f t="shared" si="1"/>
        <v>0</v>
      </c>
      <c r="G63" s="272"/>
    </row>
    <row r="64" spans="1:7" ht="15">
      <c r="A64" s="272" t="s">
        <v>535</v>
      </c>
      <c r="B64" s="272" t="s">
        <v>536</v>
      </c>
      <c r="C64" s="272">
        <v>0</v>
      </c>
      <c r="D64" s="310">
        <v>0</v>
      </c>
      <c r="E64" s="310"/>
      <c r="F64" s="310">
        <f t="shared" si="1"/>
        <v>0</v>
      </c>
      <c r="G64" s="272"/>
    </row>
    <row r="65" spans="1:7" ht="15">
      <c r="A65" s="272" t="s">
        <v>537</v>
      </c>
      <c r="B65" s="272" t="s">
        <v>538</v>
      </c>
      <c r="C65" s="272">
        <v>0</v>
      </c>
      <c r="D65" s="310">
        <v>0</v>
      </c>
      <c r="E65" s="310"/>
      <c r="F65" s="310">
        <f t="shared" si="1"/>
        <v>0</v>
      </c>
      <c r="G65" s="272"/>
    </row>
    <row r="66" spans="1:7" ht="15">
      <c r="A66" s="272" t="s">
        <v>539</v>
      </c>
      <c r="B66" s="272" t="s">
        <v>540</v>
      </c>
      <c r="C66" s="272">
        <v>0</v>
      </c>
      <c r="D66" s="310">
        <v>0</v>
      </c>
      <c r="E66" s="310"/>
      <c r="F66" s="310">
        <f t="shared" si="1"/>
        <v>0</v>
      </c>
      <c r="G66" s="272"/>
    </row>
    <row r="67" spans="1:7" ht="15">
      <c r="A67" s="272" t="s">
        <v>541</v>
      </c>
      <c r="B67" s="272" t="s">
        <v>542</v>
      </c>
      <c r="C67" s="272">
        <v>0</v>
      </c>
      <c r="D67" s="310">
        <v>0</v>
      </c>
      <c r="E67" s="310"/>
      <c r="F67" s="310">
        <f t="shared" si="1"/>
        <v>0</v>
      </c>
      <c r="G67" s="272"/>
    </row>
    <row r="68" spans="1:7" ht="15">
      <c r="A68" s="272" t="s">
        <v>543</v>
      </c>
      <c r="B68" s="272" t="s">
        <v>544</v>
      </c>
      <c r="C68" s="272">
        <v>0</v>
      </c>
      <c r="D68" s="310">
        <v>0</v>
      </c>
      <c r="E68" s="310"/>
      <c r="F68" s="310">
        <f t="shared" si="1"/>
        <v>0</v>
      </c>
      <c r="G68" s="272"/>
    </row>
    <row r="69" spans="1:7" ht="15">
      <c r="A69" s="272" t="s">
        <v>545</v>
      </c>
      <c r="B69" s="272" t="s">
        <v>546</v>
      </c>
      <c r="C69" s="272">
        <v>0</v>
      </c>
      <c r="D69" s="310">
        <v>0</v>
      </c>
      <c r="E69" s="310"/>
      <c r="F69" s="310">
        <f t="shared" si="1"/>
        <v>0</v>
      </c>
      <c r="G69" s="272"/>
    </row>
    <row r="70" spans="1:7" ht="15">
      <c r="A70" s="272" t="s">
        <v>547</v>
      </c>
      <c r="B70" s="272" t="s">
        <v>548</v>
      </c>
      <c r="C70" s="272">
        <v>0</v>
      </c>
      <c r="D70" s="310">
        <v>0</v>
      </c>
      <c r="E70" s="310"/>
      <c r="F70" s="310">
        <f t="shared" si="1"/>
        <v>0</v>
      </c>
      <c r="G70" s="272"/>
    </row>
    <row r="71" spans="1:7" ht="15">
      <c r="A71" s="272" t="s">
        <v>549</v>
      </c>
      <c r="B71" s="272" t="s">
        <v>550</v>
      </c>
      <c r="C71" s="272">
        <v>0</v>
      </c>
      <c r="D71" s="310">
        <v>0</v>
      </c>
      <c r="E71" s="310"/>
      <c r="F71" s="310">
        <f t="shared" si="1"/>
        <v>0</v>
      </c>
      <c r="G71" s="272"/>
    </row>
    <row r="72" spans="1:7" ht="15">
      <c r="A72" s="272" t="s">
        <v>551</v>
      </c>
      <c r="B72" s="272" t="s">
        <v>552</v>
      </c>
      <c r="C72" s="272">
        <v>0</v>
      </c>
      <c r="D72" s="310">
        <v>0</v>
      </c>
      <c r="E72" s="310"/>
      <c r="F72" s="310">
        <f t="shared" si="1"/>
        <v>0</v>
      </c>
      <c r="G72" s="272"/>
    </row>
    <row r="73" spans="1:7" ht="15">
      <c r="A73" s="272" t="s">
        <v>553</v>
      </c>
      <c r="B73" s="311" t="s">
        <v>248</v>
      </c>
      <c r="C73" s="312">
        <f>SUM(C74:C76)</f>
        <v>0</v>
      </c>
      <c r="D73" s="312">
        <f>SUM(D74:D76)</f>
        <v>0</v>
      </c>
      <c r="E73" s="310"/>
      <c r="F73" s="312">
        <f>SUM(F74:F76)</f>
        <v>0</v>
      </c>
      <c r="G73" s="272"/>
    </row>
    <row r="74" spans="1:7" ht="15">
      <c r="A74" s="272" t="s">
        <v>554</v>
      </c>
      <c r="B74" s="272" t="s">
        <v>555</v>
      </c>
      <c r="C74" s="272">
        <v>0</v>
      </c>
      <c r="D74" s="310">
        <v>0</v>
      </c>
      <c r="E74" s="310"/>
      <c r="F74" s="310">
        <f t="shared" si="1"/>
        <v>0</v>
      </c>
      <c r="G74" s="272"/>
    </row>
    <row r="75" spans="1:7" ht="15">
      <c r="A75" s="272" t="s">
        <v>556</v>
      </c>
      <c r="B75" s="272" t="s">
        <v>557</v>
      </c>
      <c r="C75" s="272">
        <v>0</v>
      </c>
      <c r="D75" s="310">
        <v>0</v>
      </c>
      <c r="E75" s="310"/>
      <c r="F75" s="310">
        <f t="shared" si="1"/>
        <v>0</v>
      </c>
      <c r="G75" s="272"/>
    </row>
    <row r="76" spans="1:7" ht="15">
      <c r="A76" s="272" t="s">
        <v>558</v>
      </c>
      <c r="B76" s="272" t="s">
        <v>559</v>
      </c>
      <c r="C76" s="272">
        <v>0</v>
      </c>
      <c r="D76" s="310">
        <v>0</v>
      </c>
      <c r="E76" s="310"/>
      <c r="F76" s="310">
        <f t="shared" si="1"/>
        <v>0</v>
      </c>
      <c r="G76" s="272"/>
    </row>
    <row r="77" spans="1:7" ht="15">
      <c r="A77" s="272" t="s">
        <v>560</v>
      </c>
      <c r="B77" s="311" t="s">
        <v>62</v>
      </c>
      <c r="C77" s="312">
        <f>SUM(C78:C87)</f>
        <v>0</v>
      </c>
      <c r="D77" s="312">
        <f>SUM(D78:D87)</f>
        <v>0</v>
      </c>
      <c r="E77" s="310"/>
      <c r="F77" s="312">
        <f>SUM(F78:F87)</f>
        <v>0</v>
      </c>
      <c r="G77" s="272"/>
    </row>
    <row r="78" spans="1:7" ht="15">
      <c r="A78" s="272" t="s">
        <v>561</v>
      </c>
      <c r="B78" s="313" t="s">
        <v>250</v>
      </c>
      <c r="C78" s="272">
        <v>0</v>
      </c>
      <c r="D78" s="310">
        <v>0</v>
      </c>
      <c r="E78" s="310"/>
      <c r="F78" s="310">
        <f t="shared" si="1"/>
        <v>0</v>
      </c>
      <c r="G78" s="272"/>
    </row>
    <row r="79" spans="1:7" ht="15">
      <c r="A79" s="272" t="s">
        <v>562</v>
      </c>
      <c r="B79" s="313" t="s">
        <v>252</v>
      </c>
      <c r="C79" s="272">
        <v>0</v>
      </c>
      <c r="D79" s="310">
        <v>0</v>
      </c>
      <c r="E79" s="310"/>
      <c r="F79" s="310">
        <f t="shared" si="1"/>
        <v>0</v>
      </c>
      <c r="G79" s="272"/>
    </row>
    <row r="80" spans="1:7" ht="15">
      <c r="A80" s="272" t="s">
        <v>563</v>
      </c>
      <c r="B80" s="313" t="s">
        <v>254</v>
      </c>
      <c r="C80" s="272">
        <v>0</v>
      </c>
      <c r="D80" s="310">
        <v>0</v>
      </c>
      <c r="E80" s="310"/>
      <c r="F80" s="310">
        <f t="shared" si="1"/>
        <v>0</v>
      </c>
      <c r="G80" s="272"/>
    </row>
    <row r="81" spans="1:7" ht="15">
      <c r="A81" s="272" t="s">
        <v>564</v>
      </c>
      <c r="B81" s="313" t="s">
        <v>256</v>
      </c>
      <c r="C81" s="272">
        <v>0</v>
      </c>
      <c r="D81" s="310">
        <v>0</v>
      </c>
      <c r="E81" s="310"/>
      <c r="F81" s="310">
        <f t="shared" si="1"/>
        <v>0</v>
      </c>
      <c r="G81" s="272"/>
    </row>
    <row r="82" spans="1:7" ht="15">
      <c r="A82" s="272" t="s">
        <v>565</v>
      </c>
      <c r="B82" s="313" t="s">
        <v>258</v>
      </c>
      <c r="C82" s="272">
        <v>0</v>
      </c>
      <c r="D82" s="310">
        <v>0</v>
      </c>
      <c r="E82" s="310"/>
      <c r="F82" s="310">
        <f t="shared" si="1"/>
        <v>0</v>
      </c>
      <c r="G82" s="272"/>
    </row>
    <row r="83" spans="1:7" ht="15">
      <c r="A83" s="272" t="s">
        <v>566</v>
      </c>
      <c r="B83" s="313" t="s">
        <v>260</v>
      </c>
      <c r="C83" s="272">
        <v>0</v>
      </c>
      <c r="D83" s="310">
        <v>0</v>
      </c>
      <c r="E83" s="310"/>
      <c r="F83" s="310">
        <f t="shared" si="1"/>
        <v>0</v>
      </c>
      <c r="G83" s="272"/>
    </row>
    <row r="84" spans="1:7" ht="15">
      <c r="A84" s="272" t="s">
        <v>567</v>
      </c>
      <c r="B84" s="313" t="s">
        <v>262</v>
      </c>
      <c r="C84" s="272">
        <v>0</v>
      </c>
      <c r="D84" s="310">
        <v>0</v>
      </c>
      <c r="E84" s="310"/>
      <c r="F84" s="310">
        <f t="shared" si="1"/>
        <v>0</v>
      </c>
      <c r="G84" s="272"/>
    </row>
    <row r="85" spans="1:7" ht="15">
      <c r="A85" s="272" t="s">
        <v>568</v>
      </c>
      <c r="B85" s="313" t="s">
        <v>264</v>
      </c>
      <c r="C85" s="272">
        <v>0</v>
      </c>
      <c r="D85" s="310">
        <v>0</v>
      </c>
      <c r="E85" s="310"/>
      <c r="F85" s="310">
        <f t="shared" si="1"/>
        <v>0</v>
      </c>
      <c r="G85" s="272"/>
    </row>
    <row r="86" spans="1:7" ht="15">
      <c r="A86" s="272" t="s">
        <v>569</v>
      </c>
      <c r="B86" s="313" t="s">
        <v>266</v>
      </c>
      <c r="C86" s="272">
        <v>0</v>
      </c>
      <c r="D86" s="310">
        <v>0</v>
      </c>
      <c r="E86" s="310"/>
      <c r="F86" s="310">
        <f t="shared" si="1"/>
        <v>0</v>
      </c>
      <c r="G86" s="272"/>
    </row>
    <row r="87" spans="1:7" ht="15">
      <c r="A87" s="272" t="s">
        <v>570</v>
      </c>
      <c r="B87" s="313" t="s">
        <v>62</v>
      </c>
      <c r="C87" s="272">
        <v>0</v>
      </c>
      <c r="D87" s="310">
        <v>0</v>
      </c>
      <c r="E87" s="310"/>
      <c r="F87" s="310">
        <f t="shared" si="1"/>
        <v>0</v>
      </c>
      <c r="G87" s="272"/>
    </row>
    <row r="88" spans="1:7" ht="15" outlineLevel="1">
      <c r="A88" s="272" t="s">
        <v>571</v>
      </c>
      <c r="B88" s="305" t="s">
        <v>166</v>
      </c>
      <c r="C88" s="310"/>
      <c r="D88" s="310"/>
      <c r="E88" s="310"/>
      <c r="F88" s="310"/>
      <c r="G88" s="272"/>
    </row>
    <row r="89" spans="1:7" ht="15" outlineLevel="1">
      <c r="A89" s="272" t="s">
        <v>572</v>
      </c>
      <c r="B89" s="305" t="s">
        <v>166</v>
      </c>
      <c r="C89" s="310"/>
      <c r="D89" s="310"/>
      <c r="E89" s="310"/>
      <c r="F89" s="310"/>
      <c r="G89" s="272"/>
    </row>
    <row r="90" spans="1:7" ht="15" outlineLevel="1">
      <c r="A90" s="272" t="s">
        <v>573</v>
      </c>
      <c r="B90" s="305" t="s">
        <v>166</v>
      </c>
      <c r="C90" s="310"/>
      <c r="D90" s="310"/>
      <c r="E90" s="310"/>
      <c r="F90" s="310"/>
      <c r="G90" s="272"/>
    </row>
    <row r="91" spans="1:7" ht="15" outlineLevel="1">
      <c r="A91" s="272" t="s">
        <v>574</v>
      </c>
      <c r="B91" s="305" t="s">
        <v>166</v>
      </c>
      <c r="C91" s="310"/>
      <c r="D91" s="310"/>
      <c r="E91" s="310"/>
      <c r="F91" s="310"/>
      <c r="G91" s="272"/>
    </row>
    <row r="92" spans="1:7" ht="15" outlineLevel="1">
      <c r="A92" s="272" t="s">
        <v>575</v>
      </c>
      <c r="B92" s="305" t="s">
        <v>166</v>
      </c>
      <c r="C92" s="310"/>
      <c r="D92" s="310"/>
      <c r="E92" s="310"/>
      <c r="F92" s="310"/>
      <c r="G92" s="272"/>
    </row>
    <row r="93" spans="1:7" ht="15" outlineLevel="1">
      <c r="A93" s="272" t="s">
        <v>576</v>
      </c>
      <c r="B93" s="305" t="s">
        <v>166</v>
      </c>
      <c r="C93" s="310"/>
      <c r="D93" s="310"/>
      <c r="E93" s="310"/>
      <c r="F93" s="310"/>
      <c r="G93" s="272"/>
    </row>
    <row r="94" spans="1:7" ht="15" outlineLevel="1">
      <c r="A94" s="272" t="s">
        <v>577</v>
      </c>
      <c r="B94" s="305" t="s">
        <v>166</v>
      </c>
      <c r="C94" s="310"/>
      <c r="D94" s="310"/>
      <c r="E94" s="310"/>
      <c r="F94" s="310"/>
      <c r="G94" s="272"/>
    </row>
    <row r="95" spans="1:7" ht="15" outlineLevel="1">
      <c r="A95" s="272" t="s">
        <v>578</v>
      </c>
      <c r="B95" s="305" t="s">
        <v>166</v>
      </c>
      <c r="C95" s="310"/>
      <c r="D95" s="310"/>
      <c r="E95" s="310"/>
      <c r="F95" s="310"/>
      <c r="G95" s="272"/>
    </row>
    <row r="96" spans="1:7" ht="15" outlineLevel="1">
      <c r="A96" s="272" t="s">
        <v>579</v>
      </c>
      <c r="B96" s="305" t="s">
        <v>166</v>
      </c>
      <c r="C96" s="310"/>
      <c r="D96" s="310"/>
      <c r="E96" s="310"/>
      <c r="F96" s="310"/>
      <c r="G96" s="272"/>
    </row>
    <row r="97" spans="1:7" ht="15" outlineLevel="1">
      <c r="A97" s="272" t="s">
        <v>580</v>
      </c>
      <c r="B97" s="305" t="s">
        <v>166</v>
      </c>
      <c r="C97" s="310"/>
      <c r="D97" s="310"/>
      <c r="E97" s="310"/>
      <c r="F97" s="310"/>
      <c r="G97" s="272"/>
    </row>
    <row r="98" spans="1:7" ht="15" customHeight="1">
      <c r="A98" s="300"/>
      <c r="B98" s="314" t="s">
        <v>1935</v>
      </c>
      <c r="C98" s="300" t="s">
        <v>485</v>
      </c>
      <c r="D98" s="300" t="s">
        <v>486</v>
      </c>
      <c r="E98" s="306"/>
      <c r="F98" s="302" t="s">
        <v>451</v>
      </c>
      <c r="G98" s="302"/>
    </row>
    <row r="99" spans="1:7" ht="15">
      <c r="A99" s="272" t="s">
        <v>581</v>
      </c>
      <c r="B99" s="272" t="s">
        <v>582</v>
      </c>
      <c r="C99" s="310">
        <v>0.1570422407937901</v>
      </c>
      <c r="D99" s="310">
        <v>0</v>
      </c>
      <c r="E99" s="310"/>
      <c r="F99" s="310">
        <f>SUM(C99:D99)</f>
        <v>0.1570422407937901</v>
      </c>
      <c r="G99" s="272"/>
    </row>
    <row r="100" spans="1:7" ht="15">
      <c r="A100" s="272" t="s">
        <v>583</v>
      </c>
      <c r="B100" s="272" t="s">
        <v>584</v>
      </c>
      <c r="C100" s="310">
        <v>0.14369027320455433</v>
      </c>
      <c r="D100" s="310">
        <v>0</v>
      </c>
      <c r="E100" s="310"/>
      <c r="F100" s="310">
        <f aca="true" t="shared" si="2" ref="F100:F110">SUM(C100:D100)</f>
        <v>0.14369027320455433</v>
      </c>
      <c r="G100" s="272"/>
    </row>
    <row r="101" spans="1:7" ht="15">
      <c r="A101" s="272" t="s">
        <v>585</v>
      </c>
      <c r="B101" s="272" t="s">
        <v>586</v>
      </c>
      <c r="C101" s="310">
        <v>0.15851252564781299</v>
      </c>
      <c r="D101" s="310">
        <v>0</v>
      </c>
      <c r="E101" s="310"/>
      <c r="F101" s="310">
        <f t="shared" si="2"/>
        <v>0.15851252564781299</v>
      </c>
      <c r="G101" s="272"/>
    </row>
    <row r="102" spans="1:7" ht="15">
      <c r="A102" s="272" t="s">
        <v>587</v>
      </c>
      <c r="B102" s="272" t="s">
        <v>588</v>
      </c>
      <c r="C102" s="310">
        <v>0.08404993737952657</v>
      </c>
      <c r="D102" s="310">
        <v>0</v>
      </c>
      <c r="E102" s="310"/>
      <c r="F102" s="310">
        <f t="shared" si="2"/>
        <v>0.08404993737952657</v>
      </c>
      <c r="G102" s="272"/>
    </row>
    <row r="103" spans="1:7" ht="15">
      <c r="A103" s="272" t="s">
        <v>589</v>
      </c>
      <c r="B103" s="272" t="s">
        <v>590</v>
      </c>
      <c r="C103" s="310">
        <v>0.11257902237397016</v>
      </c>
      <c r="D103" s="310">
        <v>0</v>
      </c>
      <c r="E103" s="310"/>
      <c r="F103" s="310">
        <f t="shared" si="2"/>
        <v>0.11257902237397016</v>
      </c>
      <c r="G103" s="272"/>
    </row>
    <row r="104" spans="1:7" ht="15">
      <c r="A104" s="272" t="s">
        <v>591</v>
      </c>
      <c r="B104" s="272" t="s">
        <v>592</v>
      </c>
      <c r="C104" s="310">
        <v>0.08036656717095503</v>
      </c>
      <c r="D104" s="310">
        <v>0</v>
      </c>
      <c r="E104" s="310"/>
      <c r="F104" s="310">
        <f t="shared" si="2"/>
        <v>0.08036656717095503</v>
      </c>
      <c r="G104" s="272"/>
    </row>
    <row r="105" spans="1:7" ht="15">
      <c r="A105" s="272" t="s">
        <v>593</v>
      </c>
      <c r="B105" s="272" t="s">
        <v>594</v>
      </c>
      <c r="C105" s="310">
        <v>0.0730637329517409</v>
      </c>
      <c r="D105" s="310">
        <v>0</v>
      </c>
      <c r="E105" s="310"/>
      <c r="F105" s="310">
        <f t="shared" si="2"/>
        <v>0.0730637329517409</v>
      </c>
      <c r="G105" s="272"/>
    </row>
    <row r="106" spans="1:7" ht="15">
      <c r="A106" s="272" t="s">
        <v>595</v>
      </c>
      <c r="B106" s="272" t="s">
        <v>596</v>
      </c>
      <c r="C106" s="310">
        <v>0.06708783036339822</v>
      </c>
      <c r="D106" s="310">
        <v>0</v>
      </c>
      <c r="E106" s="310"/>
      <c r="F106" s="310">
        <f t="shared" si="2"/>
        <v>0.06708783036339822</v>
      </c>
      <c r="G106" s="272"/>
    </row>
    <row r="107" spans="1:7" ht="15">
      <c r="A107" s="272" t="s">
        <v>597</v>
      </c>
      <c r="B107" s="272" t="s">
        <v>598</v>
      </c>
      <c r="C107" s="310">
        <v>0.05059453771404065</v>
      </c>
      <c r="D107" s="310">
        <v>0</v>
      </c>
      <c r="E107" s="310"/>
      <c r="F107" s="310">
        <f t="shared" si="2"/>
        <v>0.05059453771404065</v>
      </c>
      <c r="G107" s="272"/>
    </row>
    <row r="108" spans="1:7" ht="15">
      <c r="A108" s="272" t="s">
        <v>599</v>
      </c>
      <c r="B108" s="272" t="s">
        <v>600</v>
      </c>
      <c r="C108" s="310">
        <v>0.043347527876763145</v>
      </c>
      <c r="D108" s="310">
        <v>0</v>
      </c>
      <c r="E108" s="310"/>
      <c r="F108" s="310">
        <f t="shared" si="2"/>
        <v>0.043347527876763145</v>
      </c>
      <c r="G108" s="272"/>
    </row>
    <row r="109" spans="1:7" ht="15">
      <c r="A109" s="272" t="s">
        <v>601</v>
      </c>
      <c r="B109" s="272" t="s">
        <v>534</v>
      </c>
      <c r="C109" s="310">
        <v>0.026172487723330924</v>
      </c>
      <c r="D109" s="310">
        <v>0</v>
      </c>
      <c r="E109" s="310"/>
      <c r="F109" s="310">
        <f t="shared" si="2"/>
        <v>0.026172487723330924</v>
      </c>
      <c r="G109" s="272"/>
    </row>
    <row r="110" spans="1:7" ht="15">
      <c r="A110" s="272" t="s">
        <v>602</v>
      </c>
      <c r="B110" s="272" t="s">
        <v>62</v>
      </c>
      <c r="C110" s="310">
        <v>0.003493316800116966</v>
      </c>
      <c r="D110" s="310">
        <v>0</v>
      </c>
      <c r="E110" s="310"/>
      <c r="F110" s="310">
        <f t="shared" si="2"/>
        <v>0.003493316800116966</v>
      </c>
      <c r="G110" s="272"/>
    </row>
    <row r="111" spans="1:7" ht="15">
      <c r="A111" s="272" t="s">
        <v>603</v>
      </c>
      <c r="B111" s="313" t="s">
        <v>604</v>
      </c>
      <c r="C111" s="310"/>
      <c r="D111" s="310"/>
      <c r="E111" s="310"/>
      <c r="F111" s="310"/>
      <c r="G111" s="272"/>
    </row>
    <row r="112" spans="1:7" ht="15">
      <c r="A112" s="272" t="s">
        <v>605</v>
      </c>
      <c r="B112" s="313" t="s">
        <v>604</v>
      </c>
      <c r="C112" s="310"/>
      <c r="D112" s="310"/>
      <c r="E112" s="310"/>
      <c r="F112" s="310"/>
      <c r="G112" s="272"/>
    </row>
    <row r="113" spans="1:7" ht="15">
      <c r="A113" s="272" t="s">
        <v>606</v>
      </c>
      <c r="B113" s="313" t="s">
        <v>604</v>
      </c>
      <c r="C113" s="310"/>
      <c r="D113" s="310"/>
      <c r="E113" s="310"/>
      <c r="F113" s="310"/>
      <c r="G113" s="272"/>
    </row>
    <row r="114" spans="1:7" ht="15">
      <c r="A114" s="272" t="s">
        <v>607</v>
      </c>
      <c r="B114" s="313" t="s">
        <v>604</v>
      </c>
      <c r="C114" s="310"/>
      <c r="D114" s="310"/>
      <c r="E114" s="310"/>
      <c r="F114" s="310"/>
      <c r="G114" s="272"/>
    </row>
    <row r="115" spans="1:7" ht="15">
      <c r="A115" s="272" t="s">
        <v>608</v>
      </c>
      <c r="B115" s="313" t="s">
        <v>604</v>
      </c>
      <c r="C115" s="310"/>
      <c r="D115" s="310"/>
      <c r="E115" s="310"/>
      <c r="F115" s="310"/>
      <c r="G115" s="272"/>
    </row>
    <row r="116" spans="1:7" ht="15">
      <c r="A116" s="272" t="s">
        <v>609</v>
      </c>
      <c r="B116" s="313" t="s">
        <v>604</v>
      </c>
      <c r="C116" s="310"/>
      <c r="D116" s="310"/>
      <c r="E116" s="310"/>
      <c r="F116" s="310"/>
      <c r="G116" s="272"/>
    </row>
    <row r="117" spans="1:7" ht="15">
      <c r="A117" s="272" t="s">
        <v>610</v>
      </c>
      <c r="B117" s="313" t="s">
        <v>604</v>
      </c>
      <c r="C117" s="310"/>
      <c r="D117" s="310"/>
      <c r="E117" s="310"/>
      <c r="F117" s="310"/>
      <c r="G117" s="272"/>
    </row>
    <row r="118" spans="1:7" ht="15">
      <c r="A118" s="272" t="s">
        <v>611</v>
      </c>
      <c r="B118" s="313" t="s">
        <v>604</v>
      </c>
      <c r="C118" s="310"/>
      <c r="D118" s="310"/>
      <c r="E118" s="310"/>
      <c r="F118" s="310"/>
      <c r="G118" s="272"/>
    </row>
    <row r="119" spans="1:7" ht="15">
      <c r="A119" s="272" t="s">
        <v>612</v>
      </c>
      <c r="B119" s="313" t="s">
        <v>604</v>
      </c>
      <c r="C119" s="310"/>
      <c r="D119" s="310"/>
      <c r="E119" s="310"/>
      <c r="F119" s="310"/>
      <c r="G119" s="272"/>
    </row>
    <row r="120" spans="1:7" ht="15">
      <c r="A120" s="272" t="s">
        <v>613</v>
      </c>
      <c r="B120" s="313" t="s">
        <v>604</v>
      </c>
      <c r="C120" s="310"/>
      <c r="D120" s="310"/>
      <c r="E120" s="310"/>
      <c r="F120" s="310"/>
      <c r="G120" s="272"/>
    </row>
    <row r="121" spans="1:7" ht="15">
      <c r="A121" s="272" t="s">
        <v>614</v>
      </c>
      <c r="B121" s="313" t="s">
        <v>604</v>
      </c>
      <c r="C121" s="310"/>
      <c r="D121" s="310"/>
      <c r="E121" s="310"/>
      <c r="F121" s="310"/>
      <c r="G121" s="272"/>
    </row>
    <row r="122" spans="1:7" ht="15">
      <c r="A122" s="272" t="s">
        <v>615</v>
      </c>
      <c r="B122" s="313" t="s">
        <v>604</v>
      </c>
      <c r="C122" s="310"/>
      <c r="D122" s="310"/>
      <c r="E122" s="310"/>
      <c r="F122" s="310"/>
      <c r="G122" s="272"/>
    </row>
    <row r="123" spans="1:7" ht="15">
      <c r="A123" s="272" t="s">
        <v>616</v>
      </c>
      <c r="B123" s="313" t="s">
        <v>604</v>
      </c>
      <c r="C123" s="310"/>
      <c r="D123" s="310"/>
      <c r="E123" s="310"/>
      <c r="F123" s="310"/>
      <c r="G123" s="272"/>
    </row>
    <row r="124" spans="1:7" ht="15">
      <c r="A124" s="272" t="s">
        <v>617</v>
      </c>
      <c r="B124" s="313" t="s">
        <v>604</v>
      </c>
      <c r="C124" s="310"/>
      <c r="D124" s="310"/>
      <c r="E124" s="310"/>
      <c r="F124" s="310"/>
      <c r="G124" s="272"/>
    </row>
    <row r="125" spans="1:7" ht="15">
      <c r="A125" s="272" t="s">
        <v>618</v>
      </c>
      <c r="B125" s="313" t="s">
        <v>604</v>
      </c>
      <c r="C125" s="310"/>
      <c r="D125" s="310"/>
      <c r="E125" s="310"/>
      <c r="F125" s="310"/>
      <c r="G125" s="272"/>
    </row>
    <row r="126" spans="1:7" ht="15">
      <c r="A126" s="272" t="s">
        <v>619</v>
      </c>
      <c r="B126" s="313" t="s">
        <v>604</v>
      </c>
      <c r="C126" s="310"/>
      <c r="D126" s="310"/>
      <c r="E126" s="310"/>
      <c r="F126" s="310"/>
      <c r="G126" s="272"/>
    </row>
    <row r="127" spans="1:7" ht="15">
      <c r="A127" s="272" t="s">
        <v>620</v>
      </c>
      <c r="B127" s="313" t="s">
        <v>604</v>
      </c>
      <c r="C127" s="310"/>
      <c r="D127" s="310"/>
      <c r="E127" s="310"/>
      <c r="F127" s="310"/>
      <c r="G127" s="272"/>
    </row>
    <row r="128" spans="1:7" ht="15">
      <c r="A128" s="272" t="s">
        <v>621</v>
      </c>
      <c r="B128" s="313" t="s">
        <v>604</v>
      </c>
      <c r="C128" s="310"/>
      <c r="D128" s="310"/>
      <c r="E128" s="310"/>
      <c r="F128" s="310"/>
      <c r="G128" s="272"/>
    </row>
    <row r="129" spans="1:7" ht="15">
      <c r="A129" s="272" t="s">
        <v>622</v>
      </c>
      <c r="B129" s="313" t="s">
        <v>604</v>
      </c>
      <c r="C129" s="310"/>
      <c r="D129" s="310"/>
      <c r="E129" s="310"/>
      <c r="F129" s="310"/>
      <c r="G129" s="272"/>
    </row>
    <row r="130" spans="1:7" ht="15">
      <c r="A130" s="272" t="s">
        <v>1936</v>
      </c>
      <c r="B130" s="313" t="s">
        <v>604</v>
      </c>
      <c r="C130" s="310"/>
      <c r="D130" s="310"/>
      <c r="E130" s="310"/>
      <c r="F130" s="310"/>
      <c r="G130" s="272"/>
    </row>
    <row r="131" spans="1:7" ht="15">
      <c r="A131" s="272" t="s">
        <v>1937</v>
      </c>
      <c r="B131" s="313" t="s">
        <v>604</v>
      </c>
      <c r="C131" s="310"/>
      <c r="D131" s="310"/>
      <c r="E131" s="310"/>
      <c r="F131" s="310"/>
      <c r="G131" s="272"/>
    </row>
    <row r="132" spans="1:7" ht="15">
      <c r="A132" s="272" t="s">
        <v>1938</v>
      </c>
      <c r="B132" s="313" t="s">
        <v>604</v>
      </c>
      <c r="C132" s="310"/>
      <c r="D132" s="310"/>
      <c r="E132" s="310"/>
      <c r="F132" s="310"/>
      <c r="G132" s="272"/>
    </row>
    <row r="133" spans="1:7" ht="15">
      <c r="A133" s="272" t="s">
        <v>1939</v>
      </c>
      <c r="B133" s="313" t="s">
        <v>604</v>
      </c>
      <c r="C133" s="310"/>
      <c r="D133" s="310"/>
      <c r="E133" s="310"/>
      <c r="F133" s="310"/>
      <c r="G133" s="272"/>
    </row>
    <row r="134" spans="1:7" ht="15">
      <c r="A134" s="272" t="s">
        <v>1940</v>
      </c>
      <c r="B134" s="313" t="s">
        <v>604</v>
      </c>
      <c r="C134" s="310"/>
      <c r="D134" s="310"/>
      <c r="E134" s="310"/>
      <c r="F134" s="310"/>
      <c r="G134" s="272"/>
    </row>
    <row r="135" spans="1:7" ht="15">
      <c r="A135" s="272" t="s">
        <v>1941</v>
      </c>
      <c r="B135" s="313" t="s">
        <v>604</v>
      </c>
      <c r="C135" s="310"/>
      <c r="D135" s="310"/>
      <c r="E135" s="310"/>
      <c r="F135" s="310"/>
      <c r="G135" s="272"/>
    </row>
    <row r="136" spans="1:7" ht="15">
      <c r="A136" s="272" t="s">
        <v>1942</v>
      </c>
      <c r="B136" s="313" t="s">
        <v>604</v>
      </c>
      <c r="C136" s="310"/>
      <c r="D136" s="310"/>
      <c r="E136" s="310"/>
      <c r="F136" s="310"/>
      <c r="G136" s="272"/>
    </row>
    <row r="137" spans="1:7" ht="15">
      <c r="A137" s="272" t="s">
        <v>1943</v>
      </c>
      <c r="B137" s="313" t="s">
        <v>604</v>
      </c>
      <c r="C137" s="310"/>
      <c r="D137" s="310"/>
      <c r="E137" s="310"/>
      <c r="F137" s="310"/>
      <c r="G137" s="272"/>
    </row>
    <row r="138" spans="1:7" ht="15">
      <c r="A138" s="272" t="s">
        <v>1944</v>
      </c>
      <c r="B138" s="313" t="s">
        <v>604</v>
      </c>
      <c r="C138" s="310"/>
      <c r="D138" s="310"/>
      <c r="E138" s="310"/>
      <c r="F138" s="310"/>
      <c r="G138" s="272"/>
    </row>
    <row r="139" spans="1:7" ht="15">
      <c r="A139" s="272" t="s">
        <v>1945</v>
      </c>
      <c r="B139" s="313" t="s">
        <v>604</v>
      </c>
      <c r="C139" s="310"/>
      <c r="D139" s="310"/>
      <c r="E139" s="310"/>
      <c r="F139" s="310"/>
      <c r="G139" s="272"/>
    </row>
    <row r="140" spans="1:7" ht="15">
      <c r="A140" s="272" t="s">
        <v>1946</v>
      </c>
      <c r="B140" s="313" t="s">
        <v>604</v>
      </c>
      <c r="C140" s="310"/>
      <c r="D140" s="310"/>
      <c r="E140" s="310"/>
      <c r="F140" s="310"/>
      <c r="G140" s="272"/>
    </row>
    <row r="141" spans="1:7" ht="15">
      <c r="A141" s="272" t="s">
        <v>1947</v>
      </c>
      <c r="B141" s="313" t="s">
        <v>604</v>
      </c>
      <c r="C141" s="310"/>
      <c r="D141" s="310"/>
      <c r="E141" s="310"/>
      <c r="F141" s="310"/>
      <c r="G141" s="272"/>
    </row>
    <row r="142" spans="1:7" ht="15">
      <c r="A142" s="272" t="s">
        <v>1948</v>
      </c>
      <c r="B142" s="313" t="s">
        <v>604</v>
      </c>
      <c r="C142" s="310"/>
      <c r="D142" s="310"/>
      <c r="E142" s="310"/>
      <c r="F142" s="310"/>
      <c r="G142" s="272"/>
    </row>
    <row r="143" spans="1:7" ht="15">
      <c r="A143" s="272" t="s">
        <v>1949</v>
      </c>
      <c r="B143" s="313" t="s">
        <v>604</v>
      </c>
      <c r="C143" s="310"/>
      <c r="D143" s="310"/>
      <c r="E143" s="310"/>
      <c r="F143" s="310"/>
      <c r="G143" s="272"/>
    </row>
    <row r="144" spans="1:7" ht="15">
      <c r="A144" s="272" t="s">
        <v>1950</v>
      </c>
      <c r="B144" s="313" t="s">
        <v>604</v>
      </c>
      <c r="C144" s="310"/>
      <c r="D144" s="310"/>
      <c r="E144" s="310"/>
      <c r="F144" s="310"/>
      <c r="G144" s="272"/>
    </row>
    <row r="145" spans="1:7" ht="15">
      <c r="A145" s="272" t="s">
        <v>1951</v>
      </c>
      <c r="B145" s="313" t="s">
        <v>604</v>
      </c>
      <c r="C145" s="310"/>
      <c r="D145" s="310"/>
      <c r="E145" s="310"/>
      <c r="F145" s="310"/>
      <c r="G145" s="272"/>
    </row>
    <row r="146" spans="1:7" ht="15">
      <c r="A146" s="272" t="s">
        <v>1952</v>
      </c>
      <c r="B146" s="313" t="s">
        <v>604</v>
      </c>
      <c r="C146" s="310"/>
      <c r="D146" s="310"/>
      <c r="E146" s="310"/>
      <c r="F146" s="310"/>
      <c r="G146" s="272"/>
    </row>
    <row r="147" spans="1:7" ht="15">
      <c r="A147" s="272" t="s">
        <v>1953</v>
      </c>
      <c r="B147" s="313" t="s">
        <v>604</v>
      </c>
      <c r="C147" s="310"/>
      <c r="D147" s="310"/>
      <c r="E147" s="310"/>
      <c r="F147" s="310"/>
      <c r="G147" s="272"/>
    </row>
    <row r="148" spans="1:7" ht="15">
      <c r="A148" s="272" t="s">
        <v>1954</v>
      </c>
      <c r="B148" s="313" t="s">
        <v>604</v>
      </c>
      <c r="C148" s="310"/>
      <c r="D148" s="310"/>
      <c r="E148" s="310"/>
      <c r="F148" s="310"/>
      <c r="G148" s="272"/>
    </row>
    <row r="149" spans="1:7" ht="15" customHeight="1">
      <c r="A149" s="300"/>
      <c r="B149" s="301" t="s">
        <v>623</v>
      </c>
      <c r="C149" s="300" t="s">
        <v>485</v>
      </c>
      <c r="D149" s="300" t="s">
        <v>486</v>
      </c>
      <c r="E149" s="306"/>
      <c r="F149" s="302" t="s">
        <v>451</v>
      </c>
      <c r="G149" s="302"/>
    </row>
    <row r="150" spans="1:6" ht="15">
      <c r="A150" s="272" t="s">
        <v>624</v>
      </c>
      <c r="B150" s="272" t="s">
        <v>625</v>
      </c>
      <c r="C150" s="310">
        <v>0.7914548311864562</v>
      </c>
      <c r="D150" s="310">
        <v>0</v>
      </c>
      <c r="E150" s="315"/>
      <c r="F150" s="310">
        <f>D150+C150</f>
        <v>0.7914548311864562</v>
      </c>
    </row>
    <row r="151" spans="1:6" ht="15">
      <c r="A151" s="272" t="s">
        <v>626</v>
      </c>
      <c r="B151" s="272" t="s">
        <v>627</v>
      </c>
      <c r="C151" s="310">
        <v>0</v>
      </c>
      <c r="D151" s="310">
        <v>0</v>
      </c>
      <c r="E151" s="315"/>
      <c r="F151" s="310">
        <f>D151+C151</f>
        <v>0</v>
      </c>
    </row>
    <row r="152" spans="1:6" ht="15">
      <c r="A152" s="272" t="s">
        <v>628</v>
      </c>
      <c r="B152" s="272" t="s">
        <v>62</v>
      </c>
      <c r="C152" s="310">
        <v>0.20854516881354046</v>
      </c>
      <c r="D152" s="310">
        <v>0</v>
      </c>
      <c r="E152" s="315"/>
      <c r="F152" s="310">
        <f>D152+C152</f>
        <v>0.20854516881354046</v>
      </c>
    </row>
    <row r="153" spans="1:6" ht="15" outlineLevel="1">
      <c r="A153" s="272" t="s">
        <v>629</v>
      </c>
      <c r="C153" s="310"/>
      <c r="D153" s="310"/>
      <c r="E153" s="315"/>
      <c r="F153" s="310"/>
    </row>
    <row r="154" spans="1:6" ht="15" outlineLevel="1">
      <c r="A154" s="272" t="s">
        <v>630</v>
      </c>
      <c r="C154" s="310"/>
      <c r="D154" s="310"/>
      <c r="E154" s="315"/>
      <c r="F154" s="310"/>
    </row>
    <row r="155" spans="1:6" ht="15" outlineLevel="1">
      <c r="A155" s="272" t="s">
        <v>631</v>
      </c>
      <c r="C155" s="310"/>
      <c r="D155" s="310"/>
      <c r="E155" s="315"/>
      <c r="F155" s="310"/>
    </row>
    <row r="156" spans="1:6" ht="15" outlineLevel="1">
      <c r="A156" s="272" t="s">
        <v>632</v>
      </c>
      <c r="C156" s="310"/>
      <c r="D156" s="310"/>
      <c r="E156" s="315"/>
      <c r="F156" s="310"/>
    </row>
    <row r="157" spans="1:6" ht="15" outlineLevel="1">
      <c r="A157" s="272" t="s">
        <v>633</v>
      </c>
      <c r="C157" s="310"/>
      <c r="D157" s="310"/>
      <c r="E157" s="315"/>
      <c r="F157" s="310"/>
    </row>
    <row r="158" spans="1:6" ht="15" outlineLevel="1">
      <c r="A158" s="272" t="s">
        <v>634</v>
      </c>
      <c r="C158" s="310"/>
      <c r="D158" s="310"/>
      <c r="E158" s="315"/>
      <c r="F158" s="310"/>
    </row>
    <row r="159" spans="1:7" ht="15" customHeight="1">
      <c r="A159" s="300"/>
      <c r="B159" s="301" t="s">
        <v>635</v>
      </c>
      <c r="C159" s="300" t="s">
        <v>485</v>
      </c>
      <c r="D159" s="300" t="s">
        <v>486</v>
      </c>
      <c r="E159" s="306"/>
      <c r="F159" s="302" t="s">
        <v>451</v>
      </c>
      <c r="G159" s="302"/>
    </row>
    <row r="160" spans="1:6" ht="15">
      <c r="A160" s="272" t="s">
        <v>636</v>
      </c>
      <c r="B160" s="272" t="s">
        <v>637</v>
      </c>
      <c r="C160" s="310">
        <v>0.0518744935452593</v>
      </c>
      <c r="D160" s="310">
        <v>0</v>
      </c>
      <c r="E160" s="315"/>
      <c r="F160" s="310">
        <f>D160+C160</f>
        <v>0.0518744935452593</v>
      </c>
    </row>
    <row r="161" spans="1:6" ht="15">
      <c r="A161" s="272" t="s">
        <v>638</v>
      </c>
      <c r="B161" s="272" t="s">
        <v>639</v>
      </c>
      <c r="C161" s="310">
        <v>0.9481255064547408</v>
      </c>
      <c r="D161" s="310">
        <v>0</v>
      </c>
      <c r="E161" s="315"/>
      <c r="F161" s="310">
        <f>D161+C161</f>
        <v>0.9481255064547408</v>
      </c>
    </row>
    <row r="162" spans="1:6" ht="15">
      <c r="A162" s="272" t="s">
        <v>640</v>
      </c>
      <c r="B162" s="272" t="s">
        <v>62</v>
      </c>
      <c r="C162" s="310">
        <v>0</v>
      </c>
      <c r="D162" s="310">
        <v>0</v>
      </c>
      <c r="E162" s="315"/>
      <c r="F162" s="310">
        <f>D162+C162</f>
        <v>0</v>
      </c>
    </row>
    <row r="163" spans="1:5" ht="15" outlineLevel="1">
      <c r="A163" s="272" t="s">
        <v>641</v>
      </c>
      <c r="E163" s="284"/>
    </row>
    <row r="164" spans="1:5" ht="15" outlineLevel="1">
      <c r="A164" s="272" t="s">
        <v>642</v>
      </c>
      <c r="E164" s="284"/>
    </row>
    <row r="165" spans="1:5" ht="15" outlineLevel="1">
      <c r="A165" s="272" t="s">
        <v>643</v>
      </c>
      <c r="E165" s="284"/>
    </row>
    <row r="166" spans="1:5" ht="15" outlineLevel="1">
      <c r="A166" s="272" t="s">
        <v>644</v>
      </c>
      <c r="E166" s="284"/>
    </row>
    <row r="167" spans="1:5" ht="15" outlineLevel="1">
      <c r="A167" s="272" t="s">
        <v>645</v>
      </c>
      <c r="E167" s="284"/>
    </row>
    <row r="168" spans="1:5" ht="15" outlineLevel="1">
      <c r="A168" s="272" t="s">
        <v>646</v>
      </c>
      <c r="E168" s="284"/>
    </row>
    <row r="169" spans="1:7" ht="15" customHeight="1">
      <c r="A169" s="300"/>
      <c r="B169" s="301" t="s">
        <v>647</v>
      </c>
      <c r="C169" s="300" t="s">
        <v>485</v>
      </c>
      <c r="D169" s="300" t="s">
        <v>486</v>
      </c>
      <c r="E169" s="306"/>
      <c r="F169" s="302" t="s">
        <v>451</v>
      </c>
      <c r="G169" s="302"/>
    </row>
    <row r="170" spans="1:6" ht="15">
      <c r="A170" s="272" t="s">
        <v>648</v>
      </c>
      <c r="B170" s="316" t="s">
        <v>649</v>
      </c>
      <c r="C170" s="310">
        <v>0.1517093498693301</v>
      </c>
      <c r="D170" s="310">
        <v>0</v>
      </c>
      <c r="E170" s="315"/>
      <c r="F170" s="310">
        <f>D170+C170</f>
        <v>0.1517093498693301</v>
      </c>
    </row>
    <row r="171" spans="1:6" ht="15">
      <c r="A171" s="272" t="s">
        <v>650</v>
      </c>
      <c r="B171" s="316" t="s">
        <v>1955</v>
      </c>
      <c r="C171" s="310">
        <v>0.23143229594908996</v>
      </c>
      <c r="D171" s="310">
        <v>0</v>
      </c>
      <c r="E171" s="315"/>
      <c r="F171" s="310">
        <f>D171+C171</f>
        <v>0.23143229594908996</v>
      </c>
    </row>
    <row r="172" spans="1:6" ht="15">
      <c r="A172" s="272" t="s">
        <v>651</v>
      </c>
      <c r="B172" s="316" t="s">
        <v>1956</v>
      </c>
      <c r="C172" s="310">
        <v>0.1686991305629454</v>
      </c>
      <c r="D172" s="310">
        <v>0</v>
      </c>
      <c r="E172" s="310"/>
      <c r="F172" s="310">
        <f>D172+C172</f>
        <v>0.1686991305629454</v>
      </c>
    </row>
    <row r="173" spans="1:6" ht="15">
      <c r="A173" s="272" t="s">
        <v>652</v>
      </c>
      <c r="B173" s="316" t="s">
        <v>1957</v>
      </c>
      <c r="C173" s="310">
        <v>0.13799098157255912</v>
      </c>
      <c r="D173" s="310">
        <v>0</v>
      </c>
      <c r="E173" s="310"/>
      <c r="F173" s="310">
        <f>D173+C173</f>
        <v>0.13799098157255912</v>
      </c>
    </row>
    <row r="174" spans="1:6" ht="15">
      <c r="A174" s="272" t="s">
        <v>653</v>
      </c>
      <c r="B174" s="316" t="s">
        <v>1958</v>
      </c>
      <c r="C174" s="310">
        <v>0.31016824204607546</v>
      </c>
      <c r="D174" s="310">
        <v>0</v>
      </c>
      <c r="E174" s="310"/>
      <c r="F174" s="310">
        <f>D174+C174</f>
        <v>0.31016824204607546</v>
      </c>
    </row>
    <row r="175" spans="1:6" ht="15" outlineLevel="1">
      <c r="A175" s="272" t="s">
        <v>654</v>
      </c>
      <c r="B175" s="308"/>
      <c r="C175" s="310"/>
      <c r="D175" s="310"/>
      <c r="E175" s="310"/>
      <c r="F175" s="310"/>
    </row>
    <row r="176" spans="1:6" ht="15" outlineLevel="1">
      <c r="A176" s="272" t="s">
        <v>655</v>
      </c>
      <c r="B176" s="308"/>
      <c r="C176" s="310"/>
      <c r="D176" s="310"/>
      <c r="E176" s="310"/>
      <c r="F176" s="310"/>
    </row>
    <row r="177" spans="1:6" ht="15" outlineLevel="1">
      <c r="A177" s="272" t="s">
        <v>656</v>
      </c>
      <c r="B177" s="316"/>
      <c r="C177" s="310"/>
      <c r="D177" s="310"/>
      <c r="E177" s="310"/>
      <c r="F177" s="310"/>
    </row>
    <row r="178" spans="1:6" ht="15" outlineLevel="1">
      <c r="A178" s="272" t="s">
        <v>657</v>
      </c>
      <c r="B178" s="316"/>
      <c r="C178" s="310"/>
      <c r="D178" s="310"/>
      <c r="E178" s="310"/>
      <c r="F178" s="310"/>
    </row>
    <row r="179" spans="1:7" ht="15" customHeight="1">
      <c r="A179" s="300"/>
      <c r="B179" s="301" t="s">
        <v>658</v>
      </c>
      <c r="C179" s="300" t="s">
        <v>485</v>
      </c>
      <c r="D179" s="300" t="s">
        <v>486</v>
      </c>
      <c r="E179" s="306"/>
      <c r="F179" s="302" t="s">
        <v>451</v>
      </c>
      <c r="G179" s="302"/>
    </row>
    <row r="180" spans="1:6" ht="15">
      <c r="A180" s="272" t="s">
        <v>659</v>
      </c>
      <c r="B180" s="272" t="s">
        <v>1959</v>
      </c>
      <c r="C180" s="310">
        <v>0</v>
      </c>
      <c r="D180" s="310">
        <v>0</v>
      </c>
      <c r="E180" s="315"/>
      <c r="F180" s="310">
        <v>0</v>
      </c>
    </row>
    <row r="181" spans="1:6" ht="15" outlineLevel="1">
      <c r="A181" s="272" t="s">
        <v>660</v>
      </c>
      <c r="B181" s="317"/>
      <c r="C181" s="310"/>
      <c r="D181" s="310"/>
      <c r="E181" s="315"/>
      <c r="F181" s="310"/>
    </row>
    <row r="182" spans="1:6" ht="15" outlineLevel="1">
      <c r="A182" s="272" t="s">
        <v>661</v>
      </c>
      <c r="B182" s="317"/>
      <c r="C182" s="310"/>
      <c r="D182" s="310"/>
      <c r="E182" s="315"/>
      <c r="F182" s="310"/>
    </row>
    <row r="183" spans="1:6" ht="15" outlineLevel="1">
      <c r="A183" s="272" t="s">
        <v>662</v>
      </c>
      <c r="B183" s="317"/>
      <c r="C183" s="310"/>
      <c r="D183" s="310"/>
      <c r="E183" s="315"/>
      <c r="F183" s="310"/>
    </row>
    <row r="184" spans="1:6" ht="15" outlineLevel="1">
      <c r="A184" s="272" t="s">
        <v>663</v>
      </c>
      <c r="B184" s="317"/>
      <c r="C184" s="310"/>
      <c r="D184" s="310"/>
      <c r="E184" s="315"/>
      <c r="F184" s="310"/>
    </row>
    <row r="185" spans="1:7" ht="18.75">
      <c r="A185" s="318"/>
      <c r="B185" s="319" t="s">
        <v>448</v>
      </c>
      <c r="C185" s="318"/>
      <c r="D185" s="318"/>
      <c r="E185" s="318"/>
      <c r="F185" s="320"/>
      <c r="G185" s="320"/>
    </row>
    <row r="186" spans="1:7" ht="15" customHeight="1">
      <c r="A186" s="300"/>
      <c r="B186" s="301" t="s">
        <v>664</v>
      </c>
      <c r="C186" s="300" t="s">
        <v>665</v>
      </c>
      <c r="D186" s="300" t="s">
        <v>666</v>
      </c>
      <c r="E186" s="306"/>
      <c r="F186" s="300" t="s">
        <v>485</v>
      </c>
      <c r="G186" s="300" t="s">
        <v>667</v>
      </c>
    </row>
    <row r="187" spans="1:7" ht="15">
      <c r="A187" s="272" t="s">
        <v>668</v>
      </c>
      <c r="B187" s="313" t="s">
        <v>669</v>
      </c>
      <c r="C187" s="270">
        <v>66.12040100416634</v>
      </c>
      <c r="E187" s="321"/>
      <c r="F187" s="322"/>
      <c r="G187" s="322"/>
    </row>
    <row r="188" spans="1:7" ht="15">
      <c r="A188" s="321"/>
      <c r="B188" s="323"/>
      <c r="C188" s="321"/>
      <c r="D188" s="321"/>
      <c r="E188" s="321"/>
      <c r="F188" s="322"/>
      <c r="G188" s="322"/>
    </row>
    <row r="189" spans="2:7" ht="15">
      <c r="B189" s="313" t="s">
        <v>670</v>
      </c>
      <c r="C189" s="321"/>
      <c r="D189" s="321"/>
      <c r="E189" s="321"/>
      <c r="F189" s="322"/>
      <c r="G189" s="322"/>
    </row>
    <row r="190" spans="1:7" ht="15">
      <c r="A190" s="272" t="s">
        <v>671</v>
      </c>
      <c r="B190" s="313" t="s">
        <v>672</v>
      </c>
      <c r="C190" s="270">
        <v>6670.51220957998</v>
      </c>
      <c r="D190" s="272">
        <v>164014</v>
      </c>
      <c r="E190" s="321"/>
      <c r="F190" s="252">
        <f>IF($C$214=0,"",IF(C190="[for completion]","",IF(C190="","",C190/$C$214)))</f>
        <v>0.48652716972826165</v>
      </c>
      <c r="G190" s="252">
        <f>IF($D$214=0,"",IF(D190="[for completion]","",IF(D190="","",D190/$D$214)))</f>
        <v>0.7909778352205868</v>
      </c>
    </row>
    <row r="191" spans="1:7" ht="15">
      <c r="A191" s="272" t="s">
        <v>673</v>
      </c>
      <c r="B191" s="313" t="s">
        <v>674</v>
      </c>
      <c r="C191" s="270">
        <v>4899.368113599983</v>
      </c>
      <c r="D191" s="272">
        <v>36306</v>
      </c>
      <c r="E191" s="321"/>
      <c r="F191" s="252">
        <f aca="true" t="shared" si="3" ref="F191:F213">IF($C$214=0,"",IF(C191="[for completion]","",IF(C191="","",C191/$C$214)))</f>
        <v>0.357345227304034</v>
      </c>
      <c r="G191" s="252">
        <f aca="true" t="shared" si="4" ref="G191:G213">IF($D$214=0,"",IF(D191="[for completion]","",IF(D191="","",D191/$D$214)))</f>
        <v>0.175090183066803</v>
      </c>
    </row>
    <row r="192" spans="1:7" ht="15">
      <c r="A192" s="272" t="s">
        <v>675</v>
      </c>
      <c r="B192" s="313" t="s">
        <v>676</v>
      </c>
      <c r="C192" s="270">
        <v>1195.3502553700018</v>
      </c>
      <c r="D192" s="272">
        <v>5018</v>
      </c>
      <c r="E192" s="321"/>
      <c r="F192" s="252">
        <f t="shared" si="3"/>
        <v>0.08718526528500896</v>
      </c>
      <c r="G192" s="252">
        <f t="shared" si="4"/>
        <v>0.024199926696116824</v>
      </c>
    </row>
    <row r="193" spans="1:7" ht="15">
      <c r="A193" s="272" t="s">
        <v>677</v>
      </c>
      <c r="B193" s="313" t="s">
        <v>678</v>
      </c>
      <c r="C193" s="270">
        <v>389.6947882300004</v>
      </c>
      <c r="D193" s="272">
        <v>1140</v>
      </c>
      <c r="E193" s="321"/>
      <c r="F193" s="252">
        <f t="shared" si="3"/>
        <v>0.02842316997832685</v>
      </c>
      <c r="G193" s="252">
        <f t="shared" si="4"/>
        <v>0.005497791238256911</v>
      </c>
    </row>
    <row r="194" spans="1:7" ht="15">
      <c r="A194" s="272" t="s">
        <v>679</v>
      </c>
      <c r="B194" s="313" t="s">
        <v>680</v>
      </c>
      <c r="C194" s="270">
        <v>555.5365038399998</v>
      </c>
      <c r="D194" s="272">
        <v>878</v>
      </c>
      <c r="E194" s="321"/>
      <c r="F194" s="252">
        <f t="shared" si="3"/>
        <v>0.04051916770436847</v>
      </c>
      <c r="G194" s="252">
        <f t="shared" si="4"/>
        <v>0.0042342637782364625</v>
      </c>
    </row>
    <row r="195" spans="1:7" ht="15">
      <c r="A195" s="272" t="s">
        <v>681</v>
      </c>
      <c r="B195" s="313" t="s">
        <v>604</v>
      </c>
      <c r="C195" s="270"/>
      <c r="E195" s="321"/>
      <c r="F195" s="252">
        <f t="shared" si="3"/>
      </c>
      <c r="G195" s="252">
        <f t="shared" si="4"/>
      </c>
    </row>
    <row r="196" spans="1:7" ht="15">
      <c r="A196" s="272" t="s">
        <v>682</v>
      </c>
      <c r="B196" s="313" t="s">
        <v>604</v>
      </c>
      <c r="C196" s="270"/>
      <c r="E196" s="321"/>
      <c r="F196" s="252">
        <f t="shared" si="3"/>
      </c>
      <c r="G196" s="252">
        <f t="shared" si="4"/>
      </c>
    </row>
    <row r="197" spans="1:7" ht="15">
      <c r="A197" s="272" t="s">
        <v>683</v>
      </c>
      <c r="B197" s="313" t="s">
        <v>604</v>
      </c>
      <c r="C197" s="270"/>
      <c r="E197" s="321"/>
      <c r="F197" s="252">
        <f t="shared" si="3"/>
      </c>
      <c r="G197" s="252">
        <f t="shared" si="4"/>
      </c>
    </row>
    <row r="198" spans="1:7" ht="15">
      <c r="A198" s="272" t="s">
        <v>684</v>
      </c>
      <c r="B198" s="313" t="s">
        <v>604</v>
      </c>
      <c r="C198" s="270"/>
      <c r="E198" s="321"/>
      <c r="F198" s="252">
        <f t="shared" si="3"/>
      </c>
      <c r="G198" s="252">
        <f t="shared" si="4"/>
      </c>
    </row>
    <row r="199" spans="1:7" ht="15">
      <c r="A199" s="272" t="s">
        <v>685</v>
      </c>
      <c r="B199" s="313" t="s">
        <v>604</v>
      </c>
      <c r="C199" s="270"/>
      <c r="E199" s="313"/>
      <c r="F199" s="252">
        <f t="shared" si="3"/>
      </c>
      <c r="G199" s="252">
        <f t="shared" si="4"/>
      </c>
    </row>
    <row r="200" spans="1:7" ht="15">
      <c r="A200" s="272" t="s">
        <v>686</v>
      </c>
      <c r="B200" s="313" t="s">
        <v>604</v>
      </c>
      <c r="C200" s="270"/>
      <c r="E200" s="313"/>
      <c r="F200" s="252">
        <f t="shared" si="3"/>
      </c>
      <c r="G200" s="252">
        <f t="shared" si="4"/>
      </c>
    </row>
    <row r="201" spans="1:7" ht="15">
      <c r="A201" s="272" t="s">
        <v>687</v>
      </c>
      <c r="B201" s="313" t="s">
        <v>604</v>
      </c>
      <c r="E201" s="313"/>
      <c r="F201" s="252">
        <f t="shared" si="3"/>
      </c>
      <c r="G201" s="252">
        <f t="shared" si="4"/>
      </c>
    </row>
    <row r="202" spans="1:7" ht="15">
      <c r="A202" s="272" t="s">
        <v>688</v>
      </c>
      <c r="B202" s="313" t="s">
        <v>604</v>
      </c>
      <c r="E202" s="313"/>
      <c r="F202" s="252">
        <f t="shared" si="3"/>
      </c>
      <c r="G202" s="252">
        <f t="shared" si="4"/>
      </c>
    </row>
    <row r="203" spans="1:7" ht="15">
      <c r="A203" s="272" t="s">
        <v>689</v>
      </c>
      <c r="B203" s="313" t="s">
        <v>604</v>
      </c>
      <c r="E203" s="313"/>
      <c r="F203" s="252">
        <f t="shared" si="3"/>
      </c>
      <c r="G203" s="252">
        <f t="shared" si="4"/>
      </c>
    </row>
    <row r="204" spans="1:7" ht="15">
      <c r="A204" s="272" t="s">
        <v>690</v>
      </c>
      <c r="B204" s="313" t="s">
        <v>604</v>
      </c>
      <c r="E204" s="313"/>
      <c r="F204" s="252">
        <f t="shared" si="3"/>
      </c>
      <c r="G204" s="252">
        <f t="shared" si="4"/>
      </c>
    </row>
    <row r="205" spans="1:7" ht="15">
      <c r="A205" s="272" t="s">
        <v>691</v>
      </c>
      <c r="B205" s="313" t="s">
        <v>604</v>
      </c>
      <c r="F205" s="252">
        <f t="shared" si="3"/>
      </c>
      <c r="G205" s="252">
        <f t="shared" si="4"/>
      </c>
    </row>
    <row r="206" spans="1:7" ht="15">
      <c r="A206" s="272" t="s">
        <v>692</v>
      </c>
      <c r="B206" s="313" t="s">
        <v>604</v>
      </c>
      <c r="E206" s="304"/>
      <c r="F206" s="252">
        <f t="shared" si="3"/>
      </c>
      <c r="G206" s="252">
        <f t="shared" si="4"/>
      </c>
    </row>
    <row r="207" spans="1:7" ht="15">
      <c r="A207" s="272" t="s">
        <v>693</v>
      </c>
      <c r="B207" s="313" t="s">
        <v>604</v>
      </c>
      <c r="E207" s="304"/>
      <c r="F207" s="252">
        <f t="shared" si="3"/>
      </c>
      <c r="G207" s="252">
        <f t="shared" si="4"/>
      </c>
    </row>
    <row r="208" spans="1:7" ht="15">
      <c r="A208" s="272" t="s">
        <v>694</v>
      </c>
      <c r="B208" s="313" t="s">
        <v>604</v>
      </c>
      <c r="E208" s="304"/>
      <c r="F208" s="252">
        <f t="shared" si="3"/>
      </c>
      <c r="G208" s="252">
        <f t="shared" si="4"/>
      </c>
    </row>
    <row r="209" spans="1:7" ht="15">
      <c r="A209" s="272" t="s">
        <v>695</v>
      </c>
      <c r="B209" s="313" t="s">
        <v>604</v>
      </c>
      <c r="E209" s="304"/>
      <c r="F209" s="252">
        <f t="shared" si="3"/>
      </c>
      <c r="G209" s="252">
        <f t="shared" si="4"/>
      </c>
    </row>
    <row r="210" spans="1:7" ht="15">
      <c r="A210" s="272" t="s">
        <v>696</v>
      </c>
      <c r="B210" s="313" t="s">
        <v>604</v>
      </c>
      <c r="E210" s="304"/>
      <c r="F210" s="252">
        <f t="shared" si="3"/>
      </c>
      <c r="G210" s="252">
        <f t="shared" si="4"/>
      </c>
    </row>
    <row r="211" spans="1:7" ht="15">
      <c r="A211" s="272" t="s">
        <v>697</v>
      </c>
      <c r="B211" s="313" t="s">
        <v>604</v>
      </c>
      <c r="E211" s="304"/>
      <c r="F211" s="252">
        <f t="shared" si="3"/>
      </c>
      <c r="G211" s="252">
        <f t="shared" si="4"/>
      </c>
    </row>
    <row r="212" spans="1:7" ht="15">
      <c r="A212" s="272" t="s">
        <v>698</v>
      </c>
      <c r="B212" s="313" t="s">
        <v>604</v>
      </c>
      <c r="E212" s="304"/>
      <c r="F212" s="252">
        <f t="shared" si="3"/>
      </c>
      <c r="G212" s="252">
        <f t="shared" si="4"/>
      </c>
    </row>
    <row r="213" spans="1:7" ht="15">
      <c r="A213" s="272" t="s">
        <v>699</v>
      </c>
      <c r="B213" s="313" t="s">
        <v>604</v>
      </c>
      <c r="E213" s="304"/>
      <c r="F213" s="252">
        <f t="shared" si="3"/>
      </c>
      <c r="G213" s="252">
        <f t="shared" si="4"/>
      </c>
    </row>
    <row r="214" spans="1:7" ht="15">
      <c r="A214" s="272" t="s">
        <v>700</v>
      </c>
      <c r="B214" s="324" t="s">
        <v>64</v>
      </c>
      <c r="C214" s="325">
        <f>SUM(C190:C213)</f>
        <v>13710.461870619965</v>
      </c>
      <c r="D214" s="313">
        <f>SUM(D190:D213)</f>
        <v>207356</v>
      </c>
      <c r="E214" s="304"/>
      <c r="F214" s="326">
        <f>SUM(F190:F213)</f>
        <v>0.9999999999999999</v>
      </c>
      <c r="G214" s="326">
        <f>SUM(G190:G213)</f>
        <v>1</v>
      </c>
    </row>
    <row r="215" spans="1:7" ht="15" customHeight="1">
      <c r="A215" s="300"/>
      <c r="B215" s="301" t="s">
        <v>701</v>
      </c>
      <c r="C215" s="300" t="s">
        <v>665</v>
      </c>
      <c r="D215" s="300" t="s">
        <v>666</v>
      </c>
      <c r="E215" s="306"/>
      <c r="F215" s="300" t="s">
        <v>485</v>
      </c>
      <c r="G215" s="300" t="s">
        <v>667</v>
      </c>
    </row>
    <row r="216" spans="1:7" ht="15">
      <c r="A216" s="272" t="s">
        <v>702</v>
      </c>
      <c r="B216" s="272" t="s">
        <v>703</v>
      </c>
      <c r="C216" s="270">
        <v>0.5614277747940039</v>
      </c>
      <c r="G216" s="272"/>
    </row>
    <row r="217" ht="15">
      <c r="G217" s="272"/>
    </row>
    <row r="218" spans="2:7" ht="15">
      <c r="B218" s="313" t="s">
        <v>704</v>
      </c>
      <c r="G218" s="272"/>
    </row>
    <row r="219" spans="1:7" ht="15">
      <c r="A219" s="272" t="s">
        <v>705</v>
      </c>
      <c r="B219" s="272" t="s">
        <v>706</v>
      </c>
      <c r="C219" s="270">
        <v>4876.092728629978</v>
      </c>
      <c r="D219" s="272">
        <v>97192</v>
      </c>
      <c r="F219" s="252">
        <f aca="true" t="shared" si="5" ref="F219:F233">IF($C$227=0,"",IF(C219="[for completion]","",C219/$C$227))</f>
        <v>0.35564759047825406</v>
      </c>
      <c r="G219" s="252">
        <f aca="true" t="shared" si="6" ref="G219:G233">IF($D$227=0,"",IF(D219="[for completion]","",D219/$D$227))</f>
        <v>0.4687204614286541</v>
      </c>
    </row>
    <row r="220" spans="1:7" ht="15">
      <c r="A220" s="272" t="s">
        <v>707</v>
      </c>
      <c r="B220" s="272" t="s">
        <v>708</v>
      </c>
      <c r="C220" s="270">
        <v>1326.1219550100082</v>
      </c>
      <c r="D220" s="272">
        <v>20662</v>
      </c>
      <c r="F220" s="252">
        <f t="shared" si="5"/>
        <v>0.09672336114742719</v>
      </c>
      <c r="G220" s="252">
        <f t="shared" si="6"/>
        <v>0.0996450548814599</v>
      </c>
    </row>
    <row r="221" spans="1:7" ht="15">
      <c r="A221" s="272" t="s">
        <v>709</v>
      </c>
      <c r="B221" s="272" t="s">
        <v>710</v>
      </c>
      <c r="C221" s="270">
        <v>1380.660016679997</v>
      </c>
      <c r="D221" s="272">
        <v>19741</v>
      </c>
      <c r="F221" s="252">
        <f t="shared" si="5"/>
        <v>0.10070120392067888</v>
      </c>
      <c r="G221" s="252">
        <f t="shared" si="6"/>
        <v>0.09520341827581551</v>
      </c>
    </row>
    <row r="222" spans="1:7" ht="15">
      <c r="A222" s="272" t="s">
        <v>711</v>
      </c>
      <c r="B222" s="272" t="s">
        <v>712</v>
      </c>
      <c r="C222" s="270">
        <v>1484.624598580013</v>
      </c>
      <c r="D222" s="272">
        <v>19234</v>
      </c>
      <c r="F222" s="252">
        <f t="shared" si="5"/>
        <v>0.10828406895331508</v>
      </c>
      <c r="G222" s="252">
        <f t="shared" si="6"/>
        <v>0.09275834796195914</v>
      </c>
    </row>
    <row r="223" spans="1:7" ht="15">
      <c r="A223" s="272" t="s">
        <v>713</v>
      </c>
      <c r="B223" s="272" t="s">
        <v>714</v>
      </c>
      <c r="C223" s="270">
        <v>1564.45584978</v>
      </c>
      <c r="D223" s="272">
        <v>18616</v>
      </c>
      <c r="F223" s="252">
        <f t="shared" si="5"/>
        <v>0.11410672116979924</v>
      </c>
      <c r="G223" s="252">
        <f t="shared" si="6"/>
        <v>0.08977796639595671</v>
      </c>
    </row>
    <row r="224" spans="1:7" ht="15">
      <c r="A224" s="272" t="s">
        <v>715</v>
      </c>
      <c r="B224" s="272" t="s">
        <v>716</v>
      </c>
      <c r="C224" s="270">
        <v>1557.9266119199985</v>
      </c>
      <c r="D224" s="272">
        <v>16720</v>
      </c>
      <c r="F224" s="252">
        <f t="shared" si="5"/>
        <v>0.11363049812774453</v>
      </c>
      <c r="G224" s="252">
        <f t="shared" si="6"/>
        <v>0.0806342714944347</v>
      </c>
    </row>
    <row r="225" spans="1:7" ht="15">
      <c r="A225" s="272" t="s">
        <v>717</v>
      </c>
      <c r="B225" s="272" t="s">
        <v>718</v>
      </c>
      <c r="C225" s="270">
        <v>998.8972801900043</v>
      </c>
      <c r="D225" s="272">
        <v>9174</v>
      </c>
      <c r="F225" s="252">
        <f t="shared" si="5"/>
        <v>0.07285657402472565</v>
      </c>
      <c r="G225" s="252">
        <f t="shared" si="6"/>
        <v>0.04424275159628851</v>
      </c>
    </row>
    <row r="226" spans="1:7" ht="15">
      <c r="A226" s="272" t="s">
        <v>719</v>
      </c>
      <c r="B226" s="272" t="s">
        <v>720</v>
      </c>
      <c r="C226" s="270">
        <v>521.6828298299994</v>
      </c>
      <c r="D226" s="272">
        <v>6017</v>
      </c>
      <c r="F226" s="252">
        <f t="shared" si="5"/>
        <v>0.03804998217805543</v>
      </c>
      <c r="G226" s="252">
        <f t="shared" si="6"/>
        <v>0.029017727965431433</v>
      </c>
    </row>
    <row r="227" spans="1:7" ht="15">
      <c r="A227" s="272" t="s">
        <v>721</v>
      </c>
      <c r="B227" s="324" t="s">
        <v>64</v>
      </c>
      <c r="C227" s="270">
        <f>SUM(C219:C226)</f>
        <v>13710.461870619998</v>
      </c>
      <c r="D227" s="272">
        <f>SUM(D219:D226)</f>
        <v>207356</v>
      </c>
      <c r="F227" s="304">
        <f>SUM(F219:F226)</f>
        <v>1</v>
      </c>
      <c r="G227" s="304">
        <f>SUM(G219:G226)</f>
        <v>1</v>
      </c>
    </row>
    <row r="228" spans="1:7" ht="15" outlineLevel="1">
      <c r="A228" s="272" t="s">
        <v>722</v>
      </c>
      <c r="B228" s="305" t="s">
        <v>723</v>
      </c>
      <c r="F228" s="252">
        <f t="shared" si="5"/>
        <v>0</v>
      </c>
      <c r="G228" s="252">
        <f t="shared" si="6"/>
        <v>0</v>
      </c>
    </row>
    <row r="229" spans="1:7" ht="15" outlineLevel="1">
      <c r="A229" s="272" t="s">
        <v>724</v>
      </c>
      <c r="B229" s="305" t="s">
        <v>725</v>
      </c>
      <c r="F229" s="252">
        <f t="shared" si="5"/>
        <v>0</v>
      </c>
      <c r="G229" s="252">
        <f t="shared" si="6"/>
        <v>0</v>
      </c>
    </row>
    <row r="230" spans="1:7" ht="15" outlineLevel="1">
      <c r="A230" s="272" t="s">
        <v>726</v>
      </c>
      <c r="B230" s="305" t="s">
        <v>727</v>
      </c>
      <c r="F230" s="252">
        <f t="shared" si="5"/>
        <v>0</v>
      </c>
      <c r="G230" s="252">
        <f t="shared" si="6"/>
        <v>0</v>
      </c>
    </row>
    <row r="231" spans="1:7" ht="15" outlineLevel="1">
      <c r="A231" s="272" t="s">
        <v>728</v>
      </c>
      <c r="B231" s="305" t="s">
        <v>729</v>
      </c>
      <c r="F231" s="252">
        <f t="shared" si="5"/>
        <v>0</v>
      </c>
      <c r="G231" s="252">
        <f t="shared" si="6"/>
        <v>0</v>
      </c>
    </row>
    <row r="232" spans="1:7" ht="15" outlineLevel="1">
      <c r="A232" s="272" t="s">
        <v>730</v>
      </c>
      <c r="B232" s="305" t="s">
        <v>731</v>
      </c>
      <c r="F232" s="252">
        <f t="shared" si="5"/>
        <v>0</v>
      </c>
      <c r="G232" s="252">
        <f t="shared" si="6"/>
        <v>0</v>
      </c>
    </row>
    <row r="233" spans="1:7" ht="15" outlineLevel="1">
      <c r="A233" s="272" t="s">
        <v>732</v>
      </c>
      <c r="B233" s="305" t="s">
        <v>733</v>
      </c>
      <c r="F233" s="252">
        <f t="shared" si="5"/>
        <v>0</v>
      </c>
      <c r="G233" s="252">
        <f t="shared" si="6"/>
        <v>0</v>
      </c>
    </row>
    <row r="234" spans="1:7" ht="15" outlineLevel="1">
      <c r="A234" s="272" t="s">
        <v>734</v>
      </c>
      <c r="B234" s="305"/>
      <c r="F234" s="252"/>
      <c r="G234" s="252"/>
    </row>
    <row r="235" spans="1:7" ht="15" outlineLevel="1">
      <c r="A235" s="272" t="s">
        <v>735</v>
      </c>
      <c r="B235" s="305"/>
      <c r="F235" s="252"/>
      <c r="G235" s="252"/>
    </row>
    <row r="236" spans="1:7" ht="15" outlineLevel="1">
      <c r="A236" s="272" t="s">
        <v>736</v>
      </c>
      <c r="B236" s="305"/>
      <c r="F236" s="252"/>
      <c r="G236" s="252"/>
    </row>
    <row r="237" spans="1:7" ht="15" customHeight="1">
      <c r="A237" s="300"/>
      <c r="B237" s="301" t="s">
        <v>737</v>
      </c>
      <c r="C237" s="300" t="s">
        <v>665</v>
      </c>
      <c r="D237" s="300" t="s">
        <v>666</v>
      </c>
      <c r="E237" s="306"/>
      <c r="F237" s="300" t="s">
        <v>485</v>
      </c>
      <c r="G237" s="300" t="s">
        <v>667</v>
      </c>
    </row>
    <row r="238" spans="1:7" ht="15">
      <c r="A238" s="272" t="s">
        <v>738</v>
      </c>
      <c r="B238" s="272" t="s">
        <v>703</v>
      </c>
      <c r="C238" s="304">
        <v>0.4896649847896755</v>
      </c>
      <c r="G238" s="272"/>
    </row>
    <row r="239" ht="15">
      <c r="G239" s="272"/>
    </row>
    <row r="240" spans="2:7" ht="15">
      <c r="B240" s="313" t="s">
        <v>704</v>
      </c>
      <c r="G240" s="272"/>
    </row>
    <row r="241" spans="1:7" ht="15">
      <c r="A241" s="272" t="s">
        <v>739</v>
      </c>
      <c r="B241" s="272" t="s">
        <v>706</v>
      </c>
      <c r="C241" s="270">
        <v>5890.175422609965</v>
      </c>
      <c r="D241" s="272">
        <v>116667</v>
      </c>
      <c r="F241" s="252">
        <f>IF($C$249=0,"",IF(C241="[Mark as ND1 if not relevant]","",C241/$C$249))</f>
        <v>0.429611743075699</v>
      </c>
      <c r="G241" s="252">
        <f>IF($D$249=0,"",IF(D241="[Mark as ND1 if not relevant]","",D241/$D$249))</f>
        <v>0.5626410617488763</v>
      </c>
    </row>
    <row r="242" spans="1:7" ht="15">
      <c r="A242" s="272" t="s">
        <v>740</v>
      </c>
      <c r="B242" s="272" t="s">
        <v>708</v>
      </c>
      <c r="C242" s="270">
        <v>1407.5642474600156</v>
      </c>
      <c r="D242" s="272">
        <v>20133</v>
      </c>
      <c r="F242" s="252">
        <f aca="true" t="shared" si="7" ref="F242:F248">IF($C$249=0,"",IF(C242="[Mark as ND1 if not relevant]","",C242/$C$249))</f>
        <v>0.10266351788456306</v>
      </c>
      <c r="G242" s="252">
        <f aca="true" t="shared" si="8" ref="G242:G248">IF($D$249=0,"",IF(D242="[Mark as ND1 if not relevant]","",D242/$D$249))</f>
        <v>0.09709388684195297</v>
      </c>
    </row>
    <row r="243" spans="1:7" ht="15">
      <c r="A243" s="272" t="s">
        <v>741</v>
      </c>
      <c r="B243" s="272" t="s">
        <v>710</v>
      </c>
      <c r="C243" s="270">
        <v>1427.7781371800047</v>
      </c>
      <c r="D243" s="272">
        <v>18581</v>
      </c>
      <c r="F243" s="252">
        <f t="shared" si="7"/>
        <v>0.10413785842179216</v>
      </c>
      <c r="G243" s="252">
        <f t="shared" si="8"/>
        <v>0.08960917455969444</v>
      </c>
    </row>
    <row r="244" spans="1:7" ht="15">
      <c r="A244" s="272" t="s">
        <v>742</v>
      </c>
      <c r="B244" s="272" t="s">
        <v>712</v>
      </c>
      <c r="C244" s="270">
        <v>1424.7690636000093</v>
      </c>
      <c r="D244" s="272">
        <v>17035</v>
      </c>
      <c r="F244" s="252">
        <f t="shared" si="7"/>
        <v>0.1039183856127511</v>
      </c>
      <c r="G244" s="252">
        <f t="shared" si="8"/>
        <v>0.08215339802079516</v>
      </c>
    </row>
    <row r="245" spans="1:7" ht="15">
      <c r="A245" s="272" t="s">
        <v>743</v>
      </c>
      <c r="B245" s="272" t="s">
        <v>714</v>
      </c>
      <c r="C245" s="270">
        <v>1403.0923015899966</v>
      </c>
      <c r="D245" s="272">
        <v>15145</v>
      </c>
      <c r="F245" s="252">
        <f t="shared" si="7"/>
        <v>0.10233734755476535</v>
      </c>
      <c r="G245" s="252">
        <f t="shared" si="8"/>
        <v>0.07303863886263239</v>
      </c>
    </row>
    <row r="246" spans="1:7" ht="15">
      <c r="A246" s="272" t="s">
        <v>744</v>
      </c>
      <c r="B246" s="272" t="s">
        <v>716</v>
      </c>
      <c r="C246" s="270">
        <v>1068.6271749300029</v>
      </c>
      <c r="D246" s="272">
        <v>10704</v>
      </c>
      <c r="F246" s="252">
        <f t="shared" si="7"/>
        <v>0.07794246357374385</v>
      </c>
      <c r="G246" s="252">
        <f t="shared" si="8"/>
        <v>0.05162136615289647</v>
      </c>
    </row>
    <row r="247" spans="1:7" ht="15">
      <c r="A247" s="272" t="s">
        <v>745</v>
      </c>
      <c r="B247" s="272" t="s">
        <v>718</v>
      </c>
      <c r="C247" s="270">
        <v>782.6362885199998</v>
      </c>
      <c r="D247" s="272">
        <v>6353</v>
      </c>
      <c r="F247" s="252">
        <f t="shared" si="7"/>
        <v>0.05708314540424805</v>
      </c>
      <c r="G247" s="252">
        <f t="shared" si="8"/>
        <v>0.03063812959354926</v>
      </c>
    </row>
    <row r="248" spans="1:7" ht="15">
      <c r="A248" s="272" t="s">
        <v>746</v>
      </c>
      <c r="B248" s="272" t="s">
        <v>720</v>
      </c>
      <c r="C248" s="270">
        <v>305.81923473000063</v>
      </c>
      <c r="D248" s="272">
        <v>2738</v>
      </c>
      <c r="F248" s="252">
        <f t="shared" si="7"/>
        <v>0.022305538472437422</v>
      </c>
      <c r="G248" s="252">
        <f t="shared" si="8"/>
        <v>0.013204344219603002</v>
      </c>
    </row>
    <row r="249" spans="1:7" ht="15">
      <c r="A249" s="272" t="s">
        <v>747</v>
      </c>
      <c r="B249" s="324" t="s">
        <v>64</v>
      </c>
      <c r="C249" s="270">
        <f>SUM(C241:C248)</f>
        <v>13710.461870619994</v>
      </c>
      <c r="D249" s="272">
        <f>SUM(D241:D248)</f>
        <v>207356</v>
      </c>
      <c r="F249" s="304">
        <f>SUM(F241:F248)</f>
        <v>1</v>
      </c>
      <c r="G249" s="304">
        <f>SUM(G241:G248)</f>
        <v>1</v>
      </c>
    </row>
    <row r="250" spans="1:7" ht="15" outlineLevel="1">
      <c r="A250" s="272" t="s">
        <v>748</v>
      </c>
      <c r="B250" s="305" t="s">
        <v>723</v>
      </c>
      <c r="F250" s="252">
        <f aca="true" t="shared" si="9" ref="F250:F255">IF($C$249=0,"",IF(C250="[for completion]","",C250/$C$249))</f>
        <v>0</v>
      </c>
      <c r="G250" s="252">
        <f aca="true" t="shared" si="10" ref="G250:G255">IF($D$249=0,"",IF(D250="[for completion]","",D250/$D$249))</f>
        <v>0</v>
      </c>
    </row>
    <row r="251" spans="1:7" ht="15" outlineLevel="1">
      <c r="A251" s="272" t="s">
        <v>749</v>
      </c>
      <c r="B251" s="305" t="s">
        <v>725</v>
      </c>
      <c r="F251" s="252">
        <f t="shared" si="9"/>
        <v>0</v>
      </c>
      <c r="G251" s="252">
        <f t="shared" si="10"/>
        <v>0</v>
      </c>
    </row>
    <row r="252" spans="1:7" ht="15" outlineLevel="1">
      <c r="A252" s="272" t="s">
        <v>750</v>
      </c>
      <c r="B252" s="305" t="s">
        <v>727</v>
      </c>
      <c r="F252" s="252">
        <f t="shared" si="9"/>
        <v>0</v>
      </c>
      <c r="G252" s="252">
        <f t="shared" si="10"/>
        <v>0</v>
      </c>
    </row>
    <row r="253" spans="1:7" ht="15" outlineLevel="1">
      <c r="A253" s="272" t="s">
        <v>751</v>
      </c>
      <c r="B253" s="305" t="s">
        <v>729</v>
      </c>
      <c r="F253" s="252">
        <f t="shared" si="9"/>
        <v>0</v>
      </c>
      <c r="G253" s="252">
        <f t="shared" si="10"/>
        <v>0</v>
      </c>
    </row>
    <row r="254" spans="1:7" ht="15" outlineLevel="1">
      <c r="A254" s="272" t="s">
        <v>752</v>
      </c>
      <c r="B254" s="305" t="s">
        <v>731</v>
      </c>
      <c r="F254" s="252">
        <f t="shared" si="9"/>
        <v>0</v>
      </c>
      <c r="G254" s="252">
        <f t="shared" si="10"/>
        <v>0</v>
      </c>
    </row>
    <row r="255" spans="1:7" ht="15" outlineLevel="1">
      <c r="A255" s="272" t="s">
        <v>753</v>
      </c>
      <c r="B255" s="305" t="s">
        <v>733</v>
      </c>
      <c r="F255" s="252">
        <f t="shared" si="9"/>
        <v>0</v>
      </c>
      <c r="G255" s="252">
        <f t="shared" si="10"/>
        <v>0</v>
      </c>
    </row>
    <row r="256" spans="1:7" ht="15" outlineLevel="1">
      <c r="A256" s="272" t="s">
        <v>754</v>
      </c>
      <c r="B256" s="305"/>
      <c r="F256" s="252"/>
      <c r="G256" s="252"/>
    </row>
    <row r="257" spans="1:7" ht="15" outlineLevel="1">
      <c r="A257" s="272" t="s">
        <v>755</v>
      </c>
      <c r="B257" s="305"/>
      <c r="F257" s="252"/>
      <c r="G257" s="252"/>
    </row>
    <row r="258" spans="1:7" ht="15" outlineLevel="1">
      <c r="A258" s="272" t="s">
        <v>756</v>
      </c>
      <c r="B258" s="305"/>
      <c r="F258" s="252"/>
      <c r="G258" s="252"/>
    </row>
    <row r="259" spans="1:7" ht="15" customHeight="1">
      <c r="A259" s="300"/>
      <c r="B259" s="301" t="s">
        <v>757</v>
      </c>
      <c r="C259" s="300" t="s">
        <v>485</v>
      </c>
      <c r="D259" s="300"/>
      <c r="E259" s="306"/>
      <c r="F259" s="300"/>
      <c r="G259" s="300"/>
    </row>
    <row r="260" spans="1:7" ht="15">
      <c r="A260" s="272" t="s">
        <v>758</v>
      </c>
      <c r="B260" s="272" t="s">
        <v>1960</v>
      </c>
      <c r="C260" s="304">
        <v>0</v>
      </c>
      <c r="E260" s="304"/>
      <c r="F260" s="304"/>
      <c r="G260" s="304"/>
    </row>
    <row r="261" spans="1:6" ht="15">
      <c r="A261" s="272" t="s">
        <v>759</v>
      </c>
      <c r="B261" s="272" t="s">
        <v>760</v>
      </c>
      <c r="C261" s="304">
        <v>0</v>
      </c>
      <c r="E261" s="304"/>
      <c r="F261" s="304"/>
    </row>
    <row r="262" spans="1:6" ht="15">
      <c r="A262" s="272" t="s">
        <v>761</v>
      </c>
      <c r="B262" s="272" t="s">
        <v>762</v>
      </c>
      <c r="C262" s="304">
        <v>0</v>
      </c>
      <c r="E262" s="304"/>
      <c r="F262" s="304"/>
    </row>
    <row r="263" spans="1:14" ht="15">
      <c r="A263" s="272" t="s">
        <v>763</v>
      </c>
      <c r="B263" s="313" t="s">
        <v>764</v>
      </c>
      <c r="C263" s="304">
        <v>0</v>
      </c>
      <c r="D263" s="321"/>
      <c r="E263" s="321"/>
      <c r="F263" s="322"/>
      <c r="G263" s="322"/>
      <c r="H263" s="284"/>
      <c r="I263" s="272"/>
      <c r="J263" s="272"/>
      <c r="K263" s="272"/>
      <c r="L263" s="284"/>
      <c r="M263" s="284"/>
      <c r="N263" s="284"/>
    </row>
    <row r="264" spans="1:6" ht="15">
      <c r="A264" s="272" t="s">
        <v>765</v>
      </c>
      <c r="B264" s="272" t="s">
        <v>62</v>
      </c>
      <c r="C264" s="304">
        <v>1</v>
      </c>
      <c r="E264" s="304"/>
      <c r="F264" s="304"/>
    </row>
    <row r="265" spans="1:6" ht="15" outlineLevel="1">
      <c r="A265" s="272" t="s">
        <v>766</v>
      </c>
      <c r="B265" s="305" t="s">
        <v>767</v>
      </c>
      <c r="C265" s="304"/>
      <c r="E265" s="304"/>
      <c r="F265" s="304"/>
    </row>
    <row r="266" spans="1:6" ht="15" outlineLevel="1">
      <c r="A266" s="272" t="s">
        <v>768</v>
      </c>
      <c r="B266" s="305" t="s">
        <v>769</v>
      </c>
      <c r="C266" s="327"/>
      <c r="E266" s="304"/>
      <c r="F266" s="304"/>
    </row>
    <row r="267" spans="1:6" ht="15" outlineLevel="1">
      <c r="A267" s="272" t="s">
        <v>770</v>
      </c>
      <c r="B267" s="305" t="s">
        <v>771</v>
      </c>
      <c r="C267" s="304"/>
      <c r="E267" s="304"/>
      <c r="F267" s="304"/>
    </row>
    <row r="268" spans="1:6" ht="15" outlineLevel="1">
      <c r="A268" s="272" t="s">
        <v>772</v>
      </c>
      <c r="B268" s="305" t="s">
        <v>773</v>
      </c>
      <c r="C268" s="304"/>
      <c r="E268" s="304"/>
      <c r="F268" s="304"/>
    </row>
    <row r="269" spans="1:6" ht="15" outlineLevel="1">
      <c r="A269" s="272" t="s">
        <v>774</v>
      </c>
      <c r="B269" s="305" t="s">
        <v>775</v>
      </c>
      <c r="C269" s="304"/>
      <c r="E269" s="304"/>
      <c r="F269" s="304"/>
    </row>
    <row r="270" spans="1:6" ht="15" outlineLevel="1">
      <c r="A270" s="272" t="s">
        <v>776</v>
      </c>
      <c r="B270" s="305" t="s">
        <v>166</v>
      </c>
      <c r="C270" s="304"/>
      <c r="E270" s="304"/>
      <c r="F270" s="304"/>
    </row>
    <row r="271" spans="1:6" ht="15" outlineLevel="1">
      <c r="A271" s="272" t="s">
        <v>777</v>
      </c>
      <c r="B271" s="305" t="s">
        <v>166</v>
      </c>
      <c r="C271" s="304"/>
      <c r="E271" s="304"/>
      <c r="F271" s="304"/>
    </row>
    <row r="272" spans="1:6" ht="15" outlineLevel="1">
      <c r="A272" s="272" t="s">
        <v>778</v>
      </c>
      <c r="B272" s="305" t="s">
        <v>166</v>
      </c>
      <c r="C272" s="304"/>
      <c r="E272" s="304"/>
      <c r="F272" s="304"/>
    </row>
    <row r="273" spans="1:6" ht="15" outlineLevel="1">
      <c r="A273" s="272" t="s">
        <v>779</v>
      </c>
      <c r="B273" s="305" t="s">
        <v>166</v>
      </c>
      <c r="C273" s="304"/>
      <c r="E273" s="304"/>
      <c r="F273" s="304"/>
    </row>
    <row r="274" spans="1:6" ht="15" outlineLevel="1">
      <c r="A274" s="272" t="s">
        <v>780</v>
      </c>
      <c r="B274" s="305" t="s">
        <v>166</v>
      </c>
      <c r="C274" s="304"/>
      <c r="E274" s="304"/>
      <c r="F274" s="304"/>
    </row>
    <row r="275" spans="1:6" ht="15" outlineLevel="1">
      <c r="A275" s="272" t="s">
        <v>781</v>
      </c>
      <c r="B275" s="305" t="s">
        <v>166</v>
      </c>
      <c r="C275" s="304"/>
      <c r="E275" s="304"/>
      <c r="F275" s="304"/>
    </row>
    <row r="276" spans="1:7" ht="15" customHeight="1">
      <c r="A276" s="300"/>
      <c r="B276" s="301" t="s">
        <v>782</v>
      </c>
      <c r="C276" s="300" t="s">
        <v>485</v>
      </c>
      <c r="D276" s="300"/>
      <c r="E276" s="306"/>
      <c r="F276" s="300"/>
      <c r="G276" s="302"/>
    </row>
    <row r="277" spans="1:6" ht="15">
      <c r="A277" s="272" t="s">
        <v>783</v>
      </c>
      <c r="B277" s="272" t="s">
        <v>784</v>
      </c>
      <c r="C277" s="304">
        <v>1</v>
      </c>
      <c r="E277" s="284"/>
      <c r="F277" s="284"/>
    </row>
    <row r="278" spans="1:6" ht="15">
      <c r="A278" s="272" t="s">
        <v>785</v>
      </c>
      <c r="B278" s="272" t="s">
        <v>786</v>
      </c>
      <c r="C278" s="304">
        <v>0</v>
      </c>
      <c r="E278" s="284"/>
      <c r="F278" s="284"/>
    </row>
    <row r="279" spans="1:6" ht="15">
      <c r="A279" s="272" t="s">
        <v>787</v>
      </c>
      <c r="B279" s="272" t="s">
        <v>62</v>
      </c>
      <c r="C279" s="304">
        <v>0</v>
      </c>
      <c r="E279" s="284"/>
      <c r="F279" s="284"/>
    </row>
    <row r="280" spans="1:6" ht="15" outlineLevel="1">
      <c r="A280" s="272" t="s">
        <v>788</v>
      </c>
      <c r="C280" s="310"/>
      <c r="E280" s="284"/>
      <c r="F280" s="284"/>
    </row>
    <row r="281" spans="1:6" ht="15" outlineLevel="1">
      <c r="A281" s="272" t="s">
        <v>789</v>
      </c>
      <c r="C281" s="310"/>
      <c r="E281" s="284"/>
      <c r="F281" s="284"/>
    </row>
    <row r="282" spans="1:6" ht="15" outlineLevel="1">
      <c r="A282" s="272" t="s">
        <v>790</v>
      </c>
      <c r="C282" s="310"/>
      <c r="E282" s="284"/>
      <c r="F282" s="284"/>
    </row>
    <row r="283" spans="1:6" ht="15" outlineLevel="1">
      <c r="A283" s="272" t="s">
        <v>791</v>
      </c>
      <c r="C283" s="310"/>
      <c r="E283" s="284"/>
      <c r="F283" s="284"/>
    </row>
    <row r="284" spans="1:6" ht="15" outlineLevel="1">
      <c r="A284" s="272" t="s">
        <v>792</v>
      </c>
      <c r="C284" s="310"/>
      <c r="E284" s="284"/>
      <c r="F284" s="284"/>
    </row>
    <row r="285" spans="1:6" ht="15" outlineLevel="1">
      <c r="A285" s="272" t="s">
        <v>793</v>
      </c>
      <c r="C285" s="310"/>
      <c r="E285" s="284"/>
      <c r="F285" s="284"/>
    </row>
    <row r="286" spans="1:7" ht="18.75">
      <c r="A286" s="318"/>
      <c r="B286" s="319" t="s">
        <v>1961</v>
      </c>
      <c r="C286" s="318"/>
      <c r="D286" s="318"/>
      <c r="E286" s="318"/>
      <c r="F286" s="320"/>
      <c r="G286" s="320"/>
    </row>
    <row r="287" spans="1:7" ht="15" customHeight="1">
      <c r="A287" s="300"/>
      <c r="B287" s="301" t="s">
        <v>794</v>
      </c>
      <c r="C287" s="300" t="s">
        <v>665</v>
      </c>
      <c r="D287" s="300" t="s">
        <v>666</v>
      </c>
      <c r="E287" s="300"/>
      <c r="F287" s="300" t="s">
        <v>486</v>
      </c>
      <c r="G287" s="300" t="s">
        <v>667</v>
      </c>
    </row>
    <row r="288" spans="1:7" ht="15">
      <c r="A288" s="272" t="s">
        <v>795</v>
      </c>
      <c r="B288" s="272" t="s">
        <v>669</v>
      </c>
      <c r="D288" s="321"/>
      <c r="E288" s="321"/>
      <c r="F288" s="322"/>
      <c r="G288" s="322"/>
    </row>
    <row r="289" spans="1:7" ht="15">
      <c r="A289" s="321"/>
      <c r="D289" s="321"/>
      <c r="E289" s="321"/>
      <c r="F289" s="322"/>
      <c r="G289" s="322"/>
    </row>
    <row r="290" spans="2:7" ht="15">
      <c r="B290" s="272" t="s">
        <v>670</v>
      </c>
      <c r="D290" s="321"/>
      <c r="E290" s="321"/>
      <c r="F290" s="322"/>
      <c r="G290" s="322"/>
    </row>
    <row r="291" spans="1:7" ht="15">
      <c r="A291" s="272" t="s">
        <v>796</v>
      </c>
      <c r="B291" s="313" t="s">
        <v>604</v>
      </c>
      <c r="E291" s="321"/>
      <c r="F291" s="252">
        <f aca="true" t="shared" si="11" ref="F291:F314">IF($C$315=0,"",IF(C291="[for completion]","",C291/$C$315))</f>
      </c>
      <c r="G291" s="252">
        <f aca="true" t="shared" si="12" ref="G291:G314">IF($D$315=0,"",IF(D291="[for completion]","",D291/$D$315))</f>
      </c>
    </row>
    <row r="292" spans="1:7" ht="15">
      <c r="A292" s="272" t="s">
        <v>797</v>
      </c>
      <c r="B292" s="313" t="s">
        <v>604</v>
      </c>
      <c r="E292" s="321"/>
      <c r="F292" s="252">
        <f t="shared" si="11"/>
      </c>
      <c r="G292" s="252">
        <f t="shared" si="12"/>
      </c>
    </row>
    <row r="293" spans="1:7" ht="15">
      <c r="A293" s="272" t="s">
        <v>798</v>
      </c>
      <c r="B293" s="313" t="s">
        <v>604</v>
      </c>
      <c r="E293" s="321"/>
      <c r="F293" s="252">
        <f t="shared" si="11"/>
      </c>
      <c r="G293" s="252">
        <f t="shared" si="12"/>
      </c>
    </row>
    <row r="294" spans="1:7" ht="15">
      <c r="A294" s="272" t="s">
        <v>799</v>
      </c>
      <c r="B294" s="313" t="s">
        <v>604</v>
      </c>
      <c r="E294" s="321"/>
      <c r="F294" s="252">
        <f t="shared" si="11"/>
      </c>
      <c r="G294" s="252">
        <f t="shared" si="12"/>
      </c>
    </row>
    <row r="295" spans="1:7" ht="15">
      <c r="A295" s="272" t="s">
        <v>800</v>
      </c>
      <c r="B295" s="313" t="s">
        <v>604</v>
      </c>
      <c r="E295" s="321"/>
      <c r="F295" s="252">
        <f t="shared" si="11"/>
      </c>
      <c r="G295" s="252">
        <f t="shared" si="12"/>
      </c>
    </row>
    <row r="296" spans="1:7" ht="15">
      <c r="A296" s="272" t="s">
        <v>801</v>
      </c>
      <c r="B296" s="313" t="s">
        <v>604</v>
      </c>
      <c r="E296" s="321"/>
      <c r="F296" s="252">
        <f t="shared" si="11"/>
      </c>
      <c r="G296" s="252">
        <f t="shared" si="12"/>
      </c>
    </row>
    <row r="297" spans="1:7" ht="15">
      <c r="A297" s="272" t="s">
        <v>802</v>
      </c>
      <c r="B297" s="313" t="s">
        <v>604</v>
      </c>
      <c r="E297" s="321"/>
      <c r="F297" s="252">
        <f t="shared" si="11"/>
      </c>
      <c r="G297" s="252">
        <f t="shared" si="12"/>
      </c>
    </row>
    <row r="298" spans="1:7" ht="15">
      <c r="A298" s="272" t="s">
        <v>803</v>
      </c>
      <c r="B298" s="313" t="s">
        <v>604</v>
      </c>
      <c r="E298" s="321"/>
      <c r="F298" s="252">
        <f t="shared" si="11"/>
      </c>
      <c r="G298" s="252">
        <f t="shared" si="12"/>
      </c>
    </row>
    <row r="299" spans="1:7" ht="15">
      <c r="A299" s="272" t="s">
        <v>804</v>
      </c>
      <c r="B299" s="313" t="s">
        <v>604</v>
      </c>
      <c r="E299" s="321"/>
      <c r="F299" s="252">
        <f t="shared" si="11"/>
      </c>
      <c r="G299" s="252">
        <f t="shared" si="12"/>
      </c>
    </row>
    <row r="300" spans="1:7" ht="15">
      <c r="A300" s="272" t="s">
        <v>805</v>
      </c>
      <c r="B300" s="313" t="s">
        <v>604</v>
      </c>
      <c r="E300" s="313"/>
      <c r="F300" s="252">
        <f t="shared" si="11"/>
      </c>
      <c r="G300" s="252">
        <f t="shared" si="12"/>
      </c>
    </row>
    <row r="301" spans="1:7" ht="15">
      <c r="A301" s="272" t="s">
        <v>806</v>
      </c>
      <c r="B301" s="313" t="s">
        <v>604</v>
      </c>
      <c r="E301" s="313"/>
      <c r="F301" s="252">
        <f t="shared" si="11"/>
      </c>
      <c r="G301" s="252">
        <f t="shared" si="12"/>
      </c>
    </row>
    <row r="302" spans="1:7" ht="15">
      <c r="A302" s="272" t="s">
        <v>807</v>
      </c>
      <c r="B302" s="313" t="s">
        <v>604</v>
      </c>
      <c r="E302" s="313"/>
      <c r="F302" s="252">
        <f t="shared" si="11"/>
      </c>
      <c r="G302" s="252">
        <f t="shared" si="12"/>
      </c>
    </row>
    <row r="303" spans="1:7" ht="15">
      <c r="A303" s="272" t="s">
        <v>808</v>
      </c>
      <c r="B303" s="313" t="s">
        <v>604</v>
      </c>
      <c r="E303" s="313"/>
      <c r="F303" s="252">
        <f t="shared" si="11"/>
      </c>
      <c r="G303" s="252">
        <f t="shared" si="12"/>
      </c>
    </row>
    <row r="304" spans="1:7" ht="15">
      <c r="A304" s="272" t="s">
        <v>809</v>
      </c>
      <c r="B304" s="313" t="s">
        <v>604</v>
      </c>
      <c r="E304" s="313"/>
      <c r="F304" s="252">
        <f t="shared" si="11"/>
      </c>
      <c r="G304" s="252">
        <f t="shared" si="12"/>
      </c>
    </row>
    <row r="305" spans="1:7" ht="15">
      <c r="A305" s="272" t="s">
        <v>810</v>
      </c>
      <c r="B305" s="313" t="s">
        <v>604</v>
      </c>
      <c r="E305" s="313"/>
      <c r="F305" s="252">
        <f t="shared" si="11"/>
      </c>
      <c r="G305" s="252">
        <f t="shared" si="12"/>
      </c>
    </row>
    <row r="306" spans="1:7" ht="15">
      <c r="A306" s="272" t="s">
        <v>811</v>
      </c>
      <c r="B306" s="313" t="s">
        <v>604</v>
      </c>
      <c r="F306" s="252">
        <f t="shared" si="11"/>
      </c>
      <c r="G306" s="252">
        <f t="shared" si="12"/>
      </c>
    </row>
    <row r="307" spans="1:7" ht="15">
      <c r="A307" s="272" t="s">
        <v>812</v>
      </c>
      <c r="B307" s="313" t="s">
        <v>604</v>
      </c>
      <c r="E307" s="304"/>
      <c r="F307" s="252">
        <f t="shared" si="11"/>
      </c>
      <c r="G307" s="252">
        <f t="shared" si="12"/>
      </c>
    </row>
    <row r="308" spans="1:7" ht="15">
      <c r="A308" s="272" t="s">
        <v>813</v>
      </c>
      <c r="B308" s="313" t="s">
        <v>604</v>
      </c>
      <c r="E308" s="304"/>
      <c r="F308" s="252">
        <f t="shared" si="11"/>
      </c>
      <c r="G308" s="252">
        <f t="shared" si="12"/>
      </c>
    </row>
    <row r="309" spans="1:7" ht="15">
      <c r="A309" s="272" t="s">
        <v>814</v>
      </c>
      <c r="B309" s="313" t="s">
        <v>604</v>
      </c>
      <c r="E309" s="304"/>
      <c r="F309" s="252">
        <f t="shared" si="11"/>
      </c>
      <c r="G309" s="252">
        <f t="shared" si="12"/>
      </c>
    </row>
    <row r="310" spans="1:7" ht="15">
      <c r="A310" s="272" t="s">
        <v>815</v>
      </c>
      <c r="B310" s="313" t="s">
        <v>604</v>
      </c>
      <c r="E310" s="304"/>
      <c r="F310" s="252">
        <f t="shared" si="11"/>
      </c>
      <c r="G310" s="252">
        <f t="shared" si="12"/>
      </c>
    </row>
    <row r="311" spans="1:7" ht="15">
      <c r="A311" s="272" t="s">
        <v>1962</v>
      </c>
      <c r="B311" s="313" t="s">
        <v>604</v>
      </c>
      <c r="E311" s="304"/>
      <c r="F311" s="252">
        <f t="shared" si="11"/>
      </c>
      <c r="G311" s="252">
        <f t="shared" si="12"/>
      </c>
    </row>
    <row r="312" spans="1:7" ht="15">
      <c r="A312" s="272" t="s">
        <v>816</v>
      </c>
      <c r="B312" s="313" t="s">
        <v>604</v>
      </c>
      <c r="E312" s="304"/>
      <c r="F312" s="252">
        <f t="shared" si="11"/>
      </c>
      <c r="G312" s="252">
        <f t="shared" si="12"/>
      </c>
    </row>
    <row r="313" spans="1:7" ht="15">
      <c r="A313" s="272" t="s">
        <v>817</v>
      </c>
      <c r="B313" s="313" t="s">
        <v>604</v>
      </c>
      <c r="E313" s="304"/>
      <c r="F313" s="252">
        <f t="shared" si="11"/>
      </c>
      <c r="G313" s="252">
        <f t="shared" si="12"/>
      </c>
    </row>
    <row r="314" spans="1:7" ht="15">
      <c r="A314" s="272" t="s">
        <v>818</v>
      </c>
      <c r="B314" s="313" t="s">
        <v>604</v>
      </c>
      <c r="E314" s="304"/>
      <c r="F314" s="252">
        <f t="shared" si="11"/>
      </c>
      <c r="G314" s="252">
        <f t="shared" si="12"/>
      </c>
    </row>
    <row r="315" spans="1:7" ht="15">
      <c r="A315" s="272" t="s">
        <v>819</v>
      </c>
      <c r="B315" s="324" t="s">
        <v>64</v>
      </c>
      <c r="C315" s="313">
        <f>SUM(C291:C314)</f>
        <v>0</v>
      </c>
      <c r="D315" s="313">
        <f>SUM(D291:D314)</f>
        <v>0</v>
      </c>
      <c r="E315" s="304"/>
      <c r="F315" s="326">
        <f>SUM(F291:F314)</f>
        <v>0</v>
      </c>
      <c r="G315" s="326">
        <f>SUM(G291:G314)</f>
        <v>0</v>
      </c>
    </row>
    <row r="316" spans="1:7" ht="15" customHeight="1">
      <c r="A316" s="300"/>
      <c r="B316" s="301" t="s">
        <v>1963</v>
      </c>
      <c r="C316" s="300" t="s">
        <v>665</v>
      </c>
      <c r="D316" s="300" t="s">
        <v>666</v>
      </c>
      <c r="E316" s="300"/>
      <c r="F316" s="300" t="s">
        <v>486</v>
      </c>
      <c r="G316" s="300" t="s">
        <v>667</v>
      </c>
    </row>
    <row r="317" spans="1:7" ht="15">
      <c r="A317" s="272" t="s">
        <v>820</v>
      </c>
      <c r="B317" s="272" t="s">
        <v>703</v>
      </c>
      <c r="C317" s="310"/>
      <c r="G317" s="272"/>
    </row>
    <row r="318" ht="15">
      <c r="G318" s="272"/>
    </row>
    <row r="319" spans="2:7" ht="15">
      <c r="B319" s="313" t="s">
        <v>704</v>
      </c>
      <c r="G319" s="272"/>
    </row>
    <row r="320" spans="1:7" ht="15">
      <c r="A320" s="272" t="s">
        <v>821</v>
      </c>
      <c r="B320" s="272" t="s">
        <v>706</v>
      </c>
      <c r="F320" s="252">
        <f>IF($C$328=0,"",IF(C320="[for completion]","",C320/$C$328))</f>
      </c>
      <c r="G320" s="252">
        <f>IF($D$328=0,"",IF(D320="[for completion]","",D320/$D$328))</f>
      </c>
    </row>
    <row r="321" spans="1:7" ht="15">
      <c r="A321" s="272" t="s">
        <v>822</v>
      </c>
      <c r="B321" s="272" t="s">
        <v>708</v>
      </c>
      <c r="F321" s="252">
        <f aca="true" t="shared" si="13" ref="F321:F334">IF($C$328=0,"",IF(C321="[for completion]","",C321/$C$328))</f>
      </c>
      <c r="G321" s="252">
        <f aca="true" t="shared" si="14" ref="G321:G334">IF($D$328=0,"",IF(D321="[for completion]","",D321/$D$328))</f>
      </c>
    </row>
    <row r="322" spans="1:7" ht="15">
      <c r="A322" s="272" t="s">
        <v>823</v>
      </c>
      <c r="B322" s="272" t="s">
        <v>710</v>
      </c>
      <c r="F322" s="252">
        <f t="shared" si="13"/>
      </c>
      <c r="G322" s="252">
        <f t="shared" si="14"/>
      </c>
    </row>
    <row r="323" spans="1:7" ht="15">
      <c r="A323" s="272" t="s">
        <v>824</v>
      </c>
      <c r="B323" s="272" t="s">
        <v>712</v>
      </c>
      <c r="F323" s="252">
        <f t="shared" si="13"/>
      </c>
      <c r="G323" s="252">
        <f t="shared" si="14"/>
      </c>
    </row>
    <row r="324" spans="1:7" ht="15">
      <c r="A324" s="272" t="s">
        <v>825</v>
      </c>
      <c r="B324" s="272" t="s">
        <v>714</v>
      </c>
      <c r="F324" s="252">
        <f t="shared" si="13"/>
      </c>
      <c r="G324" s="252">
        <f t="shared" si="14"/>
      </c>
    </row>
    <row r="325" spans="1:7" ht="15">
      <c r="A325" s="272" t="s">
        <v>826</v>
      </c>
      <c r="B325" s="272" t="s">
        <v>716</v>
      </c>
      <c r="F325" s="252">
        <f t="shared" si="13"/>
      </c>
      <c r="G325" s="252">
        <f t="shared" si="14"/>
      </c>
    </row>
    <row r="326" spans="1:7" ht="15">
      <c r="A326" s="272" t="s">
        <v>827</v>
      </c>
      <c r="B326" s="272" t="s">
        <v>718</v>
      </c>
      <c r="F326" s="252">
        <f t="shared" si="13"/>
      </c>
      <c r="G326" s="252">
        <f t="shared" si="14"/>
      </c>
    </row>
    <row r="327" spans="1:7" ht="15">
      <c r="A327" s="272" t="s">
        <v>828</v>
      </c>
      <c r="B327" s="272" t="s">
        <v>720</v>
      </c>
      <c r="F327" s="252">
        <f t="shared" si="13"/>
      </c>
      <c r="G327" s="252">
        <f t="shared" si="14"/>
      </c>
    </row>
    <row r="328" spans="1:7" ht="15">
      <c r="A328" s="272" t="s">
        <v>829</v>
      </c>
      <c r="B328" s="324" t="s">
        <v>64</v>
      </c>
      <c r="C328" s="272">
        <f>SUM(C320:C327)</f>
        <v>0</v>
      </c>
      <c r="D328" s="272">
        <f>SUM(D320:D327)</f>
        <v>0</v>
      </c>
      <c r="F328" s="304">
        <f>SUM(F320:F327)</f>
        <v>0</v>
      </c>
      <c r="G328" s="304">
        <f>SUM(G320:G327)</f>
        <v>0</v>
      </c>
    </row>
    <row r="329" spans="1:7" ht="15" outlineLevel="1">
      <c r="A329" s="272" t="s">
        <v>830</v>
      </c>
      <c r="B329" s="305" t="s">
        <v>723</v>
      </c>
      <c r="F329" s="252">
        <f t="shared" si="13"/>
      </c>
      <c r="G329" s="252">
        <f t="shared" si="14"/>
      </c>
    </row>
    <row r="330" spans="1:7" ht="15" outlineLevel="1">
      <c r="A330" s="272" t="s">
        <v>831</v>
      </c>
      <c r="B330" s="305" t="s">
        <v>725</v>
      </c>
      <c r="F330" s="252">
        <f t="shared" si="13"/>
      </c>
      <c r="G330" s="252">
        <f t="shared" si="14"/>
      </c>
    </row>
    <row r="331" spans="1:7" ht="15" outlineLevel="1">
      <c r="A331" s="272" t="s">
        <v>832</v>
      </c>
      <c r="B331" s="305" t="s">
        <v>727</v>
      </c>
      <c r="F331" s="252">
        <f t="shared" si="13"/>
      </c>
      <c r="G331" s="252">
        <f t="shared" si="14"/>
      </c>
    </row>
    <row r="332" spans="1:7" ht="15" outlineLevel="1">
      <c r="A332" s="272" t="s">
        <v>833</v>
      </c>
      <c r="B332" s="305" t="s">
        <v>729</v>
      </c>
      <c r="F332" s="252">
        <f t="shared" si="13"/>
      </c>
      <c r="G332" s="252">
        <f t="shared" si="14"/>
      </c>
    </row>
    <row r="333" spans="1:7" ht="15" outlineLevel="1">
      <c r="A333" s="272" t="s">
        <v>834</v>
      </c>
      <c r="B333" s="305" t="s">
        <v>731</v>
      </c>
      <c r="F333" s="252">
        <f t="shared" si="13"/>
      </c>
      <c r="G333" s="252">
        <f t="shared" si="14"/>
      </c>
    </row>
    <row r="334" spans="1:7" ht="15" outlineLevel="1">
      <c r="A334" s="272" t="s">
        <v>835</v>
      </c>
      <c r="B334" s="305" t="s">
        <v>733</v>
      </c>
      <c r="F334" s="252">
        <f t="shared" si="13"/>
      </c>
      <c r="G334" s="252">
        <f t="shared" si="14"/>
      </c>
    </row>
    <row r="335" spans="1:7" ht="15" outlineLevel="1">
      <c r="A335" s="272" t="s">
        <v>836</v>
      </c>
      <c r="B335" s="305"/>
      <c r="F335" s="252"/>
      <c r="G335" s="252"/>
    </row>
    <row r="336" spans="1:7" ht="15" outlineLevel="1">
      <c r="A336" s="272" t="s">
        <v>837</v>
      </c>
      <c r="B336" s="305"/>
      <c r="F336" s="252"/>
      <c r="G336" s="252"/>
    </row>
    <row r="337" spans="1:7" ht="15" outlineLevel="1">
      <c r="A337" s="272" t="s">
        <v>838</v>
      </c>
      <c r="B337" s="305"/>
      <c r="F337" s="304"/>
      <c r="G337" s="304"/>
    </row>
    <row r="338" spans="1:7" ht="15" customHeight="1">
      <c r="A338" s="300"/>
      <c r="B338" s="301" t="s">
        <v>1964</v>
      </c>
      <c r="C338" s="300" t="s">
        <v>665</v>
      </c>
      <c r="D338" s="300" t="s">
        <v>666</v>
      </c>
      <c r="E338" s="300"/>
      <c r="F338" s="300" t="s">
        <v>486</v>
      </c>
      <c r="G338" s="300" t="s">
        <v>667</v>
      </c>
    </row>
    <row r="339" spans="1:7" ht="15">
      <c r="A339" s="272" t="s">
        <v>1965</v>
      </c>
      <c r="B339" s="272" t="s">
        <v>703</v>
      </c>
      <c r="C339" s="310" t="s">
        <v>1898</v>
      </c>
      <c r="G339" s="272"/>
    </row>
    <row r="340" ht="15">
      <c r="G340" s="272"/>
    </row>
    <row r="341" spans="2:7" ht="15">
      <c r="B341" s="313" t="s">
        <v>704</v>
      </c>
      <c r="G341" s="272"/>
    </row>
    <row r="342" spans="1:7" ht="15">
      <c r="A342" s="272" t="s">
        <v>1966</v>
      </c>
      <c r="B342" s="272" t="s">
        <v>706</v>
      </c>
      <c r="F342" s="252">
        <f>IF($C$350=0,"",IF(C342="[Mark as ND1 if not relevant]","",C342/$C$350))</f>
      </c>
      <c r="G342" s="252">
        <f>IF($D$350=0,"",IF(D342="[Mark as ND1 if not relevant]","",D342/$D$350))</f>
      </c>
    </row>
    <row r="343" spans="1:7" ht="15">
      <c r="A343" s="272" t="s">
        <v>1967</v>
      </c>
      <c r="B343" s="272" t="s">
        <v>708</v>
      </c>
      <c r="F343" s="252">
        <f aca="true" t="shared" si="15" ref="F343:F349">IF($C$350=0,"",IF(C343="[Mark as ND1 if not relevant]","",C343/$C$350))</f>
      </c>
      <c r="G343" s="252">
        <f aca="true" t="shared" si="16" ref="G343:G349">IF($D$350=0,"",IF(D343="[Mark as ND1 if not relevant]","",D343/$D$350))</f>
      </c>
    </row>
    <row r="344" spans="1:7" ht="15">
      <c r="A344" s="272" t="s">
        <v>1968</v>
      </c>
      <c r="B344" s="272" t="s">
        <v>710</v>
      </c>
      <c r="F344" s="252">
        <f t="shared" si="15"/>
      </c>
      <c r="G344" s="252">
        <f t="shared" si="16"/>
      </c>
    </row>
    <row r="345" spans="1:7" ht="15">
      <c r="A345" s="272" t="s">
        <v>1969</v>
      </c>
      <c r="B345" s="272" t="s">
        <v>712</v>
      </c>
      <c r="F345" s="252">
        <f t="shared" si="15"/>
      </c>
      <c r="G345" s="252">
        <f t="shared" si="16"/>
      </c>
    </row>
    <row r="346" spans="1:7" ht="15">
      <c r="A346" s="272" t="s">
        <v>1970</v>
      </c>
      <c r="B346" s="272" t="s">
        <v>714</v>
      </c>
      <c r="F346" s="252">
        <f t="shared" si="15"/>
      </c>
      <c r="G346" s="252">
        <f t="shared" si="16"/>
      </c>
    </row>
    <row r="347" spans="1:7" ht="15">
      <c r="A347" s="272" t="s">
        <v>1971</v>
      </c>
      <c r="B347" s="272" t="s">
        <v>716</v>
      </c>
      <c r="F347" s="252">
        <f t="shared" si="15"/>
      </c>
      <c r="G347" s="252">
        <f t="shared" si="16"/>
      </c>
    </row>
    <row r="348" spans="1:7" ht="15">
      <c r="A348" s="272" t="s">
        <v>1972</v>
      </c>
      <c r="B348" s="272" t="s">
        <v>718</v>
      </c>
      <c r="F348" s="252">
        <f t="shared" si="15"/>
      </c>
      <c r="G348" s="252">
        <f t="shared" si="16"/>
      </c>
    </row>
    <row r="349" spans="1:7" ht="15">
      <c r="A349" s="272" t="s">
        <v>1973</v>
      </c>
      <c r="B349" s="272" t="s">
        <v>720</v>
      </c>
      <c r="F349" s="252">
        <f t="shared" si="15"/>
      </c>
      <c r="G349" s="252">
        <f t="shared" si="16"/>
      </c>
    </row>
    <row r="350" spans="1:7" ht="15">
      <c r="A350" s="272" t="s">
        <v>1974</v>
      </c>
      <c r="B350" s="324" t="s">
        <v>64</v>
      </c>
      <c r="C350" s="272">
        <f>SUM(C342:C349)</f>
        <v>0</v>
      </c>
      <c r="D350" s="272">
        <f>SUM(D342:D349)</f>
        <v>0</v>
      </c>
      <c r="F350" s="304">
        <f>SUM(F342:F349)</f>
        <v>0</v>
      </c>
      <c r="G350" s="304">
        <f>SUM(G342:G349)</f>
        <v>0</v>
      </c>
    </row>
    <row r="351" spans="1:7" ht="15" outlineLevel="1">
      <c r="A351" s="272" t="s">
        <v>1975</v>
      </c>
      <c r="B351" s="305" t="s">
        <v>723</v>
      </c>
      <c r="F351" s="252">
        <f aca="true" t="shared" si="17" ref="F351:F356">IF($C$350=0,"",IF(C351="[for completion]","",C351/$C$350))</f>
      </c>
      <c r="G351" s="252">
        <f aca="true" t="shared" si="18" ref="G351:G356">IF($D$350=0,"",IF(D351="[for completion]","",D351/$D$350))</f>
      </c>
    </row>
    <row r="352" spans="1:7" ht="15" outlineLevel="1">
      <c r="A352" s="272" t="s">
        <v>1976</v>
      </c>
      <c r="B352" s="305" t="s">
        <v>725</v>
      </c>
      <c r="F352" s="252">
        <f t="shared" si="17"/>
      </c>
      <c r="G352" s="252">
        <f t="shared" si="18"/>
      </c>
    </row>
    <row r="353" spans="1:7" ht="15" outlineLevel="1">
      <c r="A353" s="272" t="s">
        <v>1977</v>
      </c>
      <c r="B353" s="305" t="s">
        <v>727</v>
      </c>
      <c r="F353" s="252">
        <f t="shared" si="17"/>
      </c>
      <c r="G353" s="252">
        <f t="shared" si="18"/>
      </c>
    </row>
    <row r="354" spans="1:7" ht="15" outlineLevel="1">
      <c r="A354" s="272" t="s">
        <v>1978</v>
      </c>
      <c r="B354" s="305" t="s">
        <v>729</v>
      </c>
      <c r="F354" s="252">
        <f t="shared" si="17"/>
      </c>
      <c r="G354" s="252">
        <f t="shared" si="18"/>
      </c>
    </row>
    <row r="355" spans="1:7" ht="15" outlineLevel="1">
      <c r="A355" s="272" t="s">
        <v>1979</v>
      </c>
      <c r="B355" s="305" t="s">
        <v>731</v>
      </c>
      <c r="F355" s="252">
        <f t="shared" si="17"/>
      </c>
      <c r="G355" s="252">
        <f t="shared" si="18"/>
      </c>
    </row>
    <row r="356" spans="1:7" ht="15" outlineLevel="1">
      <c r="A356" s="272" t="s">
        <v>1980</v>
      </c>
      <c r="B356" s="305" t="s">
        <v>733</v>
      </c>
      <c r="F356" s="252">
        <f t="shared" si="17"/>
      </c>
      <c r="G356" s="252">
        <f t="shared" si="18"/>
      </c>
    </row>
    <row r="357" spans="1:7" ht="15" outlineLevel="1">
      <c r="A357" s="272" t="s">
        <v>1981</v>
      </c>
      <c r="B357" s="305"/>
      <c r="F357" s="252"/>
      <c r="G357" s="252"/>
    </row>
    <row r="358" spans="1:7" ht="15" outlineLevel="1">
      <c r="A358" s="272" t="s">
        <v>1982</v>
      </c>
      <c r="B358" s="305"/>
      <c r="F358" s="252"/>
      <c r="G358" s="252"/>
    </row>
    <row r="359" spans="1:7" ht="15" outlineLevel="1">
      <c r="A359" s="272" t="s">
        <v>1983</v>
      </c>
      <c r="B359" s="305"/>
      <c r="F359" s="252"/>
      <c r="G359" s="304"/>
    </row>
    <row r="360" spans="1:7" ht="15" customHeight="1">
      <c r="A360" s="300"/>
      <c r="B360" s="301" t="s">
        <v>839</v>
      </c>
      <c r="C360" s="300" t="s">
        <v>840</v>
      </c>
      <c r="D360" s="300"/>
      <c r="E360" s="300"/>
      <c r="F360" s="300"/>
      <c r="G360" s="302"/>
    </row>
    <row r="361" spans="1:7" ht="15">
      <c r="A361" s="272" t="s">
        <v>841</v>
      </c>
      <c r="B361" s="313" t="s">
        <v>842</v>
      </c>
      <c r="C361" s="310"/>
      <c r="G361" s="272"/>
    </row>
    <row r="362" spans="1:7" ht="15">
      <c r="A362" s="272" t="s">
        <v>843</v>
      </c>
      <c r="B362" s="313" t="s">
        <v>844</v>
      </c>
      <c r="C362" s="310"/>
      <c r="G362" s="272"/>
    </row>
    <row r="363" spans="1:7" ht="15">
      <c r="A363" s="272" t="s">
        <v>845</v>
      </c>
      <c r="B363" s="313" t="s">
        <v>846</v>
      </c>
      <c r="C363" s="310"/>
      <c r="G363" s="272"/>
    </row>
    <row r="364" spans="1:7" ht="15">
      <c r="A364" s="272" t="s">
        <v>847</v>
      </c>
      <c r="B364" s="313" t="s">
        <v>848</v>
      </c>
      <c r="C364" s="310"/>
      <c r="G364" s="272"/>
    </row>
    <row r="365" spans="1:7" ht="15">
      <c r="A365" s="272" t="s">
        <v>849</v>
      </c>
      <c r="B365" s="313" t="s">
        <v>850</v>
      </c>
      <c r="C365" s="310"/>
      <c r="G365" s="272"/>
    </row>
    <row r="366" spans="1:7" ht="15">
      <c r="A366" s="272" t="s">
        <v>851</v>
      </c>
      <c r="B366" s="313" t="s">
        <v>852</v>
      </c>
      <c r="C366" s="310"/>
      <c r="G366" s="272"/>
    </row>
    <row r="367" spans="1:7" ht="15">
      <c r="A367" s="272" t="s">
        <v>853</v>
      </c>
      <c r="B367" s="313" t="s">
        <v>854</v>
      </c>
      <c r="C367" s="310"/>
      <c r="G367" s="272"/>
    </row>
    <row r="368" spans="1:7" ht="15">
      <c r="A368" s="272" t="s">
        <v>855</v>
      </c>
      <c r="B368" s="313" t="s">
        <v>856</v>
      </c>
      <c r="C368" s="310"/>
      <c r="G368" s="272"/>
    </row>
    <row r="369" spans="1:7" ht="15">
      <c r="A369" s="272" t="s">
        <v>857</v>
      </c>
      <c r="B369" s="313" t="s">
        <v>858</v>
      </c>
      <c r="C369" s="310"/>
      <c r="G369" s="272"/>
    </row>
    <row r="370" spans="1:7" ht="15">
      <c r="A370" s="272" t="s">
        <v>859</v>
      </c>
      <c r="B370" s="313" t="s">
        <v>62</v>
      </c>
      <c r="C370" s="310"/>
      <c r="G370" s="272"/>
    </row>
    <row r="371" spans="1:7" ht="15" outlineLevel="1">
      <c r="A371" s="272" t="s">
        <v>860</v>
      </c>
      <c r="B371" s="305" t="s">
        <v>861</v>
      </c>
      <c r="C371" s="310"/>
      <c r="G371" s="272"/>
    </row>
    <row r="372" spans="1:7" ht="15" outlineLevel="1">
      <c r="A372" s="272" t="s">
        <v>862</v>
      </c>
      <c r="B372" s="305" t="s">
        <v>166</v>
      </c>
      <c r="C372" s="310"/>
      <c r="G372" s="272"/>
    </row>
    <row r="373" spans="1:7" ht="15" outlineLevel="1">
      <c r="A373" s="272" t="s">
        <v>863</v>
      </c>
      <c r="B373" s="305" t="s">
        <v>166</v>
      </c>
      <c r="C373" s="310"/>
      <c r="G373" s="272"/>
    </row>
    <row r="374" spans="1:7" ht="15" outlineLevel="1">
      <c r="A374" s="272" t="s">
        <v>864</v>
      </c>
      <c r="B374" s="305" t="s">
        <v>166</v>
      </c>
      <c r="C374" s="310"/>
      <c r="G374" s="272"/>
    </row>
    <row r="375" spans="1:7" ht="15" outlineLevel="1">
      <c r="A375" s="272" t="s">
        <v>865</v>
      </c>
      <c r="B375" s="305" t="s">
        <v>166</v>
      </c>
      <c r="C375" s="310"/>
      <c r="G375" s="272"/>
    </row>
    <row r="376" spans="1:7" ht="15" outlineLevel="1">
      <c r="A376" s="272" t="s">
        <v>866</v>
      </c>
      <c r="B376" s="305" t="s">
        <v>166</v>
      </c>
      <c r="C376" s="310"/>
      <c r="G376" s="272"/>
    </row>
    <row r="377" spans="1:7" ht="15" outlineLevel="1">
      <c r="A377" s="272" t="s">
        <v>867</v>
      </c>
      <c r="B377" s="305" t="s">
        <v>166</v>
      </c>
      <c r="C377" s="310"/>
      <c r="G377" s="272"/>
    </row>
    <row r="378" spans="1:7" ht="15" outlineLevel="1">
      <c r="A378" s="272" t="s">
        <v>868</v>
      </c>
      <c r="B378" s="305" t="s">
        <v>166</v>
      </c>
      <c r="C378" s="310"/>
      <c r="G378" s="272"/>
    </row>
    <row r="379" spans="1:7" ht="15" outlineLevel="1">
      <c r="A379" s="272" t="s">
        <v>869</v>
      </c>
      <c r="B379" s="305" t="s">
        <v>166</v>
      </c>
      <c r="C379" s="310"/>
      <c r="G379" s="272"/>
    </row>
    <row r="380" spans="1:7" ht="15" outlineLevel="1">
      <c r="A380" s="272" t="s">
        <v>870</v>
      </c>
      <c r="B380" s="305" t="s">
        <v>166</v>
      </c>
      <c r="C380" s="310"/>
      <c r="G380" s="272"/>
    </row>
    <row r="381" spans="1:7" ht="15" outlineLevel="1">
      <c r="A381" s="272" t="s">
        <v>871</v>
      </c>
      <c r="B381" s="305" t="s">
        <v>166</v>
      </c>
      <c r="C381" s="310"/>
      <c r="G381" s="272"/>
    </row>
    <row r="382" spans="1:3" ht="15" outlineLevel="1">
      <c r="A382" s="272" t="s">
        <v>872</v>
      </c>
      <c r="B382" s="305" t="s">
        <v>166</v>
      </c>
      <c r="C382" s="310"/>
    </row>
    <row r="383" spans="1:3" ht="15" outlineLevel="1">
      <c r="A383" s="272" t="s">
        <v>873</v>
      </c>
      <c r="B383" s="305" t="s">
        <v>166</v>
      </c>
      <c r="C383" s="310"/>
    </row>
    <row r="384" spans="1:3" ht="15" outlineLevel="1">
      <c r="A384" s="272" t="s">
        <v>874</v>
      </c>
      <c r="B384" s="305" t="s">
        <v>166</v>
      </c>
      <c r="C384" s="310"/>
    </row>
    <row r="385" spans="1:3" ht="15" outlineLevel="1">
      <c r="A385" s="272" t="s">
        <v>875</v>
      </c>
      <c r="B385" s="305" t="s">
        <v>166</v>
      </c>
      <c r="C385" s="310"/>
    </row>
    <row r="386" spans="1:3" ht="15" outlineLevel="1">
      <c r="A386" s="272" t="s">
        <v>876</v>
      </c>
      <c r="B386" s="305" t="s">
        <v>166</v>
      </c>
      <c r="C386" s="310"/>
    </row>
    <row r="387" spans="1:3" ht="15" outlineLevel="1">
      <c r="A387" s="272" t="s">
        <v>877</v>
      </c>
      <c r="B387" s="305" t="s">
        <v>166</v>
      </c>
      <c r="C387" s="310"/>
    </row>
    <row r="388" ht="15">
      <c r="C388" s="310"/>
    </row>
    <row r="389" ht="15">
      <c r="C389" s="310"/>
    </row>
    <row r="390" ht="15">
      <c r="C390" s="310"/>
    </row>
    <row r="391" ht="15">
      <c r="C391" s="310"/>
    </row>
    <row r="392" ht="15">
      <c r="C392" s="310"/>
    </row>
    <row r="393" ht="15">
      <c r="C393" s="310"/>
    </row>
  </sheetData>
  <sheetProtection formatCells="0" formatColumns="0" formatRows="0" insertHyperlinks="0" sort="0" autoFilter="0" pivotTables="0"/>
  <protectedRanges>
    <protectedRange sqref="C288:D288 F288:G288 B291:D314 C317:D317 F317:G317 C320:D327 B329:D337 F329:G337 C339:D339 F339:G339 C342:D349 B351:D359 F351:G359 B371:B387 C361:D387 F361:G387" name="Mortgage Assets III"/>
    <protectedRange sqref="C150:D158 F150:F158 B153:B158 B163:B168 C160:D168 F160:F168 B175:B178 C170:D178 F170:F178 B181:B184 C180:D184 F180:F184 C187:D187 F187:G187 B190:D213 C216:D216" name="Mortgage Assets II"/>
    <protectedRange sqref="C216:D216 C219:D226 B228:D236 F228:G236 C238:D238 F238:G238 C241:D248 B250:D258 F250:G258 C260:C264 B265:C275 B280:C285 C277:C279 F277:G285 F260:G275 D260:D275 D277:D285 C288:D288" name="Mortgage Asset IV"/>
    <protectedRange sqref="C3 C12:C14 B16:D26 F16:F26 B29:D34 C28:D28 F28:F34 B37:B42 C36:D42 F36:F42 C45:D72 F45:F72 C74:D76 F74:F76 C78:D87 B88:D97 F78:F97 B99:D148 F99:F148 B163:B168" name="Mortgage Asset I"/>
  </protectedRanges>
  <hyperlinks>
    <hyperlink ref="B6" location="'B1. HTT Mortgage Assets'!B10" display="7. Mortgage Assets"/>
    <hyperlink ref="B7" location="'B1. HTT Mortgage Assets'!B166" display="7.A Residential Cover Pool"/>
    <hyperlink ref="B8" location="'B1. HTT Mortgage Assets'!B267" display="7.B Commercial Cover Pool"/>
    <hyperlink ref="B149" location="'2. Harmonised Glossary'!A9" display="Breakdown by Interest Rate"/>
    <hyperlink ref="B179" location="'2. Harmonised Glossary'!A14" display="Non-Performing Loans (NPLs)"/>
    <hyperlink ref="B11" location="'2. Harmonised Glossary'!A12" display="Property Type Information"/>
    <hyperlink ref="B215" location="'2. Harmonised Glossary'!A288" display="Loan to Value (LTV) Information - Un-indexed"/>
    <hyperlink ref="B237" location="'2. Harmonised Glossary'!A11" display="Loan to Value (LTV) Information - Indexed"/>
    <hyperlink ref="B316" location="'2. Harmonised Glossary'!A11" display="Loan to Value (LTV) Information - Un-indexed"/>
    <hyperlink ref="B338" location="'2. Harmonised Glossary'!A11" display="Loan to Value (LTV) Information - Indexed"/>
  </hyperlinks>
  <printOptions/>
  <pageMargins left="0.7086614173228347" right="0.7086614173228347" top="0.7480314960629921" bottom="0.7480314960629921" header="0.31496062992125984" footer="0.31496062992125984"/>
  <pageSetup fitToHeight="0" horizontalDpi="600" verticalDpi="600" orientation="landscape" paperSize="9" scale="26" r:id="rId2"/>
  <headerFooter>
    <oddHeader>&amp;R&amp;G</oddHeader>
  </headerFooter>
  <rowBreaks count="3" manualBreakCount="3">
    <brk id="97" max="6" man="1"/>
    <brk id="214" max="6" man="1"/>
    <brk id="337" max="6" man="1"/>
  </rowBreaks>
  <legacyDrawingHF r:id="rId1"/>
</worksheet>
</file>

<file path=xl/worksheets/sheet5.xml><?xml version="1.0" encoding="utf-8"?>
<worksheet xmlns="http://schemas.openxmlformats.org/spreadsheetml/2006/main" xmlns:r="http://schemas.openxmlformats.org/officeDocument/2006/relationships">
  <sheetPr>
    <tabColor rgb="FFE36E00"/>
  </sheetPr>
  <dimension ref="A1:M383"/>
  <sheetViews>
    <sheetView view="pageBreakPreview" zoomScale="60" zoomScaleNormal="80" zoomScalePageLayoutView="0" workbookViewId="0" topLeftCell="A1">
      <selection activeCell="A1" sqref="A1"/>
    </sheetView>
  </sheetViews>
  <sheetFormatPr defaultColWidth="11.421875" defaultRowHeight="12.75" outlineLevelRow="1"/>
  <cols>
    <col min="1" max="1" width="16.28125" style="215" customWidth="1"/>
    <col min="2" max="2" width="89.8515625" style="220" bestFit="1" customWidth="1"/>
    <col min="3" max="3" width="134.7109375" style="175" customWidth="1"/>
    <col min="4" max="13" width="11.421875" style="175" customWidth="1"/>
    <col min="14" max="16384" width="11.421875" style="215" customWidth="1"/>
  </cols>
  <sheetData>
    <row r="1" spans="1:13" s="329" customFormat="1" ht="31.5">
      <c r="A1" s="216" t="s">
        <v>1984</v>
      </c>
      <c r="B1" s="216"/>
      <c r="C1" s="218" t="s">
        <v>1872</v>
      </c>
      <c r="D1" s="328"/>
      <c r="E1" s="328"/>
      <c r="F1" s="328"/>
      <c r="G1" s="328"/>
      <c r="H1" s="328"/>
      <c r="I1" s="328"/>
      <c r="J1" s="328"/>
      <c r="K1" s="328"/>
      <c r="L1" s="328"/>
      <c r="M1" s="328"/>
    </row>
    <row r="2" spans="2:3" ht="15">
      <c r="B2" s="217"/>
      <c r="C2" s="217"/>
    </row>
    <row r="3" spans="1:3" ht="15">
      <c r="A3" s="330" t="s">
        <v>1985</v>
      </c>
      <c r="B3" s="331"/>
      <c r="C3" s="217"/>
    </row>
    <row r="4" ht="15">
      <c r="C4" s="217"/>
    </row>
    <row r="5" spans="1:3" ht="37.5">
      <c r="A5" s="231" t="s">
        <v>5</v>
      </c>
      <c r="B5" s="231" t="s">
        <v>1986</v>
      </c>
      <c r="C5" s="332" t="s">
        <v>1987</v>
      </c>
    </row>
    <row r="6" spans="1:3" ht="15">
      <c r="A6" s="333" t="s">
        <v>1988</v>
      </c>
      <c r="B6" s="234" t="s">
        <v>1989</v>
      </c>
      <c r="C6" s="272" t="s">
        <v>1990</v>
      </c>
    </row>
    <row r="7" spans="1:3" ht="30">
      <c r="A7" s="333" t="s">
        <v>1991</v>
      </c>
      <c r="B7" s="234" t="s">
        <v>1992</v>
      </c>
      <c r="C7" s="272" t="s">
        <v>1993</v>
      </c>
    </row>
    <row r="8" spans="1:3" ht="15">
      <c r="A8" s="333" t="s">
        <v>1994</v>
      </c>
      <c r="B8" s="234" t="s">
        <v>1995</v>
      </c>
      <c r="C8" s="272" t="s">
        <v>1996</v>
      </c>
    </row>
    <row r="9" spans="1:3" ht="15">
      <c r="A9" s="333" t="s">
        <v>1997</v>
      </c>
      <c r="B9" s="234" t="s">
        <v>1998</v>
      </c>
      <c r="C9" s="272" t="s">
        <v>1999</v>
      </c>
    </row>
    <row r="10" spans="1:3" ht="44.25" customHeight="1">
      <c r="A10" s="333" t="s">
        <v>2000</v>
      </c>
      <c r="B10" s="234" t="s">
        <v>2001</v>
      </c>
      <c r="C10" s="272" t="s">
        <v>2002</v>
      </c>
    </row>
    <row r="11" spans="1:3" ht="54.75" customHeight="1">
      <c r="A11" s="333" t="s">
        <v>2003</v>
      </c>
      <c r="B11" s="234" t="s">
        <v>2004</v>
      </c>
      <c r="C11" s="272" t="s">
        <v>2005</v>
      </c>
    </row>
    <row r="12" spans="1:3" ht="30">
      <c r="A12" s="333" t="s">
        <v>2006</v>
      </c>
      <c r="B12" s="234" t="s">
        <v>2007</v>
      </c>
      <c r="C12" s="272" t="s">
        <v>2008</v>
      </c>
    </row>
    <row r="13" spans="1:3" ht="15">
      <c r="A13" s="333" t="s">
        <v>2009</v>
      </c>
      <c r="B13" s="234" t="s">
        <v>2010</v>
      </c>
      <c r="C13" s="272" t="s">
        <v>2011</v>
      </c>
    </row>
    <row r="14" spans="1:3" ht="30">
      <c r="A14" s="333" t="s">
        <v>2012</v>
      </c>
      <c r="B14" s="234" t="s">
        <v>2013</v>
      </c>
      <c r="C14" s="272" t="s">
        <v>2014</v>
      </c>
    </row>
    <row r="15" spans="1:3" ht="15">
      <c r="A15" s="333" t="s">
        <v>2015</v>
      </c>
      <c r="B15" s="234" t="s">
        <v>2016</v>
      </c>
      <c r="C15" s="272" t="s">
        <v>2017</v>
      </c>
    </row>
    <row r="16" spans="1:3" ht="30">
      <c r="A16" s="333" t="s">
        <v>2018</v>
      </c>
      <c r="B16" s="240" t="s">
        <v>2019</v>
      </c>
      <c r="C16" s="272" t="s">
        <v>2020</v>
      </c>
    </row>
    <row r="17" spans="1:3" ht="30" customHeight="1">
      <c r="A17" s="333" t="s">
        <v>2021</v>
      </c>
      <c r="B17" s="240" t="s">
        <v>2022</v>
      </c>
      <c r="C17" s="272" t="s">
        <v>2023</v>
      </c>
    </row>
    <row r="18" spans="1:3" ht="15">
      <c r="A18" s="333" t="s">
        <v>2024</v>
      </c>
      <c r="B18" s="240" t="s">
        <v>2025</v>
      </c>
      <c r="C18" s="272" t="s">
        <v>2026</v>
      </c>
    </row>
    <row r="19" spans="1:3" ht="15" outlineLevel="1">
      <c r="A19" s="333" t="s">
        <v>2027</v>
      </c>
      <c r="B19" s="236" t="s">
        <v>2028</v>
      </c>
      <c r="C19" s="220"/>
    </row>
    <row r="20" spans="1:3" ht="15" outlineLevel="1">
      <c r="A20" s="333" t="s">
        <v>2029</v>
      </c>
      <c r="B20" s="334"/>
      <c r="C20" s="220"/>
    </row>
    <row r="21" spans="1:3" ht="15" outlineLevel="1">
      <c r="A21" s="333" t="s">
        <v>2030</v>
      </c>
      <c r="B21" s="334"/>
      <c r="C21" s="220"/>
    </row>
    <row r="22" spans="1:3" ht="15" outlineLevel="1">
      <c r="A22" s="333" t="s">
        <v>2031</v>
      </c>
      <c r="B22" s="334"/>
      <c r="C22" s="220"/>
    </row>
    <row r="23" spans="1:3" ht="15" outlineLevel="1">
      <c r="A23" s="333" t="s">
        <v>2032</v>
      </c>
      <c r="B23" s="334"/>
      <c r="C23" s="220"/>
    </row>
    <row r="24" spans="1:3" ht="18.75">
      <c r="A24" s="231"/>
      <c r="B24" s="231" t="s">
        <v>2033</v>
      </c>
      <c r="C24" s="332" t="s">
        <v>2034</v>
      </c>
    </row>
    <row r="25" spans="1:3" ht="15">
      <c r="A25" s="333" t="s">
        <v>2035</v>
      </c>
      <c r="B25" s="240" t="s">
        <v>2036</v>
      </c>
      <c r="C25" s="220" t="s">
        <v>45</v>
      </c>
    </row>
    <row r="26" spans="1:3" ht="15">
      <c r="A26" s="333" t="s">
        <v>2037</v>
      </c>
      <c r="B26" s="240" t="s">
        <v>2038</v>
      </c>
      <c r="C26" s="220" t="s">
        <v>2039</v>
      </c>
    </row>
    <row r="27" spans="1:3" ht="15">
      <c r="A27" s="333" t="s">
        <v>2040</v>
      </c>
      <c r="B27" s="240" t="s">
        <v>2041</v>
      </c>
      <c r="C27" s="220" t="s">
        <v>2042</v>
      </c>
    </row>
    <row r="28" spans="1:3" ht="15" outlineLevel="1">
      <c r="A28" s="333" t="s">
        <v>2043</v>
      </c>
      <c r="B28" s="239"/>
      <c r="C28" s="220"/>
    </row>
    <row r="29" spans="1:3" ht="15" outlineLevel="1">
      <c r="A29" s="333" t="s">
        <v>2044</v>
      </c>
      <c r="B29" s="239"/>
      <c r="C29" s="220"/>
    </row>
    <row r="30" spans="1:3" ht="15" outlineLevel="1">
      <c r="A30" s="333" t="s">
        <v>2045</v>
      </c>
      <c r="B30" s="240"/>
      <c r="C30" s="220"/>
    </row>
    <row r="31" spans="1:3" ht="18.75">
      <c r="A31" s="231"/>
      <c r="B31" s="231" t="s">
        <v>2046</v>
      </c>
      <c r="C31" s="332" t="s">
        <v>1987</v>
      </c>
    </row>
    <row r="32" spans="1:3" ht="15">
      <c r="A32" s="333" t="s">
        <v>2047</v>
      </c>
      <c r="B32" s="234" t="s">
        <v>2048</v>
      </c>
      <c r="C32" s="220"/>
    </row>
    <row r="33" spans="1:2" ht="15">
      <c r="A33" s="333" t="s">
        <v>2049</v>
      </c>
      <c r="B33" s="239"/>
    </row>
    <row r="34" spans="1:2" ht="15">
      <c r="A34" s="333" t="s">
        <v>2050</v>
      </c>
      <c r="B34" s="239"/>
    </row>
    <row r="35" spans="1:2" ht="15">
      <c r="A35" s="333" t="s">
        <v>2051</v>
      </c>
      <c r="B35" s="239"/>
    </row>
    <row r="36" spans="1:2" ht="15">
      <c r="A36" s="333" t="s">
        <v>2052</v>
      </c>
      <c r="B36" s="239"/>
    </row>
    <row r="37" spans="1:2" ht="15">
      <c r="A37" s="333" t="s">
        <v>2053</v>
      </c>
      <c r="B37" s="239"/>
    </row>
    <row r="38" ht="15">
      <c r="B38" s="239"/>
    </row>
    <row r="39" ht="15">
      <c r="B39" s="239"/>
    </row>
    <row r="40" ht="15">
      <c r="B40" s="239"/>
    </row>
    <row r="41" ht="15">
      <c r="B41" s="239"/>
    </row>
    <row r="42" ht="15">
      <c r="B42" s="239"/>
    </row>
    <row r="43" ht="15">
      <c r="B43" s="239"/>
    </row>
    <row r="44" ht="15">
      <c r="B44" s="239"/>
    </row>
    <row r="45" ht="15">
      <c r="B45" s="239"/>
    </row>
    <row r="46" ht="15">
      <c r="B46" s="239"/>
    </row>
    <row r="47" ht="15">
      <c r="B47" s="239"/>
    </row>
    <row r="48" ht="15">
      <c r="B48" s="239"/>
    </row>
    <row r="49" ht="15">
      <c r="B49" s="239"/>
    </row>
    <row r="50" ht="15">
      <c r="B50" s="239"/>
    </row>
    <row r="51" ht="15">
      <c r="B51" s="239"/>
    </row>
    <row r="52" ht="15">
      <c r="B52" s="239"/>
    </row>
    <row r="53" ht="15">
      <c r="B53" s="239"/>
    </row>
    <row r="54" ht="15">
      <c r="B54" s="239"/>
    </row>
    <row r="55" ht="15">
      <c r="B55" s="239"/>
    </row>
    <row r="56" ht="15">
      <c r="B56" s="239"/>
    </row>
    <row r="57" ht="15">
      <c r="B57" s="239"/>
    </row>
    <row r="58" ht="15">
      <c r="B58" s="239"/>
    </row>
    <row r="59" ht="15">
      <c r="B59" s="239"/>
    </row>
    <row r="60" ht="15">
      <c r="B60" s="239"/>
    </row>
    <row r="61" ht="15">
      <c r="B61" s="239"/>
    </row>
    <row r="62" ht="15">
      <c r="B62" s="239"/>
    </row>
    <row r="63" ht="15">
      <c r="B63" s="239"/>
    </row>
    <row r="64" ht="15">
      <c r="B64" s="239"/>
    </row>
    <row r="65" ht="15">
      <c r="B65" s="239"/>
    </row>
    <row r="66" ht="15">
      <c r="B66" s="239"/>
    </row>
    <row r="67" ht="15">
      <c r="B67" s="239"/>
    </row>
    <row r="68" ht="15">
      <c r="B68" s="239"/>
    </row>
    <row r="69" ht="15">
      <c r="B69" s="239"/>
    </row>
    <row r="70" ht="15">
      <c r="B70" s="239"/>
    </row>
    <row r="71" ht="15">
      <c r="B71" s="239"/>
    </row>
    <row r="72" ht="15">
      <c r="B72" s="239"/>
    </row>
    <row r="73" ht="15">
      <c r="B73" s="239"/>
    </row>
    <row r="74" ht="15">
      <c r="B74" s="239"/>
    </row>
    <row r="75" ht="15">
      <c r="B75" s="239"/>
    </row>
    <row r="76" ht="15">
      <c r="B76" s="239"/>
    </row>
    <row r="77" ht="15">
      <c r="B77" s="239"/>
    </row>
    <row r="78" ht="15">
      <c r="B78" s="239"/>
    </row>
    <row r="79" ht="15">
      <c r="B79" s="239"/>
    </row>
    <row r="80" ht="15">
      <c r="B80" s="239"/>
    </row>
    <row r="81" ht="15">
      <c r="B81" s="239"/>
    </row>
    <row r="82" ht="15">
      <c r="B82" s="239"/>
    </row>
    <row r="83" ht="15">
      <c r="B83" s="217"/>
    </row>
    <row r="84" ht="15">
      <c r="B84" s="217"/>
    </row>
    <row r="85" ht="15">
      <c r="B85" s="217"/>
    </row>
    <row r="86" ht="15">
      <c r="B86" s="217"/>
    </row>
    <row r="87" ht="15">
      <c r="B87" s="217"/>
    </row>
    <row r="88" ht="15">
      <c r="B88" s="217"/>
    </row>
    <row r="89" ht="15">
      <c r="B89" s="217"/>
    </row>
    <row r="90" ht="15">
      <c r="B90" s="217"/>
    </row>
    <row r="91" ht="15">
      <c r="B91" s="217"/>
    </row>
    <row r="92" ht="15">
      <c r="B92" s="217"/>
    </row>
    <row r="93" ht="15">
      <c r="B93" s="239"/>
    </row>
    <row r="94" ht="15">
      <c r="B94" s="239"/>
    </row>
    <row r="95" ht="15">
      <c r="B95" s="239"/>
    </row>
    <row r="96" ht="15">
      <c r="B96" s="239"/>
    </row>
    <row r="97" ht="15">
      <c r="B97" s="239"/>
    </row>
    <row r="98" ht="15">
      <c r="B98" s="239"/>
    </row>
    <row r="99" ht="15">
      <c r="B99" s="239"/>
    </row>
    <row r="100" ht="15">
      <c r="B100" s="239"/>
    </row>
    <row r="101" ht="15">
      <c r="B101" s="263"/>
    </row>
    <row r="102" ht="15">
      <c r="B102" s="239"/>
    </row>
    <row r="103" ht="15">
      <c r="B103" s="239"/>
    </row>
    <row r="104" ht="15">
      <c r="B104" s="239"/>
    </row>
    <row r="105" ht="15">
      <c r="B105" s="239"/>
    </row>
    <row r="106" ht="15">
      <c r="B106" s="239"/>
    </row>
    <row r="107" ht="15">
      <c r="B107" s="239"/>
    </row>
    <row r="108" ht="15">
      <c r="B108" s="239"/>
    </row>
    <row r="109" ht="15">
      <c r="B109" s="239"/>
    </row>
    <row r="110" ht="15">
      <c r="B110" s="239"/>
    </row>
    <row r="111" ht="15">
      <c r="B111" s="239"/>
    </row>
    <row r="112" ht="15">
      <c r="B112" s="239"/>
    </row>
    <row r="113" ht="15">
      <c r="B113" s="239"/>
    </row>
    <row r="114" ht="15">
      <c r="B114" s="239"/>
    </row>
    <row r="115" ht="15">
      <c r="B115" s="239"/>
    </row>
    <row r="116" ht="15">
      <c r="B116" s="239"/>
    </row>
    <row r="117" ht="15">
      <c r="B117" s="239"/>
    </row>
    <row r="118" ht="15">
      <c r="B118" s="239"/>
    </row>
    <row r="120" ht="15">
      <c r="B120" s="239"/>
    </row>
    <row r="121" ht="15">
      <c r="B121" s="239"/>
    </row>
    <row r="122" ht="15">
      <c r="B122" s="239"/>
    </row>
    <row r="127" ht="15">
      <c r="B127" s="226"/>
    </row>
    <row r="128" ht="15">
      <c r="B128" s="335"/>
    </row>
    <row r="134" ht="15">
      <c r="B134" s="240"/>
    </row>
    <row r="135" ht="15">
      <c r="B135" s="239"/>
    </row>
    <row r="137" ht="15">
      <c r="B137" s="239"/>
    </row>
    <row r="138" ht="15">
      <c r="B138" s="239"/>
    </row>
    <row r="139" ht="15">
      <c r="B139" s="239"/>
    </row>
    <row r="140" ht="15">
      <c r="B140" s="239"/>
    </row>
    <row r="141" ht="15">
      <c r="B141" s="239"/>
    </row>
    <row r="142" ht="15">
      <c r="B142" s="239"/>
    </row>
    <row r="143" ht="15">
      <c r="B143" s="239"/>
    </row>
    <row r="144" ht="15">
      <c r="B144" s="239"/>
    </row>
    <row r="145" ht="15">
      <c r="B145" s="239"/>
    </row>
    <row r="146" ht="15">
      <c r="B146" s="239"/>
    </row>
    <row r="147" ht="15">
      <c r="B147" s="239"/>
    </row>
    <row r="148" ht="15">
      <c r="B148" s="239"/>
    </row>
    <row r="245" ht="15">
      <c r="B245" s="234"/>
    </row>
    <row r="246" ht="15">
      <c r="B246" s="239"/>
    </row>
    <row r="247" ht="15">
      <c r="B247" s="239"/>
    </row>
    <row r="250" ht="15">
      <c r="B250" s="239"/>
    </row>
    <row r="266" ht="15">
      <c r="B266" s="234"/>
    </row>
    <row r="296" ht="15">
      <c r="B296" s="226"/>
    </row>
    <row r="297" ht="15">
      <c r="B297" s="239"/>
    </row>
    <row r="299" ht="15">
      <c r="B299" s="239"/>
    </row>
    <row r="300" ht="15">
      <c r="B300" s="239"/>
    </row>
    <row r="301" ht="15">
      <c r="B301" s="239"/>
    </row>
    <row r="302" ht="15">
      <c r="B302" s="239"/>
    </row>
    <row r="303" ht="15">
      <c r="B303" s="239"/>
    </row>
    <row r="304" ht="15">
      <c r="B304" s="239"/>
    </row>
    <row r="305" ht="15">
      <c r="B305" s="239"/>
    </row>
    <row r="306" ht="15">
      <c r="B306" s="239"/>
    </row>
    <row r="307" ht="15">
      <c r="B307" s="239"/>
    </row>
    <row r="308" ht="15">
      <c r="B308" s="239"/>
    </row>
    <row r="309" ht="15">
      <c r="B309" s="239"/>
    </row>
    <row r="310" ht="15">
      <c r="B310" s="239"/>
    </row>
    <row r="322" ht="15">
      <c r="B322" s="239"/>
    </row>
    <row r="323" ht="15">
      <c r="B323" s="239"/>
    </row>
    <row r="324" ht="15">
      <c r="B324" s="239"/>
    </row>
    <row r="325" ht="15">
      <c r="B325" s="239"/>
    </row>
    <row r="326" ht="15">
      <c r="B326" s="239"/>
    </row>
    <row r="327" ht="15">
      <c r="B327" s="239"/>
    </row>
    <row r="328" ht="15">
      <c r="B328" s="239"/>
    </row>
    <row r="329" ht="15">
      <c r="B329" s="239"/>
    </row>
    <row r="330" ht="15">
      <c r="B330" s="239"/>
    </row>
    <row r="332" ht="15">
      <c r="B332" s="239"/>
    </row>
    <row r="333" ht="15">
      <c r="B333" s="239"/>
    </row>
    <row r="334" ht="15">
      <c r="B334" s="239"/>
    </row>
    <row r="335" ht="15">
      <c r="B335" s="239"/>
    </row>
    <row r="336" ht="15">
      <c r="B336" s="239"/>
    </row>
    <row r="338" ht="15">
      <c r="B338" s="239"/>
    </row>
    <row r="341" ht="15">
      <c r="B341" s="239"/>
    </row>
    <row r="344" ht="15">
      <c r="B344" s="239"/>
    </row>
    <row r="345" ht="15">
      <c r="B345" s="239"/>
    </row>
    <row r="346" ht="15">
      <c r="B346" s="239"/>
    </row>
    <row r="347" ht="15">
      <c r="B347" s="239"/>
    </row>
    <row r="348" ht="15">
      <c r="B348" s="239"/>
    </row>
    <row r="349" ht="15">
      <c r="B349" s="239"/>
    </row>
    <row r="350" ht="15">
      <c r="B350" s="239"/>
    </row>
    <row r="351" ht="15">
      <c r="B351" s="239"/>
    </row>
    <row r="352" ht="15">
      <c r="B352" s="239"/>
    </row>
    <row r="353" ht="15">
      <c r="B353" s="239"/>
    </row>
    <row r="354" ht="15">
      <c r="B354" s="239"/>
    </row>
    <row r="355" ht="15">
      <c r="B355" s="239"/>
    </row>
    <row r="356" ht="15">
      <c r="B356" s="239"/>
    </row>
    <row r="357" ht="15">
      <c r="B357" s="239"/>
    </row>
    <row r="358" ht="15">
      <c r="B358" s="239"/>
    </row>
    <row r="359" ht="15">
      <c r="B359" s="239"/>
    </row>
    <row r="360" ht="15">
      <c r="B360" s="239"/>
    </row>
    <row r="361" ht="15">
      <c r="B361" s="239"/>
    </row>
    <row r="362" ht="15">
      <c r="B362" s="239"/>
    </row>
    <row r="366" ht="15">
      <c r="B366" s="226"/>
    </row>
    <row r="383" ht="15">
      <c r="B383" s="336"/>
    </row>
  </sheetData>
  <sheetProtection formatCells="0" formatColumns="0" formatRows="0" insertHyperlinks="0" sort="0" autoFilter="0" pivotTables="0"/>
  <protectedRanges>
    <protectedRange sqref="C6:C18 B19:C23 C32:C68 B32 A33:B68" name="Glossary"/>
  </protectedRanges>
  <printOptions/>
  <pageMargins left="0.7086614173228347" right="0.7086614173228347" top="0.7480314960629921" bottom="0.7480314960629921" header="0.31496062992125984" footer="0.31496062992125984"/>
  <pageSetup horizontalDpi="600" verticalDpi="600" orientation="landscape" paperSize="9" scale="50" r:id="rId2"/>
  <headerFooter>
    <oddHeader>&amp;R&amp;G</oddHeader>
  </headerFooter>
  <legacyDrawingHF r:id="rId1"/>
</worksheet>
</file>

<file path=xl/worksheets/sheet6.xml><?xml version="1.0" encoding="utf-8"?>
<worksheet xmlns="http://schemas.openxmlformats.org/spreadsheetml/2006/main" xmlns:r="http://schemas.openxmlformats.org/officeDocument/2006/relationships">
  <dimension ref="B1:O28"/>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19.00390625" style="0" customWidth="1"/>
    <col min="3" max="3" width="5.00390625" style="0" customWidth="1"/>
    <col min="4" max="4" width="12.00390625" style="0" customWidth="1"/>
    <col min="5" max="5" width="0.9921875" style="0" customWidth="1"/>
    <col min="6" max="6" width="5.00390625" style="0" customWidth="1"/>
    <col min="7" max="7" width="16.00390625" style="0" customWidth="1"/>
    <col min="8" max="10" width="2.00390625" style="0" customWidth="1"/>
    <col min="11" max="11" width="13.00390625" style="0" customWidth="1"/>
    <col min="12" max="12" width="6.00390625" style="0" customWidth="1"/>
    <col min="13" max="13" width="8.00390625" style="0" customWidth="1"/>
    <col min="14" max="14" width="5.00390625" style="0" customWidth="1"/>
    <col min="15" max="15" width="2.00390625" style="0" customWidth="1"/>
  </cols>
  <sheetData>
    <row r="1" spans="2:15" ht="5.25" customHeight="1">
      <c r="B1" s="1"/>
      <c r="C1" s="1"/>
      <c r="D1" s="1"/>
      <c r="E1" s="1"/>
      <c r="F1" s="1"/>
      <c r="G1" s="1"/>
      <c r="H1" s="1"/>
      <c r="I1" s="1"/>
      <c r="J1" s="1"/>
      <c r="K1" s="1"/>
      <c r="L1" s="1"/>
      <c r="M1" s="1"/>
      <c r="N1" s="1"/>
      <c r="O1" s="1"/>
    </row>
    <row r="2" spans="2:15" ht="26.25" customHeight="1">
      <c r="B2" s="1"/>
      <c r="C2" s="1"/>
      <c r="D2" s="1"/>
      <c r="E2" s="1"/>
      <c r="F2" s="1"/>
      <c r="G2" s="33" t="s">
        <v>987</v>
      </c>
      <c r="H2" s="34"/>
      <c r="I2" s="34"/>
      <c r="J2" s="34"/>
      <c r="K2" s="34"/>
      <c r="L2" s="1"/>
      <c r="M2" s="1"/>
      <c r="N2" s="1"/>
      <c r="O2" s="1"/>
    </row>
    <row r="3" spans="2:15" ht="11.25" customHeight="1">
      <c r="B3" s="1"/>
      <c r="C3" s="1"/>
      <c r="D3" s="1"/>
      <c r="E3" s="1"/>
      <c r="F3" s="1"/>
      <c r="G3" s="1"/>
      <c r="H3" s="1"/>
      <c r="I3" s="1"/>
      <c r="J3" s="1"/>
      <c r="K3" s="1"/>
      <c r="L3" s="1"/>
      <c r="M3" s="1"/>
      <c r="N3" s="1"/>
      <c r="O3" s="1"/>
    </row>
    <row r="4" spans="2:15" ht="35.25" customHeight="1">
      <c r="B4" s="35" t="s">
        <v>988</v>
      </c>
      <c r="C4" s="36"/>
      <c r="D4" s="36"/>
      <c r="E4" s="36"/>
      <c r="F4" s="36"/>
      <c r="G4" s="36"/>
      <c r="H4" s="36"/>
      <c r="I4" s="36"/>
      <c r="J4" s="36"/>
      <c r="K4" s="36"/>
      <c r="L4" s="36"/>
      <c r="M4" s="36"/>
      <c r="N4" s="36"/>
      <c r="O4" s="36"/>
    </row>
    <row r="5" spans="2:15" ht="10.5" customHeight="1">
      <c r="B5" s="1"/>
      <c r="C5" s="1"/>
      <c r="D5" s="1"/>
      <c r="E5" s="1"/>
      <c r="F5" s="1"/>
      <c r="G5" s="1"/>
      <c r="H5" s="1"/>
      <c r="I5" s="1"/>
      <c r="J5" s="1"/>
      <c r="K5" s="1"/>
      <c r="L5" s="1"/>
      <c r="M5" s="1"/>
      <c r="N5" s="1"/>
      <c r="O5" s="1"/>
    </row>
    <row r="6" spans="2:15" ht="18.75" customHeight="1">
      <c r="B6" s="37" t="s">
        <v>989</v>
      </c>
      <c r="C6" s="38"/>
      <c r="D6" s="38"/>
      <c r="E6" s="38"/>
      <c r="F6" s="38"/>
      <c r="G6" s="38"/>
      <c r="H6" s="38"/>
      <c r="I6" s="38"/>
      <c r="J6" s="38"/>
      <c r="K6" s="38"/>
      <c r="L6" s="38"/>
      <c r="M6" s="38"/>
      <c r="N6" s="38"/>
      <c r="O6" s="39"/>
    </row>
    <row r="7" spans="2:15" ht="6.75" customHeight="1">
      <c r="B7" s="1"/>
      <c r="C7" s="1"/>
      <c r="D7" s="1"/>
      <c r="E7" s="1"/>
      <c r="F7" s="1"/>
      <c r="G7" s="1"/>
      <c r="H7" s="1"/>
      <c r="I7" s="1"/>
      <c r="J7" s="1"/>
      <c r="K7" s="1"/>
      <c r="L7" s="1"/>
      <c r="M7" s="1"/>
      <c r="N7" s="1"/>
      <c r="O7" s="1"/>
    </row>
    <row r="8" spans="2:15" ht="21" customHeight="1">
      <c r="B8" s="40" t="s">
        <v>989</v>
      </c>
      <c r="C8" s="1"/>
      <c r="D8" s="42">
        <v>44135</v>
      </c>
      <c r="E8" s="43"/>
      <c r="F8" s="43"/>
      <c r="G8" s="1"/>
      <c r="H8" s="1"/>
      <c r="I8" s="1"/>
      <c r="J8" s="1"/>
      <c r="K8" s="1"/>
      <c r="L8" s="1"/>
      <c r="M8" s="1"/>
      <c r="N8" s="1"/>
      <c r="O8" s="1"/>
    </row>
    <row r="9" spans="2:15" ht="4.5" customHeight="1">
      <c r="B9" s="41"/>
      <c r="C9" s="1"/>
      <c r="D9" s="1"/>
      <c r="E9" s="1"/>
      <c r="F9" s="1"/>
      <c r="G9" s="1"/>
      <c r="H9" s="1"/>
      <c r="I9" s="1"/>
      <c r="J9" s="1"/>
      <c r="K9" s="1"/>
      <c r="L9" s="1"/>
      <c r="M9" s="1"/>
      <c r="N9" s="1"/>
      <c r="O9" s="1"/>
    </row>
    <row r="10" spans="2:15" ht="6.75" customHeight="1">
      <c r="B10" s="1"/>
      <c r="C10" s="1"/>
      <c r="D10" s="1"/>
      <c r="E10" s="1"/>
      <c r="F10" s="1"/>
      <c r="G10" s="1"/>
      <c r="H10" s="1"/>
      <c r="I10" s="1"/>
      <c r="J10" s="1"/>
      <c r="K10" s="1"/>
      <c r="L10" s="1"/>
      <c r="M10" s="1"/>
      <c r="N10" s="1"/>
      <c r="O10" s="1"/>
    </row>
    <row r="11" spans="2:15" ht="18.75" customHeight="1">
      <c r="B11" s="37" t="s">
        <v>990</v>
      </c>
      <c r="C11" s="38"/>
      <c r="D11" s="38"/>
      <c r="E11" s="38"/>
      <c r="F11" s="38"/>
      <c r="G11" s="38"/>
      <c r="H11" s="38"/>
      <c r="I11" s="38"/>
      <c r="J11" s="38"/>
      <c r="K11" s="38"/>
      <c r="L11" s="38"/>
      <c r="M11" s="38"/>
      <c r="N11" s="38"/>
      <c r="O11" s="39"/>
    </row>
    <row r="12" spans="2:15" ht="12.75" customHeight="1">
      <c r="B12" s="1"/>
      <c r="C12" s="1"/>
      <c r="D12" s="1"/>
      <c r="E12" s="1"/>
      <c r="F12" s="1"/>
      <c r="G12" s="1"/>
      <c r="H12" s="1"/>
      <c r="I12" s="1"/>
      <c r="J12" s="1"/>
      <c r="K12" s="1"/>
      <c r="L12" s="1"/>
      <c r="M12" s="1"/>
      <c r="N12" s="1"/>
      <c r="O12" s="1"/>
    </row>
    <row r="13" spans="2:15" ht="17.25" customHeight="1">
      <c r="B13" s="44" t="s">
        <v>991</v>
      </c>
      <c r="C13" s="45"/>
      <c r="D13" s="45"/>
      <c r="E13" s="45"/>
      <c r="F13" s="46"/>
      <c r="G13" s="45"/>
      <c r="H13" s="45"/>
      <c r="I13" s="46"/>
      <c r="J13" s="45"/>
      <c r="K13" s="45"/>
      <c r="L13" s="45"/>
      <c r="M13" s="45"/>
      <c r="N13" s="45"/>
      <c r="O13" s="45"/>
    </row>
    <row r="14" spans="2:15" ht="15" customHeight="1">
      <c r="B14" s="47" t="s">
        <v>992</v>
      </c>
      <c r="C14" s="43"/>
      <c r="D14" s="43"/>
      <c r="E14" s="43"/>
      <c r="F14" s="47" t="s">
        <v>993</v>
      </c>
      <c r="G14" s="43"/>
      <c r="H14" s="43"/>
      <c r="I14" s="48" t="s">
        <v>994</v>
      </c>
      <c r="J14" s="43"/>
      <c r="K14" s="43"/>
      <c r="L14" s="43"/>
      <c r="M14" s="43"/>
      <c r="N14" s="43"/>
      <c r="O14" s="43"/>
    </row>
    <row r="15" spans="2:15" ht="13.5" customHeight="1">
      <c r="B15" s="1"/>
      <c r="C15" s="1"/>
      <c r="D15" s="1"/>
      <c r="E15" s="1"/>
      <c r="F15" s="1"/>
      <c r="G15" s="1"/>
      <c r="H15" s="1"/>
      <c r="I15" s="1"/>
      <c r="J15" s="1"/>
      <c r="K15" s="1"/>
      <c r="L15" s="1"/>
      <c r="M15" s="1"/>
      <c r="N15" s="1"/>
      <c r="O15" s="1"/>
    </row>
    <row r="16" spans="2:15" ht="16.5" customHeight="1">
      <c r="B16" s="46" t="s">
        <v>995</v>
      </c>
      <c r="C16" s="45"/>
      <c r="D16" s="45"/>
      <c r="E16" s="45"/>
      <c r="F16" s="45"/>
      <c r="G16" s="45"/>
      <c r="H16" s="46"/>
      <c r="I16" s="45"/>
      <c r="J16" s="45"/>
      <c r="K16" s="45"/>
      <c r="L16" s="45"/>
      <c r="M16" s="49"/>
      <c r="N16" s="45"/>
      <c r="O16" s="45"/>
    </row>
    <row r="17" spans="2:15" ht="15" customHeight="1">
      <c r="B17" s="50" t="s">
        <v>996</v>
      </c>
      <c r="C17" s="43"/>
      <c r="D17" s="43"/>
      <c r="E17" s="43"/>
      <c r="F17" s="50" t="s">
        <v>997</v>
      </c>
      <c r="G17" s="43"/>
      <c r="H17" s="43"/>
      <c r="I17" s="51" t="s">
        <v>998</v>
      </c>
      <c r="J17" s="43"/>
      <c r="K17" s="43"/>
      <c r="L17" s="43"/>
      <c r="M17" s="43"/>
      <c r="N17" s="43"/>
      <c r="O17" s="43"/>
    </row>
    <row r="18" spans="2:15" ht="13.5" customHeight="1">
      <c r="B18" s="1"/>
      <c r="C18" s="1"/>
      <c r="D18" s="1"/>
      <c r="E18" s="1"/>
      <c r="F18" s="1"/>
      <c r="G18" s="1"/>
      <c r="H18" s="1"/>
      <c r="I18" s="1"/>
      <c r="J18" s="1"/>
      <c r="K18" s="1"/>
      <c r="L18" s="1"/>
      <c r="M18" s="1"/>
      <c r="N18" s="1"/>
      <c r="O18" s="1"/>
    </row>
    <row r="19" spans="2:15" ht="16.5" customHeight="1">
      <c r="B19" s="46" t="s">
        <v>999</v>
      </c>
      <c r="C19" s="45"/>
      <c r="D19" s="45"/>
      <c r="E19" s="45"/>
      <c r="F19" s="45"/>
      <c r="G19" s="45"/>
      <c r="H19" s="45"/>
      <c r="I19" s="45"/>
      <c r="J19" s="45"/>
      <c r="K19" s="46"/>
      <c r="L19" s="45"/>
      <c r="M19" s="45"/>
      <c r="N19" s="49"/>
      <c r="O19" s="45"/>
    </row>
    <row r="20" spans="2:15" ht="15" customHeight="1">
      <c r="B20" s="50" t="s">
        <v>1000</v>
      </c>
      <c r="C20" s="43"/>
      <c r="D20" s="43"/>
      <c r="E20" s="43"/>
      <c r="F20" s="50" t="s">
        <v>1001</v>
      </c>
      <c r="G20" s="43"/>
      <c r="H20" s="43"/>
      <c r="I20" s="51" t="s">
        <v>1002</v>
      </c>
      <c r="J20" s="43"/>
      <c r="K20" s="43"/>
      <c r="L20" s="43"/>
      <c r="M20" s="43"/>
      <c r="N20" s="43"/>
      <c r="O20" s="1"/>
    </row>
    <row r="21" spans="2:15" ht="13.5" customHeight="1">
      <c r="B21" s="1"/>
      <c r="C21" s="1"/>
      <c r="D21" s="1"/>
      <c r="E21" s="1"/>
      <c r="F21" s="1"/>
      <c r="G21" s="1"/>
      <c r="H21" s="1"/>
      <c r="I21" s="1"/>
      <c r="J21" s="1"/>
      <c r="K21" s="1"/>
      <c r="L21" s="1"/>
      <c r="M21" s="1"/>
      <c r="N21" s="1"/>
      <c r="O21" s="1"/>
    </row>
    <row r="22" spans="2:15" ht="15" customHeight="1">
      <c r="B22" s="46" t="s">
        <v>1003</v>
      </c>
      <c r="C22" s="45"/>
      <c r="D22" s="45"/>
      <c r="E22" s="45"/>
      <c r="F22" s="49"/>
      <c r="G22" s="45"/>
      <c r="H22" s="45"/>
      <c r="I22" s="45"/>
      <c r="J22" s="49"/>
      <c r="K22" s="45"/>
      <c r="L22" s="45"/>
      <c r="M22" s="45"/>
      <c r="N22" s="45"/>
      <c r="O22" s="45"/>
    </row>
    <row r="23" spans="2:15" ht="15" customHeight="1">
      <c r="B23" s="50" t="s">
        <v>1004</v>
      </c>
      <c r="C23" s="43"/>
      <c r="D23" s="43"/>
      <c r="E23" s="43"/>
      <c r="F23" s="50"/>
      <c r="G23" s="43"/>
      <c r="H23" s="43"/>
      <c r="I23" s="43"/>
      <c r="J23" s="50"/>
      <c r="K23" s="43"/>
      <c r="L23" s="43"/>
      <c r="M23" s="43"/>
      <c r="N23" s="43"/>
      <c r="O23" s="43"/>
    </row>
    <row r="24" spans="2:15" ht="11.25" customHeight="1">
      <c r="B24" s="1"/>
      <c r="C24" s="1"/>
      <c r="D24" s="1"/>
      <c r="E24" s="1"/>
      <c r="F24" s="1"/>
      <c r="G24" s="1"/>
      <c r="H24" s="1"/>
      <c r="I24" s="1"/>
      <c r="J24" s="1"/>
      <c r="K24" s="1"/>
      <c r="L24" s="1"/>
      <c r="M24" s="1"/>
      <c r="N24" s="1"/>
      <c r="O24" s="1"/>
    </row>
    <row r="25" spans="2:15" ht="15" customHeight="1">
      <c r="B25" s="46" t="s">
        <v>1005</v>
      </c>
      <c r="C25" s="45"/>
      <c r="D25" s="45"/>
      <c r="E25" s="45"/>
      <c r="F25" s="45"/>
      <c r="G25" s="45"/>
      <c r="H25" s="45"/>
      <c r="I25" s="45"/>
      <c r="J25" s="45"/>
      <c r="K25" s="45"/>
      <c r="L25" s="45"/>
      <c r="M25" s="45"/>
      <c r="N25" s="45"/>
      <c r="O25" s="45"/>
    </row>
    <row r="26" spans="2:15" ht="15" customHeight="1">
      <c r="B26" s="50" t="s">
        <v>1006</v>
      </c>
      <c r="C26" s="43"/>
      <c r="D26" s="43"/>
      <c r="E26" s="43"/>
      <c r="F26" s="43"/>
      <c r="G26" s="43"/>
      <c r="H26" s="43"/>
      <c r="I26" s="43"/>
      <c r="J26" s="43"/>
      <c r="K26" s="43"/>
      <c r="L26" s="43"/>
      <c r="M26" s="43"/>
      <c r="N26" s="43"/>
      <c r="O26" s="43"/>
    </row>
    <row r="27" spans="2:15" ht="15" customHeight="1">
      <c r="B27" s="50" t="s">
        <v>1007</v>
      </c>
      <c r="C27" s="43"/>
      <c r="D27" s="43"/>
      <c r="E27" s="43"/>
      <c r="F27" s="43"/>
      <c r="G27" s="43"/>
      <c r="H27" s="43"/>
      <c r="I27" s="43"/>
      <c r="J27" s="43"/>
      <c r="K27" s="43"/>
      <c r="L27" s="43"/>
      <c r="M27" s="43"/>
      <c r="N27" s="43"/>
      <c r="O27" s="43"/>
    </row>
    <row r="28" spans="2:15" ht="15" customHeight="1">
      <c r="B28" s="50" t="s">
        <v>1008</v>
      </c>
      <c r="C28" s="43"/>
      <c r="D28" s="43"/>
      <c r="E28" s="43"/>
      <c r="F28" s="43"/>
      <c r="G28" s="43"/>
      <c r="H28" s="43"/>
      <c r="I28" s="43"/>
      <c r="J28" s="43"/>
      <c r="K28" s="43"/>
      <c r="L28" s="43"/>
      <c r="M28" s="43"/>
      <c r="N28" s="43"/>
      <c r="O28" s="43"/>
    </row>
  </sheetData>
  <sheetProtection/>
  <mergeCells count="34">
    <mergeCell ref="B25:O25"/>
    <mergeCell ref="B26:O26"/>
    <mergeCell ref="B27:O27"/>
    <mergeCell ref="B28:O28"/>
    <mergeCell ref="B22:E22"/>
    <mergeCell ref="F22:I22"/>
    <mergeCell ref="J22:O22"/>
    <mergeCell ref="B23:E23"/>
    <mergeCell ref="F23:I23"/>
    <mergeCell ref="J23:O23"/>
    <mergeCell ref="B19:J19"/>
    <mergeCell ref="K19:M19"/>
    <mergeCell ref="N19:O19"/>
    <mergeCell ref="B20:E20"/>
    <mergeCell ref="F20:H20"/>
    <mergeCell ref="I20:N20"/>
    <mergeCell ref="B16:G16"/>
    <mergeCell ref="H16:L16"/>
    <mergeCell ref="M16:O16"/>
    <mergeCell ref="B17:E17"/>
    <mergeCell ref="F17:H17"/>
    <mergeCell ref="I17:O17"/>
    <mergeCell ref="B13:E13"/>
    <mergeCell ref="F13:H13"/>
    <mergeCell ref="I13:O13"/>
    <mergeCell ref="B14:E14"/>
    <mergeCell ref="F14:H14"/>
    <mergeCell ref="I14:O14"/>
    <mergeCell ref="G2:K2"/>
    <mergeCell ref="B4:O4"/>
    <mergeCell ref="B6:O6"/>
    <mergeCell ref="B8:B9"/>
    <mergeCell ref="B11:O11"/>
    <mergeCell ref="D8:F8"/>
  </mergeCells>
  <hyperlinks>
    <hyperlink ref="I14" r:id="rId1" display="mailto:philippe.goosse@bnpparibasfortis.com"/>
    <hyperlink ref="I17" r:id="rId2" display="mailto:nancy.verret@bnpparibasfortis.com"/>
    <hyperlink ref="I20" r:id="rId3" display="mailto:oscar.meester@bnpparibasfortis.com"/>
  </hyperlinks>
  <printOptions/>
  <pageMargins left="0.4439215686274511" right="0.3321568627450981" top="0.4439215686274511" bottom="0.4439215686274511" header="0.5098039215686275" footer="0.5098039215686275"/>
  <pageSetup horizontalDpi="600" verticalDpi="600" orientation="portrait" paperSize="9" scale="99" r:id="rId4"/>
</worksheet>
</file>

<file path=xl/worksheets/sheet7.xml><?xml version="1.0" encoding="utf-8"?>
<worksheet xmlns="http://schemas.openxmlformats.org/spreadsheetml/2006/main" xmlns:r="http://schemas.openxmlformats.org/officeDocument/2006/relationships">
  <dimension ref="B1:U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0.9921875" style="0" customWidth="1"/>
    <col min="3" max="3" width="10.00390625" style="0" customWidth="1"/>
    <col min="4" max="4" width="13.00390625" style="0" customWidth="1"/>
    <col min="5" max="5" width="12.00390625" style="0" customWidth="1"/>
    <col min="6" max="6" width="0.9921875" style="0" customWidth="1"/>
    <col min="7" max="7" width="5.00390625" style="0" customWidth="1"/>
    <col min="8" max="8" width="3.00390625" style="0" customWidth="1"/>
    <col min="9" max="9" width="7.00390625" style="0" customWidth="1"/>
    <col min="10" max="10" width="2.00390625" style="0" customWidth="1"/>
    <col min="11" max="11" width="4.00390625" style="0" customWidth="1"/>
    <col min="12" max="12" width="3.00390625" style="0" customWidth="1"/>
    <col min="13" max="13" width="9.00390625" style="0" customWidth="1"/>
    <col min="14" max="14" width="6.00390625" style="0" customWidth="1"/>
    <col min="15" max="15" width="2.00390625" style="0" customWidth="1"/>
    <col min="16" max="16" width="10.00390625" style="0" customWidth="1"/>
    <col min="17" max="17" width="8.00390625" style="0" customWidth="1"/>
    <col min="18" max="18" width="3.00390625" style="0" customWidth="1"/>
    <col min="19" max="21" width="13.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1"/>
      <c r="H2" s="33" t="s">
        <v>987</v>
      </c>
      <c r="I2" s="34"/>
      <c r="J2" s="34"/>
      <c r="K2" s="34"/>
      <c r="L2" s="34"/>
      <c r="M2" s="34"/>
      <c r="N2" s="34"/>
      <c r="O2" s="1"/>
      <c r="P2" s="1"/>
      <c r="Q2" s="1"/>
      <c r="R2" s="1"/>
      <c r="S2" s="1"/>
      <c r="T2" s="1"/>
      <c r="U2" s="1"/>
    </row>
    <row r="3" spans="2:21" ht="15" customHeight="1">
      <c r="B3" s="1"/>
      <c r="C3" s="1"/>
      <c r="D3" s="1"/>
      <c r="E3" s="1"/>
      <c r="F3" s="1"/>
      <c r="G3" s="1"/>
      <c r="H3" s="1"/>
      <c r="I3" s="1"/>
      <c r="J3" s="1"/>
      <c r="K3" s="1"/>
      <c r="L3" s="1"/>
      <c r="M3" s="1"/>
      <c r="N3" s="1"/>
      <c r="O3" s="1"/>
      <c r="P3" s="1"/>
      <c r="Q3" s="1"/>
      <c r="R3" s="1"/>
      <c r="S3" s="1"/>
      <c r="T3" s="1"/>
      <c r="U3" s="1"/>
    </row>
    <row r="4" spans="2:21" ht="34.5" customHeight="1">
      <c r="B4" s="1"/>
      <c r="C4" s="35" t="s">
        <v>1009</v>
      </c>
      <c r="D4" s="36"/>
      <c r="E4" s="36"/>
      <c r="F4" s="36"/>
      <c r="G4" s="36"/>
      <c r="H4" s="36"/>
      <c r="I4" s="36"/>
      <c r="J4" s="36"/>
      <c r="K4" s="36"/>
      <c r="L4" s="36"/>
      <c r="M4" s="36"/>
      <c r="N4" s="36"/>
      <c r="O4" s="36"/>
      <c r="P4" s="36"/>
      <c r="Q4" s="36"/>
      <c r="R4" s="1"/>
      <c r="S4" s="1"/>
      <c r="T4" s="1"/>
      <c r="U4" s="1"/>
    </row>
    <row r="5" spans="2:21" ht="5.25" customHeight="1">
      <c r="B5" s="1"/>
      <c r="C5" s="1"/>
      <c r="D5" s="1"/>
      <c r="E5" s="1"/>
      <c r="F5" s="1"/>
      <c r="G5" s="1"/>
      <c r="H5" s="1"/>
      <c r="I5" s="1"/>
      <c r="J5" s="1"/>
      <c r="K5" s="1"/>
      <c r="L5" s="1"/>
      <c r="M5" s="1"/>
      <c r="N5" s="1"/>
      <c r="O5" s="1"/>
      <c r="P5" s="1"/>
      <c r="Q5" s="1"/>
      <c r="R5" s="1"/>
      <c r="S5" s="1"/>
      <c r="T5" s="1"/>
      <c r="U5" s="1"/>
    </row>
    <row r="6" spans="2:21" ht="18.75" customHeight="1">
      <c r="B6" s="1"/>
      <c r="C6" s="37" t="s">
        <v>1010</v>
      </c>
      <c r="D6" s="38"/>
      <c r="E6" s="38"/>
      <c r="F6" s="38"/>
      <c r="G6" s="38"/>
      <c r="H6" s="38"/>
      <c r="I6" s="38"/>
      <c r="J6" s="38"/>
      <c r="K6" s="38"/>
      <c r="L6" s="38"/>
      <c r="M6" s="38"/>
      <c r="N6" s="38"/>
      <c r="O6" s="38"/>
      <c r="P6" s="38"/>
      <c r="Q6" s="39"/>
      <c r="R6" s="1"/>
      <c r="S6" s="1"/>
      <c r="T6" s="1"/>
      <c r="U6" s="1"/>
    </row>
    <row r="7" spans="2:21" ht="4.5" customHeight="1">
      <c r="B7" s="1"/>
      <c r="C7" s="1"/>
      <c r="D7" s="1"/>
      <c r="E7" s="1"/>
      <c r="F7" s="1"/>
      <c r="G7" s="1"/>
      <c r="H7" s="1"/>
      <c r="I7" s="1"/>
      <c r="J7" s="1"/>
      <c r="K7" s="1"/>
      <c r="L7" s="1"/>
      <c r="M7" s="1"/>
      <c r="N7" s="1"/>
      <c r="O7" s="1"/>
      <c r="P7" s="1"/>
      <c r="Q7" s="1"/>
      <c r="R7" s="1"/>
      <c r="S7" s="1"/>
      <c r="T7" s="1"/>
      <c r="U7" s="1"/>
    </row>
    <row r="8" spans="2:21" ht="30.75" customHeight="1">
      <c r="B8" s="1"/>
      <c r="C8" s="6" t="s">
        <v>1016</v>
      </c>
      <c r="D8" s="6" t="s">
        <v>1017</v>
      </c>
      <c r="E8" s="57" t="s">
        <v>1018</v>
      </c>
      <c r="F8" s="58"/>
      <c r="G8" s="58"/>
      <c r="H8" s="57" t="s">
        <v>1019</v>
      </c>
      <c r="I8" s="58"/>
      <c r="J8" s="59" t="s">
        <v>1020</v>
      </c>
      <c r="K8" s="58"/>
      <c r="L8" s="58"/>
      <c r="M8" s="6" t="s">
        <v>1021</v>
      </c>
      <c r="N8" s="59" t="s">
        <v>1022</v>
      </c>
      <c r="O8" s="58"/>
      <c r="P8" s="6" t="s">
        <v>1023</v>
      </c>
      <c r="Q8" s="59" t="s">
        <v>1024</v>
      </c>
      <c r="R8" s="58"/>
      <c r="S8" s="7" t="s">
        <v>1025</v>
      </c>
      <c r="T8" s="7" t="s">
        <v>1026</v>
      </c>
      <c r="U8" s="7" t="s">
        <v>1037</v>
      </c>
    </row>
    <row r="9" spans="2:21" ht="11.25" customHeight="1">
      <c r="B9" s="1"/>
      <c r="C9" s="8" t="s">
        <v>1027</v>
      </c>
      <c r="D9" s="9" t="s">
        <v>1028</v>
      </c>
      <c r="E9" s="60">
        <v>2500000000</v>
      </c>
      <c r="F9" s="61"/>
      <c r="G9" s="61"/>
      <c r="H9" s="62">
        <v>43521</v>
      </c>
      <c r="I9" s="61"/>
      <c r="J9" s="62">
        <v>46078</v>
      </c>
      <c r="K9" s="61"/>
      <c r="L9" s="61"/>
      <c r="M9" s="9" t="s">
        <v>1</v>
      </c>
      <c r="N9" s="63" t="s">
        <v>1029</v>
      </c>
      <c r="O9" s="61"/>
      <c r="P9" s="12">
        <v>0.005</v>
      </c>
      <c r="Q9" s="63" t="s">
        <v>1030</v>
      </c>
      <c r="R9" s="61"/>
      <c r="S9" s="13">
        <v>44252</v>
      </c>
      <c r="T9" s="14">
        <v>5.323287671232877</v>
      </c>
      <c r="U9" s="9" t="s">
        <v>1038</v>
      </c>
    </row>
    <row r="10" spans="2:21" ht="11.25" customHeight="1">
      <c r="B10" s="1"/>
      <c r="C10" s="8" t="s">
        <v>1031</v>
      </c>
      <c r="D10" s="9" t="s">
        <v>1032</v>
      </c>
      <c r="E10" s="60">
        <v>2500000000</v>
      </c>
      <c r="F10" s="61"/>
      <c r="G10" s="61"/>
      <c r="H10" s="62">
        <v>43521</v>
      </c>
      <c r="I10" s="61"/>
      <c r="J10" s="62">
        <v>47174</v>
      </c>
      <c r="K10" s="61"/>
      <c r="L10" s="61"/>
      <c r="M10" s="9" t="s">
        <v>1</v>
      </c>
      <c r="N10" s="63" t="s">
        <v>1029</v>
      </c>
      <c r="O10" s="61"/>
      <c r="P10" s="12">
        <v>0.0085</v>
      </c>
      <c r="Q10" s="63" t="s">
        <v>1030</v>
      </c>
      <c r="R10" s="61"/>
      <c r="S10" s="13">
        <v>44252</v>
      </c>
      <c r="T10" s="14">
        <v>8.326027397260274</v>
      </c>
      <c r="U10" s="9" t="s">
        <v>1039</v>
      </c>
    </row>
    <row r="11" spans="2:21" ht="11.25" customHeight="1">
      <c r="B11" s="1"/>
      <c r="C11" s="8" t="s">
        <v>1033</v>
      </c>
      <c r="D11" s="9" t="s">
        <v>1034</v>
      </c>
      <c r="E11" s="60">
        <v>2500000000</v>
      </c>
      <c r="F11" s="61"/>
      <c r="G11" s="61"/>
      <c r="H11" s="62">
        <v>43971</v>
      </c>
      <c r="I11" s="61"/>
      <c r="J11" s="62">
        <v>46527</v>
      </c>
      <c r="K11" s="61"/>
      <c r="L11" s="61"/>
      <c r="M11" s="9" t="s">
        <v>1</v>
      </c>
      <c r="N11" s="63" t="s">
        <v>1029</v>
      </c>
      <c r="O11" s="61"/>
      <c r="P11" s="12">
        <v>0.0001</v>
      </c>
      <c r="Q11" s="63" t="s">
        <v>1030</v>
      </c>
      <c r="R11" s="61"/>
      <c r="S11" s="13">
        <v>44336</v>
      </c>
      <c r="T11" s="14">
        <v>6.553424657534246</v>
      </c>
      <c r="U11" s="9" t="s">
        <v>1040</v>
      </c>
    </row>
    <row r="12" spans="2:21" ht="11.25" customHeight="1">
      <c r="B12" s="1"/>
      <c r="C12" s="8" t="s">
        <v>1035</v>
      </c>
      <c r="D12" s="9" t="s">
        <v>1036</v>
      </c>
      <c r="E12" s="60">
        <v>2500000000</v>
      </c>
      <c r="F12" s="61"/>
      <c r="G12" s="61"/>
      <c r="H12" s="62">
        <v>43971</v>
      </c>
      <c r="I12" s="61"/>
      <c r="J12" s="62">
        <v>47623</v>
      </c>
      <c r="K12" s="61"/>
      <c r="L12" s="61"/>
      <c r="M12" s="9" t="s">
        <v>1</v>
      </c>
      <c r="N12" s="63" t="s">
        <v>1029</v>
      </c>
      <c r="O12" s="61"/>
      <c r="P12" s="12">
        <v>0.0007000000000000001</v>
      </c>
      <c r="Q12" s="63" t="s">
        <v>1030</v>
      </c>
      <c r="R12" s="61"/>
      <c r="S12" s="13">
        <v>44336</v>
      </c>
      <c r="T12" s="14">
        <v>9.556164383561644</v>
      </c>
      <c r="U12" s="9" t="s">
        <v>1041</v>
      </c>
    </row>
    <row r="13" spans="2:21" ht="15" customHeight="1">
      <c r="B13" s="1"/>
      <c r="C13" s="15"/>
      <c r="D13" s="16"/>
      <c r="E13" s="64">
        <v>10000000000</v>
      </c>
      <c r="F13" s="65"/>
      <c r="G13" s="65"/>
      <c r="H13" s="66"/>
      <c r="I13" s="67"/>
      <c r="J13" s="66"/>
      <c r="K13" s="67"/>
      <c r="L13" s="67"/>
      <c r="M13" s="15"/>
      <c r="N13" s="66"/>
      <c r="O13" s="67"/>
      <c r="P13" s="15"/>
      <c r="Q13" s="66"/>
      <c r="R13" s="67"/>
      <c r="S13" s="15"/>
      <c r="T13" s="15"/>
      <c r="U13" s="15"/>
    </row>
    <row r="14" spans="2:21" ht="5.25" customHeight="1">
      <c r="B14" s="1"/>
      <c r="C14" s="1"/>
      <c r="D14" s="1"/>
      <c r="E14" s="1"/>
      <c r="F14" s="1"/>
      <c r="G14" s="1"/>
      <c r="H14" s="1"/>
      <c r="I14" s="1"/>
      <c r="J14" s="1"/>
      <c r="K14" s="1"/>
      <c r="L14" s="1"/>
      <c r="M14" s="1"/>
      <c r="N14" s="1"/>
      <c r="O14" s="1"/>
      <c r="P14" s="1"/>
      <c r="Q14" s="1"/>
      <c r="R14" s="1"/>
      <c r="S14" s="1"/>
      <c r="T14" s="1"/>
      <c r="U14" s="1"/>
    </row>
    <row r="15" spans="2:21" ht="19.5" customHeight="1">
      <c r="B15" s="1"/>
      <c r="C15" s="37" t="s">
        <v>1011</v>
      </c>
      <c r="D15" s="38"/>
      <c r="E15" s="38"/>
      <c r="F15" s="38"/>
      <c r="G15" s="38"/>
      <c r="H15" s="38"/>
      <c r="I15" s="38"/>
      <c r="J15" s="38"/>
      <c r="K15" s="38"/>
      <c r="L15" s="38"/>
      <c r="M15" s="38"/>
      <c r="N15" s="38"/>
      <c r="O15" s="38"/>
      <c r="P15" s="38"/>
      <c r="Q15" s="39"/>
      <c r="R15" s="1"/>
      <c r="S15" s="1"/>
      <c r="T15" s="1"/>
      <c r="U15" s="1"/>
    </row>
    <row r="16" spans="2:21" ht="18" customHeight="1">
      <c r="B16" s="1"/>
      <c r="C16" s="52" t="s">
        <v>1012</v>
      </c>
      <c r="D16" s="53"/>
      <c r="E16" s="53"/>
      <c r="F16" s="53"/>
      <c r="G16" s="1"/>
      <c r="H16" s="1"/>
      <c r="I16" s="1"/>
      <c r="J16" s="1"/>
      <c r="K16" s="54">
        <v>10000000000</v>
      </c>
      <c r="L16" s="53"/>
      <c r="M16" s="53"/>
      <c r="N16" s="1"/>
      <c r="O16" s="1"/>
      <c r="P16" s="1"/>
      <c r="Q16" s="1"/>
      <c r="R16" s="1"/>
      <c r="S16" s="1"/>
      <c r="T16" s="1"/>
      <c r="U16" s="1"/>
    </row>
    <row r="17" spans="2:21" ht="15" customHeight="1">
      <c r="B17" s="1"/>
      <c r="C17" s="52" t="s">
        <v>1013</v>
      </c>
      <c r="D17" s="53"/>
      <c r="E17" s="53"/>
      <c r="F17" s="53"/>
      <c r="G17" s="53"/>
      <c r="H17" s="53"/>
      <c r="I17" s="1"/>
      <c r="J17" s="1"/>
      <c r="K17" s="1"/>
      <c r="L17" s="17"/>
      <c r="M17" s="18">
        <v>0.003575</v>
      </c>
      <c r="N17" s="1"/>
      <c r="O17" s="1"/>
      <c r="P17" s="1"/>
      <c r="Q17" s="1"/>
      <c r="R17" s="1"/>
      <c r="S17" s="1"/>
      <c r="T17" s="1"/>
      <c r="U17" s="1"/>
    </row>
    <row r="18" spans="2:21" ht="15" customHeight="1">
      <c r="B18" s="1"/>
      <c r="C18" s="52" t="s">
        <v>1014</v>
      </c>
      <c r="D18" s="53"/>
      <c r="E18" s="53"/>
      <c r="F18" s="53"/>
      <c r="G18" s="53"/>
      <c r="H18" s="53"/>
      <c r="I18" s="1"/>
      <c r="J18" s="1"/>
      <c r="K18" s="68">
        <v>7.439726027397261</v>
      </c>
      <c r="L18" s="69"/>
      <c r="M18" s="69"/>
      <c r="N18" s="1"/>
      <c r="O18" s="1"/>
      <c r="P18" s="1"/>
      <c r="Q18" s="1"/>
      <c r="R18" s="1"/>
      <c r="S18" s="1"/>
      <c r="T18" s="1"/>
      <c r="U18" s="1"/>
    </row>
    <row r="19" spans="3:6" ht="15" customHeight="1">
      <c r="C19" s="55" t="s">
        <v>1015</v>
      </c>
      <c r="D19" s="56"/>
      <c r="E19" s="56"/>
      <c r="F19" s="56"/>
    </row>
  </sheetData>
  <sheetProtection/>
  <mergeCells count="40">
    <mergeCell ref="K18:M18"/>
    <mergeCell ref="E12:G12"/>
    <mergeCell ref="H12:I12"/>
    <mergeCell ref="J12:L12"/>
    <mergeCell ref="N12:O12"/>
    <mergeCell ref="Q12:R12"/>
    <mergeCell ref="E13:G13"/>
    <mergeCell ref="H13:I13"/>
    <mergeCell ref="J13:L13"/>
    <mergeCell ref="N13:O13"/>
    <mergeCell ref="Q13:R13"/>
    <mergeCell ref="H10:I10"/>
    <mergeCell ref="J10:L10"/>
    <mergeCell ref="N10:O10"/>
    <mergeCell ref="Q10:R10"/>
    <mergeCell ref="E11:G11"/>
    <mergeCell ref="H11:I11"/>
    <mergeCell ref="J11:L11"/>
    <mergeCell ref="N11:O11"/>
    <mergeCell ref="Q11:R11"/>
    <mergeCell ref="C17:H17"/>
    <mergeCell ref="C18:H18"/>
    <mergeCell ref="C19:F19"/>
    <mergeCell ref="E8:G8"/>
    <mergeCell ref="H8:I8"/>
    <mergeCell ref="J8:L8"/>
    <mergeCell ref="E9:G9"/>
    <mergeCell ref="H9:I9"/>
    <mergeCell ref="J9:L9"/>
    <mergeCell ref="E10:G10"/>
    <mergeCell ref="H2:N2"/>
    <mergeCell ref="C4:Q4"/>
    <mergeCell ref="C6:Q6"/>
    <mergeCell ref="C15:Q15"/>
    <mergeCell ref="C16:F16"/>
    <mergeCell ref="K16:M16"/>
    <mergeCell ref="N8:O8"/>
    <mergeCell ref="Q8:R8"/>
    <mergeCell ref="N9:O9"/>
    <mergeCell ref="Q9:R9"/>
  </mergeCells>
  <hyperlinks>
    <hyperlink ref="C9" r:id="rId1" display="mailto:BD@155374"/>
    <hyperlink ref="C10" r:id="rId2" display="mailto:BD@155375"/>
    <hyperlink ref="C11" r:id="rId3" display="mailto:BD@167469"/>
    <hyperlink ref="C12" r:id="rId4" display="mailto:BD@167470"/>
  </hyperlinks>
  <printOptions/>
  <pageMargins left="0.44431372549019615" right="0.44431372549019615" top="0.44431372549019615" bottom="0.44431372549019615" header="0.5098039215686275" footer="0.5098039215686275"/>
  <pageSetup horizontalDpi="600" verticalDpi="600" orientation="landscape" scale="95" r:id="rId5"/>
</worksheet>
</file>

<file path=xl/worksheets/sheet8.xml><?xml version="1.0" encoding="utf-8"?>
<worksheet xmlns="http://schemas.openxmlformats.org/spreadsheetml/2006/main" xmlns:r="http://schemas.openxmlformats.org/officeDocument/2006/relationships">
  <dimension ref="B2:I19"/>
  <sheetViews>
    <sheetView showGridLines="0" view="pageBreakPreview" zoomScale="60" zoomScalePageLayoutView="0" workbookViewId="0" topLeftCell="B1">
      <selection activeCell="A1" sqref="A1"/>
    </sheetView>
  </sheetViews>
  <sheetFormatPr defaultColWidth="9.140625" defaultRowHeight="12.75"/>
  <cols>
    <col min="1" max="1" width="0" style="0" hidden="1" customWidth="1"/>
    <col min="2" max="2" width="27.00390625" style="0" customWidth="1"/>
    <col min="3" max="3" width="9.00390625" style="0" customWidth="1"/>
    <col min="4" max="4" width="6.00390625" style="0" customWidth="1"/>
    <col min="5" max="5" width="12.00390625" style="0" customWidth="1"/>
    <col min="6" max="6" width="17.00390625" style="0" customWidth="1"/>
    <col min="7" max="7" width="7.00390625" style="0" customWidth="1"/>
    <col min="8" max="8" width="15.00390625" style="0" customWidth="1"/>
    <col min="9" max="9" width="6.00390625" style="0" customWidth="1"/>
  </cols>
  <sheetData>
    <row r="1" ht="1.5" customHeight="1"/>
    <row r="2" spans="2:9" ht="7.5" customHeight="1">
      <c r="B2" s="1"/>
      <c r="C2" s="1"/>
      <c r="D2" s="1"/>
      <c r="E2" s="1"/>
      <c r="F2" s="1"/>
      <c r="G2" s="1"/>
      <c r="H2" s="1"/>
      <c r="I2" s="1"/>
    </row>
    <row r="3" spans="2:9" ht="22.5" customHeight="1">
      <c r="B3" s="1"/>
      <c r="C3" s="1"/>
      <c r="D3" s="1"/>
      <c r="E3" s="33" t="s">
        <v>987</v>
      </c>
      <c r="F3" s="34"/>
      <c r="G3" s="34"/>
      <c r="H3" s="1"/>
      <c r="I3" s="1"/>
    </row>
    <row r="4" spans="2:9" ht="7.5" customHeight="1">
      <c r="B4" s="1"/>
      <c r="C4" s="1"/>
      <c r="D4" s="1"/>
      <c r="E4" s="1"/>
      <c r="F4" s="1"/>
      <c r="G4" s="1"/>
      <c r="H4" s="1"/>
      <c r="I4" s="1"/>
    </row>
    <row r="5" spans="2:9" ht="36" customHeight="1">
      <c r="B5" s="35" t="s">
        <v>1042</v>
      </c>
      <c r="C5" s="36"/>
      <c r="D5" s="36"/>
      <c r="E5" s="36"/>
      <c r="F5" s="36"/>
      <c r="G5" s="36"/>
      <c r="H5" s="36"/>
      <c r="I5" s="36"/>
    </row>
    <row r="6" spans="2:9" ht="9.75" customHeight="1">
      <c r="B6" s="1"/>
      <c r="C6" s="1"/>
      <c r="D6" s="1"/>
      <c r="E6" s="1"/>
      <c r="F6" s="1"/>
      <c r="G6" s="1"/>
      <c r="H6" s="1"/>
      <c r="I6" s="1"/>
    </row>
    <row r="7" spans="2:9" ht="18.75" customHeight="1">
      <c r="B7" s="70" t="s">
        <v>1043</v>
      </c>
      <c r="C7" s="71"/>
      <c r="D7" s="71"/>
      <c r="E7" s="71"/>
      <c r="F7" s="71"/>
      <c r="G7" s="71"/>
      <c r="H7" s="71"/>
      <c r="I7" s="72"/>
    </row>
    <row r="8" spans="2:9" ht="12.75" customHeight="1">
      <c r="B8" s="1"/>
      <c r="C8" s="1"/>
      <c r="D8" s="1"/>
      <c r="E8" s="1"/>
      <c r="F8" s="1"/>
      <c r="G8" s="1"/>
      <c r="H8" s="1"/>
      <c r="I8" s="1"/>
    </row>
    <row r="9" spans="2:9" ht="15.75" customHeight="1">
      <c r="B9" s="3" t="s">
        <v>1045</v>
      </c>
      <c r="C9" s="49" t="s">
        <v>1046</v>
      </c>
      <c r="D9" s="45"/>
      <c r="E9" s="45"/>
      <c r="F9" s="4" t="s">
        <v>1047</v>
      </c>
      <c r="G9" s="49" t="s">
        <v>1048</v>
      </c>
      <c r="H9" s="45"/>
      <c r="I9" s="1"/>
    </row>
    <row r="10" spans="2:9" ht="15" customHeight="1">
      <c r="B10" s="5" t="s">
        <v>1049</v>
      </c>
      <c r="C10" s="73" t="s">
        <v>1050</v>
      </c>
      <c r="D10" s="43"/>
      <c r="E10" s="43"/>
      <c r="F10" s="2" t="s">
        <v>1051</v>
      </c>
      <c r="G10" s="73" t="s">
        <v>1052</v>
      </c>
      <c r="H10" s="43"/>
      <c r="I10" s="1"/>
    </row>
    <row r="11" spans="2:9" ht="15" customHeight="1">
      <c r="B11" s="5" t="s">
        <v>1053</v>
      </c>
      <c r="C11" s="73" t="s">
        <v>1054</v>
      </c>
      <c r="D11" s="43"/>
      <c r="E11" s="43"/>
      <c r="F11" s="2" t="s">
        <v>1051</v>
      </c>
      <c r="G11" s="73" t="s">
        <v>1055</v>
      </c>
      <c r="H11" s="43"/>
      <c r="I11" s="1"/>
    </row>
    <row r="12" spans="2:9" ht="15" customHeight="1">
      <c r="B12" s="5" t="s">
        <v>1056</v>
      </c>
      <c r="C12" s="73" t="s">
        <v>1050</v>
      </c>
      <c r="D12" s="43"/>
      <c r="E12" s="43"/>
      <c r="F12" s="2" t="s">
        <v>1051</v>
      </c>
      <c r="G12" s="73" t="s">
        <v>1057</v>
      </c>
      <c r="H12" s="43"/>
      <c r="I12" s="1"/>
    </row>
    <row r="13" spans="2:9" ht="28.5" customHeight="1">
      <c r="B13" s="1"/>
      <c r="C13" s="1"/>
      <c r="D13" s="1"/>
      <c r="E13" s="1"/>
      <c r="F13" s="1"/>
      <c r="G13" s="1"/>
      <c r="H13" s="1"/>
      <c r="I13" s="1"/>
    </row>
    <row r="14" spans="2:9" ht="18.75" customHeight="1">
      <c r="B14" s="70" t="s">
        <v>1044</v>
      </c>
      <c r="C14" s="71"/>
      <c r="D14" s="71"/>
      <c r="E14" s="71"/>
      <c r="F14" s="71"/>
      <c r="G14" s="71"/>
      <c r="H14" s="71"/>
      <c r="I14" s="72"/>
    </row>
    <row r="15" spans="2:9" ht="15.75" customHeight="1">
      <c r="B15" s="1"/>
      <c r="C15" s="1"/>
      <c r="D15" s="1"/>
      <c r="E15" s="1"/>
      <c r="F15" s="1"/>
      <c r="G15" s="1"/>
      <c r="H15" s="1"/>
      <c r="I15" s="1"/>
    </row>
    <row r="16" spans="2:9" ht="15.75" customHeight="1">
      <c r="B16" s="3" t="s">
        <v>1045</v>
      </c>
      <c r="C16" s="49" t="s">
        <v>1046</v>
      </c>
      <c r="D16" s="45"/>
      <c r="E16" s="45"/>
      <c r="F16" s="4" t="s">
        <v>1047</v>
      </c>
      <c r="G16" s="1"/>
      <c r="H16" s="1"/>
      <c r="I16" s="1"/>
    </row>
    <row r="17" spans="2:9" ht="15" customHeight="1">
      <c r="B17" s="5" t="s">
        <v>1049</v>
      </c>
      <c r="C17" s="73" t="s">
        <v>1058</v>
      </c>
      <c r="D17" s="43"/>
      <c r="E17" s="43"/>
      <c r="F17" s="2"/>
      <c r="G17" s="1"/>
      <c r="H17" s="1"/>
      <c r="I17" s="1"/>
    </row>
    <row r="18" spans="2:9" ht="15" customHeight="1">
      <c r="B18" s="5" t="s">
        <v>1053</v>
      </c>
      <c r="C18" s="73" t="s">
        <v>1059</v>
      </c>
      <c r="D18" s="43"/>
      <c r="E18" s="43"/>
      <c r="F18" s="2" t="s">
        <v>1051</v>
      </c>
      <c r="G18" s="1"/>
      <c r="H18" s="1"/>
      <c r="I18" s="1"/>
    </row>
    <row r="19" spans="2:6" ht="15" customHeight="1">
      <c r="B19" s="5" t="s">
        <v>1056</v>
      </c>
      <c r="C19" s="73" t="s">
        <v>1058</v>
      </c>
      <c r="D19" s="43"/>
      <c r="E19" s="43"/>
      <c r="F19" s="2"/>
    </row>
  </sheetData>
  <sheetProtection/>
  <mergeCells count="16">
    <mergeCell ref="C12:E12"/>
    <mergeCell ref="G12:H12"/>
    <mergeCell ref="C16:E16"/>
    <mergeCell ref="C17:E17"/>
    <mergeCell ref="C18:E18"/>
    <mergeCell ref="C19:E19"/>
    <mergeCell ref="E3:G3"/>
    <mergeCell ref="B5:I5"/>
    <mergeCell ref="B7:I7"/>
    <mergeCell ref="B14:I14"/>
    <mergeCell ref="C9:E9"/>
    <mergeCell ref="G9:H9"/>
    <mergeCell ref="C10:E10"/>
    <mergeCell ref="G10:H10"/>
    <mergeCell ref="C11:E11"/>
    <mergeCell ref="G11:H11"/>
  </mergeCells>
  <printOptions/>
  <pageMargins left="0.44431372549019615" right="0.44431372549019615" top="0.44431372549019615" bottom="0.44431372549019615" header="0.5098039215686275" footer="0.5098039215686275"/>
  <pageSetup horizontalDpi="600" verticalDpi="600" orientation="portrait" paperSize="9" scale="96" r:id="rId1"/>
</worksheet>
</file>

<file path=xl/worksheets/sheet9.xml><?xml version="1.0" encoding="utf-8"?>
<worksheet xmlns="http://schemas.openxmlformats.org/spreadsheetml/2006/main" xmlns:r="http://schemas.openxmlformats.org/officeDocument/2006/relationships">
  <dimension ref="B1:U88"/>
  <sheetViews>
    <sheetView showGridLines="0" view="pageBreakPreview" zoomScale="60" zoomScaleNormal="85" zoomScalePageLayoutView="0" workbookViewId="0" topLeftCell="B55">
      <selection activeCell="A1" sqref="A1"/>
    </sheetView>
  </sheetViews>
  <sheetFormatPr defaultColWidth="9.140625" defaultRowHeight="12.75"/>
  <cols>
    <col min="1" max="1" width="0" style="0" hidden="1" customWidth="1"/>
    <col min="2" max="2" width="3.00390625" style="0" customWidth="1"/>
    <col min="3" max="3" width="0.9921875" style="0" customWidth="1"/>
    <col min="4" max="4" width="32.00390625" style="0" customWidth="1"/>
    <col min="5" max="5" width="4.00390625" style="0" customWidth="1"/>
    <col min="6" max="6" width="0.9921875" style="0" customWidth="1"/>
    <col min="7" max="7" width="15.00390625" style="0" customWidth="1"/>
    <col min="8" max="8" width="14.00390625" style="0" customWidth="1"/>
    <col min="9" max="12" width="0.9921875" style="0" customWidth="1"/>
    <col min="13" max="13" width="2.00390625" style="0" customWidth="1"/>
    <col min="14" max="16" width="0.9921875" style="0" customWidth="1"/>
    <col min="17" max="17" width="13.00390625" style="0" customWidth="1"/>
    <col min="18" max="19" width="3.00390625" style="0" customWidth="1"/>
    <col min="20" max="20" width="0.9921875" style="0" customWidth="1"/>
    <col min="21" max="21" width="2.00390625" style="0" customWidth="1"/>
  </cols>
  <sheetData>
    <row r="1" spans="2:21" ht="9" customHeight="1">
      <c r="B1" s="1"/>
      <c r="C1" s="1"/>
      <c r="D1" s="1"/>
      <c r="E1" s="1"/>
      <c r="F1" s="1"/>
      <c r="G1" s="1"/>
      <c r="H1" s="1"/>
      <c r="I1" s="1"/>
      <c r="J1" s="1"/>
      <c r="K1" s="1"/>
      <c r="L1" s="1"/>
      <c r="M1" s="1"/>
      <c r="N1" s="1"/>
      <c r="O1" s="1"/>
      <c r="P1" s="1"/>
      <c r="Q1" s="1"/>
      <c r="R1" s="1"/>
      <c r="S1" s="1"/>
      <c r="T1" s="1"/>
      <c r="U1" s="1"/>
    </row>
    <row r="2" spans="2:21" ht="22.5" customHeight="1">
      <c r="B2" s="1"/>
      <c r="C2" s="1"/>
      <c r="D2" s="1"/>
      <c r="E2" s="1"/>
      <c r="F2" s="1"/>
      <c r="G2" s="33" t="s">
        <v>987</v>
      </c>
      <c r="H2" s="34"/>
      <c r="I2" s="34"/>
      <c r="J2" s="34"/>
      <c r="K2" s="34"/>
      <c r="L2" s="34"/>
      <c r="M2" s="34"/>
      <c r="N2" s="1"/>
      <c r="O2" s="1"/>
      <c r="P2" s="1"/>
      <c r="Q2" s="1"/>
      <c r="R2" s="1"/>
      <c r="S2" s="1"/>
      <c r="T2" s="1"/>
      <c r="U2" s="1"/>
    </row>
    <row r="3" spans="2:21" ht="6" customHeight="1">
      <c r="B3" s="1"/>
      <c r="C3" s="1"/>
      <c r="D3" s="1"/>
      <c r="E3" s="1"/>
      <c r="F3" s="74"/>
      <c r="G3" s="75"/>
      <c r="H3" s="75"/>
      <c r="I3" s="75"/>
      <c r="J3" s="75"/>
      <c r="K3" s="75"/>
      <c r="L3" s="75"/>
      <c r="M3" s="75"/>
      <c r="N3" s="75"/>
      <c r="O3" s="75"/>
      <c r="P3" s="75"/>
      <c r="Q3" s="75"/>
      <c r="R3" s="1"/>
      <c r="S3" s="1"/>
      <c r="T3" s="1"/>
      <c r="U3" s="1"/>
    </row>
    <row r="4" spans="2:21" ht="10.5" customHeight="1">
      <c r="B4" s="1"/>
      <c r="C4" s="1"/>
      <c r="D4" s="1"/>
      <c r="E4" s="1"/>
      <c r="F4" s="75"/>
      <c r="G4" s="75"/>
      <c r="H4" s="75"/>
      <c r="I4" s="75"/>
      <c r="J4" s="75"/>
      <c r="K4" s="75"/>
      <c r="L4" s="75"/>
      <c r="M4" s="75"/>
      <c r="N4" s="75"/>
      <c r="O4" s="75"/>
      <c r="P4" s="75"/>
      <c r="Q4" s="75"/>
      <c r="R4" s="1"/>
      <c r="S4" s="1"/>
      <c r="T4" s="1"/>
      <c r="U4" s="1"/>
    </row>
    <row r="5" spans="2:21" ht="32.25" customHeight="1">
      <c r="B5" s="35" t="s">
        <v>1060</v>
      </c>
      <c r="C5" s="36"/>
      <c r="D5" s="36"/>
      <c r="E5" s="36"/>
      <c r="F5" s="36"/>
      <c r="G5" s="36"/>
      <c r="H5" s="36"/>
      <c r="I5" s="36"/>
      <c r="J5" s="36"/>
      <c r="K5" s="36"/>
      <c r="L5" s="36"/>
      <c r="M5" s="36"/>
      <c r="N5" s="36"/>
      <c r="O5" s="36"/>
      <c r="P5" s="36"/>
      <c r="Q5" s="36"/>
      <c r="R5" s="36"/>
      <c r="S5" s="1"/>
      <c r="T5" s="1"/>
      <c r="U5" s="1"/>
    </row>
    <row r="6" spans="2:21" ht="14.25" customHeight="1">
      <c r="B6" s="52" t="s">
        <v>1061</v>
      </c>
      <c r="C6" s="53"/>
      <c r="D6" s="53"/>
      <c r="E6" s="53"/>
      <c r="F6" s="53"/>
      <c r="G6" s="53"/>
      <c r="H6" s="1"/>
      <c r="I6" s="1"/>
      <c r="J6" s="1"/>
      <c r="K6" s="1"/>
      <c r="L6" s="1"/>
      <c r="M6" s="1"/>
      <c r="N6" s="1"/>
      <c r="O6" s="1"/>
      <c r="P6" s="1"/>
      <c r="Q6" s="1"/>
      <c r="R6" s="1"/>
      <c r="S6" s="1"/>
      <c r="T6" s="1"/>
      <c r="U6" s="1"/>
    </row>
    <row r="7" spans="2:21" ht="5.25" customHeight="1">
      <c r="B7" s="1"/>
      <c r="C7" s="1"/>
      <c r="D7" s="1"/>
      <c r="E7" s="1"/>
      <c r="F7" s="1"/>
      <c r="G7" s="1"/>
      <c r="H7" s="1"/>
      <c r="I7" s="1"/>
      <c r="J7" s="1"/>
      <c r="K7" s="1"/>
      <c r="L7" s="1"/>
      <c r="M7" s="1"/>
      <c r="N7" s="1"/>
      <c r="O7" s="1"/>
      <c r="P7" s="1"/>
      <c r="Q7" s="1"/>
      <c r="R7" s="1"/>
      <c r="S7" s="1"/>
      <c r="T7" s="1"/>
      <c r="U7" s="1"/>
    </row>
    <row r="8" spans="2:21" ht="18.75" customHeight="1">
      <c r="B8" s="37" t="s">
        <v>1062</v>
      </c>
      <c r="C8" s="38"/>
      <c r="D8" s="38"/>
      <c r="E8" s="38"/>
      <c r="F8" s="38"/>
      <c r="G8" s="38"/>
      <c r="H8" s="38"/>
      <c r="I8" s="38"/>
      <c r="J8" s="38"/>
      <c r="K8" s="38"/>
      <c r="L8" s="38"/>
      <c r="M8" s="38"/>
      <c r="N8" s="38"/>
      <c r="O8" s="38"/>
      <c r="P8" s="38"/>
      <c r="Q8" s="38"/>
      <c r="R8" s="39"/>
      <c r="S8" s="1"/>
      <c r="T8" s="1"/>
      <c r="U8" s="1"/>
    </row>
    <row r="9" spans="2:21" ht="4.5" customHeight="1">
      <c r="B9" s="1"/>
      <c r="C9" s="1"/>
      <c r="D9" s="1"/>
      <c r="E9" s="1"/>
      <c r="F9" s="1"/>
      <c r="G9" s="1"/>
      <c r="H9" s="1"/>
      <c r="I9" s="1"/>
      <c r="J9" s="1"/>
      <c r="K9" s="1"/>
      <c r="L9" s="1"/>
      <c r="M9" s="1"/>
      <c r="N9" s="1"/>
      <c r="O9" s="1"/>
      <c r="P9" s="1"/>
      <c r="Q9" s="1"/>
      <c r="R9" s="1"/>
      <c r="S9" s="1"/>
      <c r="T9" s="1"/>
      <c r="U9" s="1"/>
    </row>
    <row r="10" spans="2:21" ht="15.75" customHeight="1">
      <c r="B10" s="76" t="s">
        <v>1063</v>
      </c>
      <c r="C10" s="77"/>
      <c r="D10" s="77"/>
      <c r="E10" s="77"/>
      <c r="F10" s="77"/>
      <c r="G10" s="77"/>
      <c r="H10" s="77"/>
      <c r="I10" s="77"/>
      <c r="J10" s="1"/>
      <c r="K10" s="78">
        <v>10000000000</v>
      </c>
      <c r="L10" s="77"/>
      <c r="M10" s="77"/>
      <c r="N10" s="77"/>
      <c r="O10" s="77"/>
      <c r="P10" s="77"/>
      <c r="Q10" s="77"/>
      <c r="R10" s="77"/>
      <c r="S10" s="19" t="s">
        <v>1064</v>
      </c>
      <c r="T10" s="1"/>
      <c r="U10" s="1"/>
    </row>
    <row r="11" spans="2:21" ht="6" customHeight="1">
      <c r="B11" s="1"/>
      <c r="C11" s="1"/>
      <c r="D11" s="1"/>
      <c r="E11" s="1"/>
      <c r="F11" s="1"/>
      <c r="G11" s="1"/>
      <c r="H11" s="1"/>
      <c r="I11" s="1"/>
      <c r="J11" s="1"/>
      <c r="K11" s="1"/>
      <c r="L11" s="1"/>
      <c r="M11" s="1"/>
      <c r="N11" s="1"/>
      <c r="O11" s="1"/>
      <c r="P11" s="1"/>
      <c r="Q11" s="1"/>
      <c r="R11" s="1"/>
      <c r="S11" s="1"/>
      <c r="T11" s="1"/>
      <c r="U11" s="1"/>
    </row>
    <row r="12" spans="2:21" ht="15.75" customHeight="1">
      <c r="B12" s="76" t="s">
        <v>1066</v>
      </c>
      <c r="C12" s="77"/>
      <c r="D12" s="77"/>
      <c r="E12" s="77"/>
      <c r="F12" s="77"/>
      <c r="G12" s="77"/>
      <c r="H12" s="77"/>
      <c r="I12" s="77"/>
      <c r="J12" s="1"/>
      <c r="K12" s="54">
        <v>13710461870.619825</v>
      </c>
      <c r="L12" s="53"/>
      <c r="M12" s="53"/>
      <c r="N12" s="53"/>
      <c r="O12" s="53"/>
      <c r="P12" s="53"/>
      <c r="Q12" s="53"/>
      <c r="R12" s="53"/>
      <c r="S12" s="79" t="s">
        <v>1065</v>
      </c>
      <c r="T12" s="80"/>
      <c r="U12" s="1"/>
    </row>
    <row r="13" spans="2:21" ht="6.75" customHeight="1">
      <c r="B13" s="1"/>
      <c r="C13" s="1"/>
      <c r="D13" s="1"/>
      <c r="E13" s="1"/>
      <c r="F13" s="1"/>
      <c r="G13" s="1"/>
      <c r="H13" s="1"/>
      <c r="I13" s="1"/>
      <c r="J13" s="1"/>
      <c r="K13" s="1"/>
      <c r="L13" s="1"/>
      <c r="M13" s="1"/>
      <c r="N13" s="1"/>
      <c r="O13" s="1"/>
      <c r="P13" s="1"/>
      <c r="Q13" s="1"/>
      <c r="R13" s="1"/>
      <c r="S13" s="1"/>
      <c r="T13" s="1"/>
      <c r="U13" s="1"/>
    </row>
    <row r="14" spans="2:21" ht="15" customHeight="1">
      <c r="B14" s="52" t="s">
        <v>1067</v>
      </c>
      <c r="C14" s="53"/>
      <c r="D14" s="53"/>
      <c r="E14" s="53"/>
      <c r="F14" s="53"/>
      <c r="G14" s="53"/>
      <c r="H14" s="53"/>
      <c r="I14" s="53"/>
      <c r="J14" s="1"/>
      <c r="K14" s="1"/>
      <c r="L14" s="1"/>
      <c r="M14" s="54">
        <v>91500000</v>
      </c>
      <c r="N14" s="53"/>
      <c r="O14" s="53"/>
      <c r="P14" s="53"/>
      <c r="Q14" s="53"/>
      <c r="R14" s="53"/>
      <c r="S14" s="79" t="s">
        <v>1068</v>
      </c>
      <c r="T14" s="80"/>
      <c r="U14" s="1"/>
    </row>
    <row r="15" spans="2:21" ht="7.5" customHeight="1">
      <c r="B15" s="1"/>
      <c r="C15" s="1"/>
      <c r="D15" s="1"/>
      <c r="E15" s="1"/>
      <c r="F15" s="1"/>
      <c r="G15" s="1"/>
      <c r="H15" s="1"/>
      <c r="I15" s="1"/>
      <c r="J15" s="1"/>
      <c r="K15" s="1"/>
      <c r="L15" s="1"/>
      <c r="M15" s="1"/>
      <c r="N15" s="1"/>
      <c r="O15" s="1"/>
      <c r="P15" s="1"/>
      <c r="Q15" s="1"/>
      <c r="R15" s="1"/>
      <c r="S15" s="1"/>
      <c r="T15" s="1"/>
      <c r="U15" s="1"/>
    </row>
    <row r="16" spans="2:21" ht="15" customHeight="1">
      <c r="B16" s="52" t="s">
        <v>1069</v>
      </c>
      <c r="C16" s="53"/>
      <c r="D16" s="53"/>
      <c r="E16" s="53"/>
      <c r="F16" s="53"/>
      <c r="G16" s="53"/>
      <c r="H16" s="53"/>
      <c r="I16" s="53"/>
      <c r="J16" s="1"/>
      <c r="K16" s="1"/>
      <c r="L16" s="1"/>
      <c r="M16" s="54">
        <v>614366543.62</v>
      </c>
      <c r="N16" s="53"/>
      <c r="O16" s="53"/>
      <c r="P16" s="53"/>
      <c r="Q16" s="53"/>
      <c r="R16" s="53"/>
      <c r="S16" s="79" t="s">
        <v>1070</v>
      </c>
      <c r="T16" s="80"/>
      <c r="U16" s="1"/>
    </row>
    <row r="17" spans="2:21" ht="7.5" customHeight="1">
      <c r="B17" s="1"/>
      <c r="C17" s="1"/>
      <c r="D17" s="1"/>
      <c r="E17" s="1"/>
      <c r="F17" s="1"/>
      <c r="G17" s="1"/>
      <c r="H17" s="1"/>
      <c r="I17" s="1"/>
      <c r="J17" s="1"/>
      <c r="K17" s="1"/>
      <c r="L17" s="1"/>
      <c r="M17" s="1"/>
      <c r="N17" s="1"/>
      <c r="O17" s="1"/>
      <c r="P17" s="1"/>
      <c r="Q17" s="1"/>
      <c r="R17" s="1"/>
      <c r="S17" s="1"/>
      <c r="T17" s="1"/>
      <c r="U17" s="1"/>
    </row>
    <row r="18" spans="2:21" ht="15.75" customHeight="1">
      <c r="B18" s="52" t="s">
        <v>1071</v>
      </c>
      <c r="C18" s="53"/>
      <c r="D18" s="53"/>
      <c r="E18" s="53"/>
      <c r="F18" s="53"/>
      <c r="G18" s="53"/>
      <c r="H18" s="53"/>
      <c r="I18" s="53"/>
      <c r="J18" s="1"/>
      <c r="K18" s="81">
        <v>0.4416328414239825</v>
      </c>
      <c r="L18" s="77"/>
      <c r="M18" s="77"/>
      <c r="N18" s="77"/>
      <c r="O18" s="77"/>
      <c r="P18" s="77"/>
      <c r="Q18" s="77"/>
      <c r="R18" s="77"/>
      <c r="S18" s="1"/>
      <c r="T18" s="1"/>
      <c r="U18" s="1"/>
    </row>
    <row r="19" spans="2:21" ht="15.75" customHeight="1">
      <c r="B19" s="1"/>
      <c r="C19" s="1"/>
      <c r="D19" s="1"/>
      <c r="E19" s="1"/>
      <c r="F19" s="1"/>
      <c r="G19" s="1"/>
      <c r="H19" s="1"/>
      <c r="I19" s="1"/>
      <c r="J19" s="1"/>
      <c r="K19" s="1"/>
      <c r="L19" s="1"/>
      <c r="M19" s="1"/>
      <c r="N19" s="1"/>
      <c r="O19" s="1"/>
      <c r="P19" s="1"/>
      <c r="Q19" s="1"/>
      <c r="R19" s="1"/>
      <c r="S19" s="1"/>
      <c r="T19" s="1"/>
      <c r="U19" s="1"/>
    </row>
    <row r="20" spans="2:21" ht="18.75" customHeight="1">
      <c r="B20" s="37" t="s">
        <v>1072</v>
      </c>
      <c r="C20" s="38"/>
      <c r="D20" s="38"/>
      <c r="E20" s="38"/>
      <c r="F20" s="38"/>
      <c r="G20" s="38"/>
      <c r="H20" s="38"/>
      <c r="I20" s="38"/>
      <c r="J20" s="38"/>
      <c r="K20" s="38"/>
      <c r="L20" s="38"/>
      <c r="M20" s="38"/>
      <c r="N20" s="38"/>
      <c r="O20" s="38"/>
      <c r="P20" s="38"/>
      <c r="Q20" s="38"/>
      <c r="R20" s="39"/>
      <c r="S20" s="1"/>
      <c r="T20" s="1"/>
      <c r="U20" s="1"/>
    </row>
    <row r="21" spans="2:21" ht="6" customHeight="1">
      <c r="B21" s="1"/>
      <c r="C21" s="1"/>
      <c r="D21" s="1"/>
      <c r="E21" s="1"/>
      <c r="F21" s="1"/>
      <c r="G21" s="1"/>
      <c r="H21" s="1"/>
      <c r="I21" s="1"/>
      <c r="J21" s="1"/>
      <c r="K21" s="1"/>
      <c r="L21" s="1"/>
      <c r="M21" s="1"/>
      <c r="N21" s="1"/>
      <c r="O21" s="1"/>
      <c r="P21" s="1"/>
      <c r="Q21" s="1"/>
      <c r="R21" s="1"/>
      <c r="S21" s="1"/>
      <c r="T21" s="1"/>
      <c r="U21" s="1"/>
    </row>
    <row r="22" spans="2:21" ht="15" customHeight="1">
      <c r="B22" s="50" t="s">
        <v>1115</v>
      </c>
      <c r="C22" s="43"/>
      <c r="D22" s="43"/>
      <c r="E22" s="43"/>
      <c r="F22" s="43"/>
      <c r="G22" s="43"/>
      <c r="H22" s="43"/>
      <c r="I22" s="106"/>
      <c r="J22" s="107"/>
      <c r="K22" s="108">
        <v>10693112320.429539</v>
      </c>
      <c r="L22" s="43"/>
      <c r="M22" s="43"/>
      <c r="N22" s="43"/>
      <c r="O22" s="43"/>
      <c r="P22" s="43"/>
      <c r="Q22" s="43"/>
      <c r="R22" s="43"/>
      <c r="S22" s="79" t="s">
        <v>1073</v>
      </c>
      <c r="T22" s="80"/>
      <c r="U22" s="1"/>
    </row>
    <row r="23" spans="2:21" ht="9.75" customHeight="1">
      <c r="B23" s="73"/>
      <c r="C23" s="43"/>
      <c r="D23" s="43"/>
      <c r="E23" s="43"/>
      <c r="F23" s="43"/>
      <c r="G23" s="43"/>
      <c r="H23" s="43"/>
      <c r="I23" s="106"/>
      <c r="J23" s="107"/>
      <c r="K23" s="109"/>
      <c r="L23" s="43"/>
      <c r="M23" s="43"/>
      <c r="N23" s="43"/>
      <c r="O23" s="43"/>
      <c r="P23" s="43"/>
      <c r="Q23" s="43"/>
      <c r="R23" s="43"/>
      <c r="S23" s="1"/>
      <c r="T23" s="1"/>
      <c r="U23" s="1"/>
    </row>
    <row r="24" spans="2:21" ht="14.25" customHeight="1">
      <c r="B24" s="50" t="s">
        <v>1116</v>
      </c>
      <c r="C24" s="43"/>
      <c r="D24" s="43"/>
      <c r="E24" s="43"/>
      <c r="F24" s="43"/>
      <c r="G24" s="43"/>
      <c r="H24" s="43"/>
      <c r="I24" s="43"/>
      <c r="J24" s="43"/>
      <c r="K24" s="43"/>
      <c r="L24" s="20"/>
      <c r="M24" s="110">
        <v>1.0693112320429539</v>
      </c>
      <c r="N24" s="43"/>
      <c r="O24" s="43"/>
      <c r="P24" s="43"/>
      <c r="Q24" s="43"/>
      <c r="R24" s="43"/>
      <c r="S24" s="82" t="s">
        <v>1074</v>
      </c>
      <c r="T24" s="83"/>
      <c r="U24" s="84"/>
    </row>
    <row r="25" spans="2:21" ht="9" customHeight="1">
      <c r="B25" s="73"/>
      <c r="C25" s="43"/>
      <c r="D25" s="43"/>
      <c r="E25" s="43"/>
      <c r="F25" s="43"/>
      <c r="G25" s="43"/>
      <c r="H25" s="43"/>
      <c r="I25" s="106"/>
      <c r="J25" s="107"/>
      <c r="K25" s="109"/>
      <c r="L25" s="43"/>
      <c r="M25" s="43"/>
      <c r="N25" s="43"/>
      <c r="O25" s="43"/>
      <c r="P25" s="43"/>
      <c r="Q25" s="43"/>
      <c r="R25" s="43"/>
      <c r="S25" s="85"/>
      <c r="T25" s="86"/>
      <c r="U25" s="87"/>
    </row>
    <row r="26" spans="2:21" ht="15" customHeight="1">
      <c r="B26" s="111" t="s">
        <v>1117</v>
      </c>
      <c r="C26" s="112"/>
      <c r="D26" s="112"/>
      <c r="E26" s="112"/>
      <c r="F26" s="112"/>
      <c r="G26" s="112"/>
      <c r="H26" s="113"/>
      <c r="I26" s="106"/>
      <c r="J26" s="107"/>
      <c r="K26" s="114" t="s">
        <v>1100</v>
      </c>
      <c r="L26" s="115"/>
      <c r="M26" s="115"/>
      <c r="N26" s="115"/>
      <c r="O26" s="115"/>
      <c r="P26" s="115"/>
      <c r="Q26" s="115"/>
      <c r="R26" s="116"/>
      <c r="S26" s="88"/>
      <c r="T26" s="89"/>
      <c r="U26" s="90"/>
    </row>
    <row r="27" spans="2:21" ht="12.75" customHeight="1">
      <c r="B27" s="1"/>
      <c r="C27" s="1"/>
      <c r="D27" s="1"/>
      <c r="E27" s="1"/>
      <c r="F27" s="1"/>
      <c r="G27" s="1"/>
      <c r="H27" s="1"/>
      <c r="I27" s="1"/>
      <c r="J27" s="1"/>
      <c r="K27" s="1"/>
      <c r="L27" s="1"/>
      <c r="M27" s="1"/>
      <c r="N27" s="1"/>
      <c r="O27" s="1"/>
      <c r="P27" s="1"/>
      <c r="Q27" s="1"/>
      <c r="R27" s="1"/>
      <c r="S27" s="1"/>
      <c r="T27" s="1"/>
      <c r="U27" s="1"/>
    </row>
    <row r="28" spans="2:21" ht="18.75" customHeight="1">
      <c r="B28" s="37" t="s">
        <v>1075</v>
      </c>
      <c r="C28" s="38"/>
      <c r="D28" s="38"/>
      <c r="E28" s="38"/>
      <c r="F28" s="38"/>
      <c r="G28" s="38"/>
      <c r="H28" s="38"/>
      <c r="I28" s="38"/>
      <c r="J28" s="38"/>
      <c r="K28" s="38"/>
      <c r="L28" s="38"/>
      <c r="M28" s="38"/>
      <c r="N28" s="38"/>
      <c r="O28" s="38"/>
      <c r="P28" s="38"/>
      <c r="Q28" s="38"/>
      <c r="R28" s="39"/>
      <c r="S28" s="1"/>
      <c r="T28" s="1"/>
      <c r="U28" s="1"/>
    </row>
    <row r="29" spans="2:21" ht="4.5" customHeight="1">
      <c r="B29" s="1"/>
      <c r="C29" s="1"/>
      <c r="D29" s="1"/>
      <c r="E29" s="1"/>
      <c r="F29" s="1"/>
      <c r="G29" s="1"/>
      <c r="H29" s="1"/>
      <c r="I29" s="1"/>
      <c r="J29" s="1"/>
      <c r="K29" s="1"/>
      <c r="L29" s="1"/>
      <c r="M29" s="1"/>
      <c r="N29" s="1"/>
      <c r="O29" s="1"/>
      <c r="P29" s="1"/>
      <c r="Q29" s="1"/>
      <c r="R29" s="1"/>
      <c r="S29" s="1"/>
      <c r="T29" s="1"/>
      <c r="U29" s="1"/>
    </row>
    <row r="30" spans="2:21" ht="13.5" customHeight="1">
      <c r="B30" s="52" t="s">
        <v>1076</v>
      </c>
      <c r="C30" s="53"/>
      <c r="D30" s="53"/>
      <c r="E30" s="53"/>
      <c r="F30" s="53"/>
      <c r="G30" s="53"/>
      <c r="H30" s="53"/>
      <c r="I30" s="53"/>
      <c r="J30" s="1"/>
      <c r="K30" s="1"/>
      <c r="L30" s="1"/>
      <c r="M30" s="54">
        <v>92523681.375</v>
      </c>
      <c r="N30" s="53"/>
      <c r="O30" s="53"/>
      <c r="P30" s="53"/>
      <c r="Q30" s="53"/>
      <c r="R30" s="53"/>
      <c r="S30" s="79" t="s">
        <v>1077</v>
      </c>
      <c r="T30" s="80"/>
      <c r="U30" s="1"/>
    </row>
    <row r="31" spans="2:21" ht="6" customHeight="1">
      <c r="B31" s="1"/>
      <c r="C31" s="1"/>
      <c r="D31" s="1"/>
      <c r="E31" s="1"/>
      <c r="F31" s="1"/>
      <c r="G31" s="1"/>
      <c r="H31" s="1"/>
      <c r="I31" s="1"/>
      <c r="J31" s="1"/>
      <c r="K31" s="1"/>
      <c r="L31" s="1"/>
      <c r="M31" s="1"/>
      <c r="N31" s="1"/>
      <c r="O31" s="1"/>
      <c r="P31" s="1"/>
      <c r="Q31" s="1"/>
      <c r="R31" s="1"/>
      <c r="S31" s="1"/>
      <c r="T31" s="1"/>
      <c r="U31" s="1"/>
    </row>
    <row r="32" spans="2:21" ht="15.75" customHeight="1">
      <c r="B32" s="52" t="s">
        <v>1079</v>
      </c>
      <c r="C32" s="53"/>
      <c r="D32" s="53"/>
      <c r="E32" s="53"/>
      <c r="F32" s="53"/>
      <c r="G32" s="53"/>
      <c r="H32" s="53"/>
      <c r="I32" s="53"/>
      <c r="J32" s="1"/>
      <c r="K32" s="1"/>
      <c r="L32" s="1"/>
      <c r="M32" s="54">
        <v>614366543.62</v>
      </c>
      <c r="N32" s="53"/>
      <c r="O32" s="53"/>
      <c r="P32" s="53"/>
      <c r="Q32" s="53"/>
      <c r="R32" s="53"/>
      <c r="S32" s="79" t="s">
        <v>1078</v>
      </c>
      <c r="T32" s="80"/>
      <c r="U32" s="1"/>
    </row>
    <row r="33" spans="2:21" ht="4.5" customHeight="1">
      <c r="B33" s="1"/>
      <c r="C33" s="1"/>
      <c r="D33" s="1"/>
      <c r="E33" s="1"/>
      <c r="F33" s="1"/>
      <c r="G33" s="1"/>
      <c r="H33" s="1"/>
      <c r="I33" s="1"/>
      <c r="J33" s="1"/>
      <c r="K33" s="1"/>
      <c r="L33" s="1"/>
      <c r="M33" s="1"/>
      <c r="N33" s="1"/>
      <c r="O33" s="1"/>
      <c r="P33" s="1"/>
      <c r="Q33" s="1"/>
      <c r="R33" s="1"/>
      <c r="S33" s="1"/>
      <c r="T33" s="1"/>
      <c r="U33" s="1"/>
    </row>
    <row r="34" spans="2:21" ht="15" customHeight="1">
      <c r="B34" s="50" t="s">
        <v>1115</v>
      </c>
      <c r="C34" s="43"/>
      <c r="D34" s="43"/>
      <c r="E34" s="43"/>
      <c r="F34" s="43"/>
      <c r="G34" s="43"/>
      <c r="H34" s="43"/>
      <c r="I34" s="106"/>
      <c r="J34" s="107"/>
      <c r="K34" s="108">
        <v>10693112320.429539</v>
      </c>
      <c r="L34" s="43"/>
      <c r="M34" s="43"/>
      <c r="N34" s="43"/>
      <c r="O34" s="43"/>
      <c r="P34" s="43"/>
      <c r="Q34" s="43"/>
      <c r="R34" s="43"/>
      <c r="S34" s="1"/>
      <c r="T34" s="1"/>
      <c r="U34" s="1"/>
    </row>
    <row r="35" spans="2:21" ht="6.75" customHeight="1">
      <c r="B35" s="73"/>
      <c r="C35" s="43"/>
      <c r="D35" s="43"/>
      <c r="E35" s="43"/>
      <c r="F35" s="43"/>
      <c r="G35" s="43"/>
      <c r="H35" s="43"/>
      <c r="I35" s="106"/>
      <c r="J35" s="107"/>
      <c r="K35" s="109"/>
      <c r="L35" s="43"/>
      <c r="M35" s="43"/>
      <c r="N35" s="43"/>
      <c r="O35" s="43"/>
      <c r="P35" s="43"/>
      <c r="Q35" s="43"/>
      <c r="R35" s="43"/>
      <c r="S35" s="1"/>
      <c r="T35" s="1"/>
      <c r="U35" s="1"/>
    </row>
    <row r="36" spans="2:21" ht="13.5" customHeight="1">
      <c r="B36" s="50" t="s">
        <v>1118</v>
      </c>
      <c r="C36" s="43"/>
      <c r="D36" s="43"/>
      <c r="E36" s="43"/>
      <c r="F36" s="43"/>
      <c r="G36" s="43"/>
      <c r="H36" s="43"/>
      <c r="I36" s="106"/>
      <c r="J36" s="107"/>
      <c r="K36" s="110">
        <v>1.140000254542454</v>
      </c>
      <c r="L36" s="43"/>
      <c r="M36" s="43"/>
      <c r="N36" s="43"/>
      <c r="O36" s="43"/>
      <c r="P36" s="43"/>
      <c r="Q36" s="43"/>
      <c r="R36" s="43"/>
      <c r="S36" s="82" t="s">
        <v>1080</v>
      </c>
      <c r="T36" s="83"/>
      <c r="U36" s="84"/>
    </row>
    <row r="37" spans="2:21" ht="6" customHeight="1">
      <c r="B37" s="73"/>
      <c r="C37" s="43"/>
      <c r="D37" s="43"/>
      <c r="E37" s="43"/>
      <c r="F37" s="43"/>
      <c r="G37" s="43"/>
      <c r="H37" s="43"/>
      <c r="I37" s="106"/>
      <c r="J37" s="107"/>
      <c r="K37" s="109"/>
      <c r="L37" s="43"/>
      <c r="M37" s="43"/>
      <c r="N37" s="43"/>
      <c r="O37" s="43"/>
      <c r="P37" s="43"/>
      <c r="Q37" s="43"/>
      <c r="R37" s="43"/>
      <c r="S37" s="85"/>
      <c r="T37" s="86"/>
      <c r="U37" s="87"/>
    </row>
    <row r="38" spans="2:21" ht="15" customHeight="1">
      <c r="B38" s="111" t="s">
        <v>1119</v>
      </c>
      <c r="C38" s="112"/>
      <c r="D38" s="112"/>
      <c r="E38" s="112"/>
      <c r="F38" s="112"/>
      <c r="G38" s="112"/>
      <c r="H38" s="113"/>
      <c r="I38" s="106"/>
      <c r="J38" s="107"/>
      <c r="K38" s="114" t="s">
        <v>1100</v>
      </c>
      <c r="L38" s="115"/>
      <c r="M38" s="115"/>
      <c r="N38" s="115"/>
      <c r="O38" s="115"/>
      <c r="P38" s="115"/>
      <c r="Q38" s="115"/>
      <c r="R38" s="116"/>
      <c r="S38" s="88"/>
      <c r="T38" s="89"/>
      <c r="U38" s="90"/>
    </row>
    <row r="39" spans="2:21" ht="11.25" customHeight="1">
      <c r="B39" s="1"/>
      <c r="C39" s="1"/>
      <c r="D39" s="1"/>
      <c r="E39" s="1"/>
      <c r="F39" s="1"/>
      <c r="G39" s="1"/>
      <c r="H39" s="1"/>
      <c r="I39" s="1"/>
      <c r="J39" s="1"/>
      <c r="K39" s="1"/>
      <c r="L39" s="1"/>
      <c r="M39" s="1"/>
      <c r="N39" s="1"/>
      <c r="O39" s="1"/>
      <c r="P39" s="1"/>
      <c r="Q39" s="1"/>
      <c r="R39" s="1"/>
      <c r="S39" s="1"/>
      <c r="T39" s="1"/>
      <c r="U39" s="1"/>
    </row>
    <row r="40" spans="2:21" ht="18.75" customHeight="1">
      <c r="B40" s="37" t="s">
        <v>1081</v>
      </c>
      <c r="C40" s="38"/>
      <c r="D40" s="38"/>
      <c r="E40" s="38"/>
      <c r="F40" s="38"/>
      <c r="G40" s="38"/>
      <c r="H40" s="38"/>
      <c r="I40" s="38"/>
      <c r="J40" s="38"/>
      <c r="K40" s="38"/>
      <c r="L40" s="38"/>
      <c r="M40" s="38"/>
      <c r="N40" s="38"/>
      <c r="O40" s="38"/>
      <c r="P40" s="38"/>
      <c r="Q40" s="38"/>
      <c r="R40" s="39"/>
      <c r="S40" s="1"/>
      <c r="T40" s="1"/>
      <c r="U40" s="1"/>
    </row>
    <row r="41" spans="2:21" ht="5.25" customHeight="1">
      <c r="B41" s="1"/>
      <c r="C41" s="1"/>
      <c r="D41" s="1"/>
      <c r="E41" s="1"/>
      <c r="F41" s="1"/>
      <c r="G41" s="1"/>
      <c r="H41" s="1"/>
      <c r="I41" s="1"/>
      <c r="J41" s="1"/>
      <c r="K41" s="1"/>
      <c r="L41" s="1"/>
      <c r="M41" s="1"/>
      <c r="N41" s="1"/>
      <c r="O41" s="1"/>
      <c r="P41" s="1"/>
      <c r="Q41" s="1"/>
      <c r="R41" s="1"/>
      <c r="S41" s="1"/>
      <c r="T41" s="1"/>
      <c r="U41" s="1"/>
    </row>
    <row r="42" spans="2:21" ht="15.75" customHeight="1">
      <c r="B42" s="52" t="s">
        <v>1083</v>
      </c>
      <c r="C42" s="53"/>
      <c r="D42" s="53"/>
      <c r="E42" s="53"/>
      <c r="F42" s="53"/>
      <c r="G42" s="53"/>
      <c r="H42" s="53"/>
      <c r="I42" s="53"/>
      <c r="J42" s="53"/>
      <c r="K42" s="53"/>
      <c r="L42" s="53"/>
      <c r="M42" s="53"/>
      <c r="N42" s="1"/>
      <c r="O42" s="91">
        <v>1903818003.0300202</v>
      </c>
      <c r="P42" s="92"/>
      <c r="Q42" s="92"/>
      <c r="R42" s="92"/>
      <c r="S42" s="79" t="s">
        <v>1082</v>
      </c>
      <c r="T42" s="80"/>
      <c r="U42" s="1"/>
    </row>
    <row r="43" spans="2:21" ht="7.5" customHeight="1">
      <c r="B43" s="1"/>
      <c r="C43" s="1"/>
      <c r="D43" s="1"/>
      <c r="E43" s="1"/>
      <c r="F43" s="1"/>
      <c r="G43" s="1"/>
      <c r="H43" s="1"/>
      <c r="I43" s="1"/>
      <c r="J43" s="1"/>
      <c r="K43" s="1"/>
      <c r="L43" s="1"/>
      <c r="M43" s="1"/>
      <c r="N43" s="1"/>
      <c r="O43" s="1"/>
      <c r="P43" s="1"/>
      <c r="Q43" s="1"/>
      <c r="R43" s="1"/>
      <c r="S43" s="1"/>
      <c r="T43" s="1"/>
      <c r="U43" s="1"/>
    </row>
    <row r="44" spans="2:21" ht="13.5" customHeight="1">
      <c r="B44" s="1"/>
      <c r="C44" s="94"/>
      <c r="D44" s="93" t="s">
        <v>1084</v>
      </c>
      <c r="E44" s="92"/>
      <c r="F44" s="92"/>
      <c r="G44" s="92"/>
      <c r="H44" s="92"/>
      <c r="I44" s="92"/>
      <c r="J44" s="92"/>
      <c r="K44" s="92"/>
      <c r="L44" s="92"/>
      <c r="M44" s="92"/>
      <c r="N44" s="92"/>
      <c r="O44" s="54">
        <v>1901298003.0300202</v>
      </c>
      <c r="P44" s="53"/>
      <c r="Q44" s="53"/>
      <c r="R44" s="53"/>
      <c r="S44" s="1"/>
      <c r="T44" s="1"/>
      <c r="U44" s="1"/>
    </row>
    <row r="45" spans="2:21" ht="7.5" customHeight="1">
      <c r="B45" s="1"/>
      <c r="C45" s="95"/>
      <c r="D45" s="1"/>
      <c r="E45" s="1"/>
      <c r="F45" s="1"/>
      <c r="G45" s="1"/>
      <c r="H45" s="1"/>
      <c r="I45" s="1"/>
      <c r="J45" s="1"/>
      <c r="K45" s="1"/>
      <c r="L45" s="1"/>
      <c r="M45" s="1"/>
      <c r="N45" s="1"/>
      <c r="O45" s="1"/>
      <c r="P45" s="1"/>
      <c r="Q45" s="1"/>
      <c r="R45" s="1"/>
      <c r="S45" s="1"/>
      <c r="T45" s="1"/>
      <c r="U45" s="1"/>
    </row>
    <row r="46" spans="2:21" ht="13.5" customHeight="1">
      <c r="B46" s="1"/>
      <c r="C46" s="95"/>
      <c r="D46" s="93" t="s">
        <v>1085</v>
      </c>
      <c r="E46" s="92"/>
      <c r="F46" s="92"/>
      <c r="G46" s="92"/>
      <c r="H46" s="92"/>
      <c r="I46" s="92"/>
      <c r="J46" s="92"/>
      <c r="K46" s="92"/>
      <c r="L46" s="92"/>
      <c r="M46" s="92"/>
      <c r="N46" s="1"/>
      <c r="O46" s="54">
        <v>2520000</v>
      </c>
      <c r="P46" s="53"/>
      <c r="Q46" s="53"/>
      <c r="R46" s="53"/>
      <c r="S46" s="1"/>
      <c r="T46" s="1"/>
      <c r="U46" s="1"/>
    </row>
    <row r="47" spans="2:21" ht="9" customHeight="1">
      <c r="B47" s="1"/>
      <c r="C47" s="95"/>
      <c r="D47" s="1"/>
      <c r="E47" s="1"/>
      <c r="F47" s="1"/>
      <c r="G47" s="1"/>
      <c r="H47" s="1"/>
      <c r="I47" s="1"/>
      <c r="J47" s="1"/>
      <c r="K47" s="1"/>
      <c r="L47" s="1"/>
      <c r="M47" s="1"/>
      <c r="N47" s="1"/>
      <c r="O47" s="1"/>
      <c r="P47" s="1"/>
      <c r="Q47" s="1"/>
      <c r="R47" s="1"/>
      <c r="S47" s="1"/>
      <c r="T47" s="1"/>
      <c r="U47" s="1"/>
    </row>
    <row r="48" spans="2:21" ht="13.5" customHeight="1">
      <c r="B48" s="1"/>
      <c r="C48" s="95"/>
      <c r="D48" s="93" t="s">
        <v>1086</v>
      </c>
      <c r="E48" s="92"/>
      <c r="F48" s="92"/>
      <c r="G48" s="92"/>
      <c r="H48" s="92"/>
      <c r="I48" s="92"/>
      <c r="J48" s="92"/>
      <c r="K48" s="92"/>
      <c r="L48" s="92"/>
      <c r="M48" s="92"/>
      <c r="N48" s="92"/>
      <c r="O48" s="97" t="s">
        <v>86</v>
      </c>
      <c r="P48" s="53"/>
      <c r="Q48" s="53"/>
      <c r="R48" s="53"/>
      <c r="S48" s="1"/>
      <c r="T48" s="1"/>
      <c r="U48" s="1"/>
    </row>
    <row r="49" spans="2:21" ht="8.25" customHeight="1">
      <c r="B49" s="1"/>
      <c r="C49" s="95"/>
      <c r="D49" s="1"/>
      <c r="E49" s="1"/>
      <c r="F49" s="1"/>
      <c r="G49" s="1"/>
      <c r="H49" s="1"/>
      <c r="I49" s="1"/>
      <c r="J49" s="1"/>
      <c r="K49" s="1"/>
      <c r="L49" s="1"/>
      <c r="M49" s="1"/>
      <c r="N49" s="1"/>
      <c r="O49" s="1"/>
      <c r="P49" s="1"/>
      <c r="Q49" s="1"/>
      <c r="R49" s="1"/>
      <c r="S49" s="1"/>
      <c r="T49" s="1"/>
      <c r="U49" s="1"/>
    </row>
    <row r="50" spans="2:21" ht="15" customHeight="1">
      <c r="B50" s="1"/>
      <c r="C50" s="96"/>
      <c r="D50" s="93" t="s">
        <v>1087</v>
      </c>
      <c r="E50" s="92"/>
      <c r="F50" s="92"/>
      <c r="G50" s="92"/>
      <c r="H50" s="92"/>
      <c r="I50" s="92"/>
      <c r="J50" s="92"/>
      <c r="K50" s="92"/>
      <c r="L50" s="92"/>
      <c r="M50" s="92"/>
      <c r="N50" s="92"/>
      <c r="O50" s="97" t="s">
        <v>86</v>
      </c>
      <c r="P50" s="53"/>
      <c r="Q50" s="53"/>
      <c r="R50" s="53"/>
      <c r="S50" s="1"/>
      <c r="T50" s="1"/>
      <c r="U50" s="1"/>
    </row>
    <row r="51" spans="2:21" ht="78" customHeight="1">
      <c r="B51" s="1"/>
      <c r="C51" s="1"/>
      <c r="D51" s="1"/>
      <c r="E51" s="1"/>
      <c r="F51" s="1"/>
      <c r="G51" s="1"/>
      <c r="H51" s="1"/>
      <c r="I51" s="1"/>
      <c r="J51" s="1"/>
      <c r="K51" s="1"/>
      <c r="L51" s="1"/>
      <c r="M51" s="1"/>
      <c r="N51" s="1"/>
      <c r="O51" s="1"/>
      <c r="P51" s="1"/>
      <c r="Q51" s="1"/>
      <c r="R51" s="1"/>
      <c r="S51" s="1"/>
      <c r="T51" s="1"/>
      <c r="U51" s="1"/>
    </row>
    <row r="52" spans="2:21" ht="15.75" customHeight="1">
      <c r="B52" s="52" t="s">
        <v>1089</v>
      </c>
      <c r="C52" s="53"/>
      <c r="D52" s="53"/>
      <c r="E52" s="53"/>
      <c r="F52" s="53"/>
      <c r="G52" s="53"/>
      <c r="H52" s="53"/>
      <c r="I52" s="53"/>
      <c r="J52" s="53"/>
      <c r="K52" s="53"/>
      <c r="L52" s="53"/>
      <c r="M52" s="53"/>
      <c r="N52" s="1"/>
      <c r="O52" s="91">
        <v>14416980741.289825</v>
      </c>
      <c r="P52" s="92"/>
      <c r="Q52" s="92"/>
      <c r="R52" s="92"/>
      <c r="S52" s="79" t="s">
        <v>1088</v>
      </c>
      <c r="T52" s="80"/>
      <c r="U52" s="1"/>
    </row>
    <row r="53" spans="2:21" ht="7.5" customHeight="1">
      <c r="B53" s="1"/>
      <c r="C53" s="1"/>
      <c r="D53" s="1"/>
      <c r="E53" s="1"/>
      <c r="F53" s="1"/>
      <c r="G53" s="1"/>
      <c r="H53" s="1"/>
      <c r="I53" s="1"/>
      <c r="J53" s="1"/>
      <c r="K53" s="1"/>
      <c r="L53" s="1"/>
      <c r="M53" s="1"/>
      <c r="N53" s="1"/>
      <c r="O53" s="1"/>
      <c r="P53" s="1"/>
      <c r="Q53" s="1"/>
      <c r="R53" s="1"/>
      <c r="S53" s="1"/>
      <c r="T53" s="1"/>
      <c r="U53" s="1"/>
    </row>
    <row r="54" spans="2:21" ht="15" customHeight="1">
      <c r="B54" s="1"/>
      <c r="C54" s="1"/>
      <c r="D54" s="93" t="s">
        <v>1090</v>
      </c>
      <c r="E54" s="92"/>
      <c r="F54" s="92"/>
      <c r="G54" s="92"/>
      <c r="H54" s="92"/>
      <c r="I54" s="92"/>
      <c r="J54" s="92"/>
      <c r="K54" s="92"/>
      <c r="L54" s="92"/>
      <c r="M54" s="92"/>
      <c r="N54" s="92"/>
      <c r="O54" s="54">
        <v>13710461870.619825</v>
      </c>
      <c r="P54" s="53"/>
      <c r="Q54" s="53"/>
      <c r="R54" s="53"/>
      <c r="S54" s="1"/>
      <c r="T54" s="1"/>
      <c r="U54" s="1"/>
    </row>
    <row r="55" spans="2:21" ht="7.5" customHeight="1">
      <c r="B55" s="1"/>
      <c r="C55" s="1"/>
      <c r="D55" s="1"/>
      <c r="E55" s="1"/>
      <c r="F55" s="1"/>
      <c r="G55" s="1"/>
      <c r="H55" s="1"/>
      <c r="I55" s="1"/>
      <c r="J55" s="1"/>
      <c r="K55" s="1"/>
      <c r="L55" s="1"/>
      <c r="M55" s="1"/>
      <c r="N55" s="1"/>
      <c r="O55" s="1"/>
      <c r="P55" s="1"/>
      <c r="Q55" s="1"/>
      <c r="R55" s="1"/>
      <c r="S55" s="1"/>
      <c r="T55" s="1"/>
      <c r="U55" s="1"/>
    </row>
    <row r="56" spans="2:21" ht="15" customHeight="1">
      <c r="B56" s="1"/>
      <c r="C56" s="1"/>
      <c r="D56" s="93" t="s">
        <v>1091</v>
      </c>
      <c r="E56" s="92"/>
      <c r="F56" s="92"/>
      <c r="G56" s="92"/>
      <c r="H56" s="92"/>
      <c r="I56" s="92"/>
      <c r="J56" s="92"/>
      <c r="K56" s="92"/>
      <c r="L56" s="92"/>
      <c r="M56" s="92"/>
      <c r="N56" s="92"/>
      <c r="O56" s="54">
        <v>92152327.05</v>
      </c>
      <c r="P56" s="53"/>
      <c r="Q56" s="53"/>
      <c r="R56" s="53"/>
      <c r="S56" s="1"/>
      <c r="T56" s="1"/>
      <c r="U56" s="1"/>
    </row>
    <row r="57" spans="2:21" ht="7.5" customHeight="1">
      <c r="B57" s="1"/>
      <c r="C57" s="1"/>
      <c r="D57" s="1"/>
      <c r="E57" s="1"/>
      <c r="F57" s="1"/>
      <c r="G57" s="1"/>
      <c r="H57" s="1"/>
      <c r="I57" s="1"/>
      <c r="J57" s="1"/>
      <c r="K57" s="1"/>
      <c r="L57" s="1"/>
      <c r="M57" s="1"/>
      <c r="N57" s="1"/>
      <c r="O57" s="1"/>
      <c r="P57" s="1"/>
      <c r="Q57" s="1"/>
      <c r="R57" s="1"/>
      <c r="S57" s="1"/>
      <c r="T57" s="1"/>
      <c r="U57" s="1"/>
    </row>
    <row r="58" spans="2:21" ht="15" customHeight="1">
      <c r="B58" s="1"/>
      <c r="C58" s="1"/>
      <c r="D58" s="93" t="s">
        <v>1092</v>
      </c>
      <c r="E58" s="92"/>
      <c r="F58" s="92"/>
      <c r="G58" s="92"/>
      <c r="H58" s="92"/>
      <c r="I58" s="92"/>
      <c r="J58" s="92"/>
      <c r="K58" s="92"/>
      <c r="L58" s="92"/>
      <c r="M58" s="92"/>
      <c r="N58" s="92"/>
      <c r="O58" s="54">
        <v>614366543.62</v>
      </c>
      <c r="P58" s="53"/>
      <c r="Q58" s="53"/>
      <c r="R58" s="53"/>
      <c r="S58" s="1"/>
      <c r="T58" s="1"/>
      <c r="U58" s="1"/>
    </row>
    <row r="59" spans="2:21" ht="7.5" customHeight="1">
      <c r="B59" s="1"/>
      <c r="C59" s="1"/>
      <c r="D59" s="1"/>
      <c r="E59" s="1"/>
      <c r="F59" s="1"/>
      <c r="G59" s="1"/>
      <c r="H59" s="1"/>
      <c r="I59" s="1"/>
      <c r="J59" s="1"/>
      <c r="K59" s="1"/>
      <c r="L59" s="1"/>
      <c r="M59" s="1"/>
      <c r="N59" s="1"/>
      <c r="O59" s="1"/>
      <c r="P59" s="1"/>
      <c r="Q59" s="1"/>
      <c r="R59" s="1"/>
      <c r="S59" s="1"/>
      <c r="T59" s="1"/>
      <c r="U59" s="1"/>
    </row>
    <row r="60" spans="2:21" ht="15" customHeight="1">
      <c r="B60" s="1"/>
      <c r="C60" s="1"/>
      <c r="D60" s="93" t="s">
        <v>1087</v>
      </c>
      <c r="E60" s="92"/>
      <c r="F60" s="92"/>
      <c r="G60" s="92"/>
      <c r="H60" s="92"/>
      <c r="I60" s="92"/>
      <c r="J60" s="92"/>
      <c r="K60" s="92"/>
      <c r="L60" s="92"/>
      <c r="M60" s="92"/>
      <c r="N60" s="92"/>
      <c r="O60" s="97" t="s">
        <v>86</v>
      </c>
      <c r="P60" s="53"/>
      <c r="Q60" s="53"/>
      <c r="R60" s="53"/>
      <c r="S60" s="1"/>
      <c r="T60" s="1"/>
      <c r="U60" s="1"/>
    </row>
    <row r="61" spans="2:21" ht="12" customHeight="1">
      <c r="B61" s="1"/>
      <c r="C61" s="1"/>
      <c r="D61" s="1"/>
      <c r="E61" s="1"/>
      <c r="F61" s="1"/>
      <c r="G61" s="1"/>
      <c r="H61" s="1"/>
      <c r="I61" s="1"/>
      <c r="J61" s="1"/>
      <c r="K61" s="1"/>
      <c r="L61" s="1"/>
      <c r="M61" s="1"/>
      <c r="N61" s="1"/>
      <c r="O61" s="1"/>
      <c r="P61" s="1"/>
      <c r="Q61" s="1"/>
      <c r="R61" s="1"/>
      <c r="S61" s="1"/>
      <c r="T61" s="1"/>
      <c r="U61" s="1"/>
    </row>
    <row r="62" spans="2:21" ht="13.5" customHeight="1">
      <c r="B62" s="52" t="s">
        <v>1093</v>
      </c>
      <c r="C62" s="53"/>
      <c r="D62" s="53"/>
      <c r="E62" s="53"/>
      <c r="F62" s="53"/>
      <c r="G62" s="53"/>
      <c r="H62" s="53"/>
      <c r="I62" s="53"/>
      <c r="J62" s="53"/>
      <c r="K62" s="53"/>
      <c r="L62" s="53"/>
      <c r="M62" s="53"/>
      <c r="N62" s="53"/>
      <c r="O62" s="54">
        <v>285500000</v>
      </c>
      <c r="P62" s="53"/>
      <c r="Q62" s="53"/>
      <c r="R62" s="53"/>
      <c r="S62" s="79" t="s">
        <v>1094</v>
      </c>
      <c r="T62" s="80"/>
      <c r="U62" s="1"/>
    </row>
    <row r="63" spans="2:21" ht="6.75" customHeight="1">
      <c r="B63" s="1"/>
      <c r="C63" s="1"/>
      <c r="D63" s="1"/>
      <c r="E63" s="1"/>
      <c r="F63" s="1"/>
      <c r="G63" s="1"/>
      <c r="H63" s="1"/>
      <c r="I63" s="1"/>
      <c r="J63" s="1"/>
      <c r="K63" s="1"/>
      <c r="L63" s="1"/>
      <c r="M63" s="1"/>
      <c r="N63" s="1"/>
      <c r="O63" s="1"/>
      <c r="P63" s="1"/>
      <c r="Q63" s="1"/>
      <c r="R63" s="1"/>
      <c r="S63" s="1"/>
      <c r="T63" s="1"/>
      <c r="U63" s="1"/>
    </row>
    <row r="64" spans="2:21" ht="15.75" customHeight="1">
      <c r="B64" s="52" t="s">
        <v>1096</v>
      </c>
      <c r="C64" s="53"/>
      <c r="D64" s="53"/>
      <c r="E64" s="53"/>
      <c r="F64" s="53"/>
      <c r="G64" s="53"/>
      <c r="H64" s="53"/>
      <c r="I64" s="53"/>
      <c r="J64" s="53"/>
      <c r="K64" s="53"/>
      <c r="L64" s="53"/>
      <c r="M64" s="53"/>
      <c r="N64" s="53"/>
      <c r="O64" s="54">
        <v>108525748.88664798</v>
      </c>
      <c r="P64" s="53"/>
      <c r="Q64" s="53"/>
      <c r="R64" s="53"/>
      <c r="S64" s="79" t="s">
        <v>1095</v>
      </c>
      <c r="T64" s="80"/>
      <c r="U64" s="1"/>
    </row>
    <row r="65" spans="2:21" ht="10.5" customHeight="1">
      <c r="B65" s="1"/>
      <c r="C65" s="1"/>
      <c r="D65" s="1"/>
      <c r="E65" s="1"/>
      <c r="F65" s="1"/>
      <c r="G65" s="1"/>
      <c r="H65" s="1"/>
      <c r="I65" s="1"/>
      <c r="J65" s="1"/>
      <c r="K65" s="1"/>
      <c r="L65" s="1"/>
      <c r="M65" s="1"/>
      <c r="N65" s="1"/>
      <c r="O65" s="1"/>
      <c r="P65" s="1"/>
      <c r="Q65" s="1"/>
      <c r="R65" s="1"/>
      <c r="S65" s="1"/>
      <c r="T65" s="1"/>
      <c r="U65" s="1"/>
    </row>
    <row r="66" spans="2:21" ht="13.5" customHeight="1">
      <c r="B66" s="52" t="s">
        <v>1097</v>
      </c>
      <c r="C66" s="53"/>
      <c r="D66" s="53"/>
      <c r="E66" s="53"/>
      <c r="F66" s="53"/>
      <c r="G66" s="53"/>
      <c r="H66" s="53"/>
      <c r="I66" s="53"/>
      <c r="J66" s="53"/>
      <c r="K66" s="53"/>
      <c r="L66" s="53"/>
      <c r="M66" s="53"/>
      <c r="N66" s="53"/>
      <c r="O66" s="54">
        <v>10000000000</v>
      </c>
      <c r="P66" s="53"/>
      <c r="Q66" s="53"/>
      <c r="R66" s="53"/>
      <c r="S66" s="79" t="s">
        <v>1098</v>
      </c>
      <c r="T66" s="80"/>
      <c r="U66" s="1"/>
    </row>
    <row r="67" spans="2:21" ht="13.5" customHeight="1">
      <c r="B67" s="1"/>
      <c r="C67" s="1"/>
      <c r="D67" s="1"/>
      <c r="E67" s="1"/>
      <c r="F67" s="1"/>
      <c r="G67" s="1"/>
      <c r="H67" s="1"/>
      <c r="I67" s="1"/>
      <c r="J67" s="1"/>
      <c r="K67" s="1"/>
      <c r="L67" s="1"/>
      <c r="M67" s="1"/>
      <c r="N67" s="1"/>
      <c r="O67" s="1"/>
      <c r="P67" s="1"/>
      <c r="Q67" s="1"/>
      <c r="R67" s="1"/>
      <c r="S67" s="1"/>
      <c r="T67" s="1"/>
      <c r="U67" s="1"/>
    </row>
    <row r="68" spans="2:21" ht="13.5" customHeight="1">
      <c r="B68" s="52" t="s">
        <v>1099</v>
      </c>
      <c r="C68" s="53"/>
      <c r="D68" s="53"/>
      <c r="E68" s="53"/>
      <c r="F68" s="53"/>
      <c r="G68" s="53"/>
      <c r="H68" s="53"/>
      <c r="I68" s="53"/>
      <c r="J68" s="53"/>
      <c r="K68" s="53"/>
      <c r="L68" s="53"/>
      <c r="M68" s="53"/>
      <c r="N68" s="53"/>
      <c r="O68" s="54">
        <v>5926772995.433197</v>
      </c>
      <c r="P68" s="53"/>
      <c r="Q68" s="53"/>
      <c r="R68" s="53"/>
      <c r="S68" s="1"/>
      <c r="T68" s="1"/>
      <c r="U68" s="1"/>
    </row>
    <row r="69" spans="2:21" ht="12" customHeight="1">
      <c r="B69" s="1"/>
      <c r="C69" s="1"/>
      <c r="D69" s="1"/>
      <c r="E69" s="1"/>
      <c r="F69" s="1"/>
      <c r="G69" s="1"/>
      <c r="H69" s="1"/>
      <c r="I69" s="1"/>
      <c r="J69" s="1"/>
      <c r="K69" s="1"/>
      <c r="L69" s="1"/>
      <c r="M69" s="1"/>
      <c r="N69" s="1"/>
      <c r="O69" s="1"/>
      <c r="P69" s="1"/>
      <c r="Q69" s="1"/>
      <c r="R69" s="1"/>
      <c r="S69" s="1"/>
      <c r="T69" s="1"/>
      <c r="U69" s="1"/>
    </row>
    <row r="70" spans="2:21" ht="15" customHeight="1">
      <c r="B70" s="101" t="s">
        <v>1101</v>
      </c>
      <c r="C70" s="102"/>
      <c r="D70" s="102"/>
      <c r="E70" s="102"/>
      <c r="F70" s="102"/>
      <c r="G70" s="102"/>
      <c r="H70" s="103"/>
      <c r="I70" s="1"/>
      <c r="J70" s="1"/>
      <c r="K70" s="1"/>
      <c r="L70" s="98" t="s">
        <v>1100</v>
      </c>
      <c r="M70" s="99"/>
      <c r="N70" s="99"/>
      <c r="O70" s="99"/>
      <c r="P70" s="99"/>
      <c r="Q70" s="99"/>
      <c r="R70" s="100"/>
      <c r="S70" s="1"/>
      <c r="T70" s="1"/>
      <c r="U70" s="1"/>
    </row>
    <row r="71" spans="2:21" ht="13.5" customHeight="1">
      <c r="B71" s="1"/>
      <c r="C71" s="1"/>
      <c r="D71" s="1"/>
      <c r="E71" s="1"/>
      <c r="F71" s="1"/>
      <c r="G71" s="1"/>
      <c r="H71" s="1"/>
      <c r="I71" s="1"/>
      <c r="J71" s="1"/>
      <c r="K71" s="1"/>
      <c r="L71" s="1"/>
      <c r="M71" s="1"/>
      <c r="N71" s="1"/>
      <c r="O71" s="1"/>
      <c r="P71" s="1"/>
      <c r="Q71" s="1"/>
      <c r="R71" s="1"/>
      <c r="S71" s="1"/>
      <c r="T71" s="1"/>
      <c r="U71" s="1"/>
    </row>
    <row r="72" spans="2:21" ht="19.5" customHeight="1">
      <c r="B72" s="37" t="s">
        <v>1102</v>
      </c>
      <c r="C72" s="38"/>
      <c r="D72" s="38"/>
      <c r="E72" s="38"/>
      <c r="F72" s="38"/>
      <c r="G72" s="38"/>
      <c r="H72" s="38"/>
      <c r="I72" s="38"/>
      <c r="J72" s="38"/>
      <c r="K72" s="38"/>
      <c r="L72" s="38"/>
      <c r="M72" s="38"/>
      <c r="N72" s="38"/>
      <c r="O72" s="38"/>
      <c r="P72" s="38"/>
      <c r="Q72" s="38"/>
      <c r="R72" s="39"/>
      <c r="S72" s="1"/>
      <c r="T72" s="1"/>
      <c r="U72" s="1"/>
    </row>
    <row r="73" spans="2:21" ht="6.75" customHeight="1">
      <c r="B73" s="1"/>
      <c r="C73" s="1"/>
      <c r="D73" s="1"/>
      <c r="E73" s="1"/>
      <c r="F73" s="1"/>
      <c r="G73" s="1"/>
      <c r="H73" s="1"/>
      <c r="I73" s="1"/>
      <c r="J73" s="1"/>
      <c r="K73" s="1"/>
      <c r="L73" s="1"/>
      <c r="M73" s="1"/>
      <c r="N73" s="1"/>
      <c r="O73" s="1"/>
      <c r="P73" s="1"/>
      <c r="Q73" s="1"/>
      <c r="R73" s="1"/>
      <c r="S73" s="1"/>
      <c r="T73" s="1"/>
      <c r="U73" s="1"/>
    </row>
    <row r="74" spans="2:21" ht="15" customHeight="1">
      <c r="B74" s="52" t="s">
        <v>1103</v>
      </c>
      <c r="C74" s="53"/>
      <c r="D74" s="53"/>
      <c r="E74" s="53"/>
      <c r="F74" s="53"/>
      <c r="G74" s="53"/>
      <c r="H74" s="53"/>
      <c r="I74" s="53"/>
      <c r="J74" s="53"/>
      <c r="K74" s="53"/>
      <c r="L74" s="53"/>
      <c r="M74" s="53"/>
      <c r="N74" s="117">
        <v>1307356858.7500033</v>
      </c>
      <c r="O74" s="69"/>
      <c r="P74" s="69"/>
      <c r="Q74" s="69"/>
      <c r="R74" s="69"/>
      <c r="S74" s="79" t="s">
        <v>1104</v>
      </c>
      <c r="T74" s="80"/>
      <c r="U74" s="1"/>
    </row>
    <row r="75" spans="2:21" ht="7.5" customHeight="1">
      <c r="B75" s="1"/>
      <c r="C75" s="1"/>
      <c r="D75" s="1"/>
      <c r="E75" s="1"/>
      <c r="F75" s="1"/>
      <c r="G75" s="1"/>
      <c r="H75" s="1"/>
      <c r="I75" s="1"/>
      <c r="J75" s="1"/>
      <c r="K75" s="1"/>
      <c r="L75" s="1"/>
      <c r="M75" s="1"/>
      <c r="N75" s="1"/>
      <c r="O75" s="1"/>
      <c r="P75" s="1"/>
      <c r="Q75" s="1"/>
      <c r="R75" s="1"/>
      <c r="S75" s="80"/>
      <c r="T75" s="80"/>
      <c r="U75" s="1"/>
    </row>
    <row r="76" spans="2:21" ht="15" customHeight="1">
      <c r="B76" s="52" t="s">
        <v>1105</v>
      </c>
      <c r="C76" s="53"/>
      <c r="D76" s="53"/>
      <c r="E76" s="53"/>
      <c r="F76" s="53"/>
      <c r="G76" s="53"/>
      <c r="H76" s="53"/>
      <c r="I76" s="53"/>
      <c r="J76" s="53"/>
      <c r="K76" s="53"/>
      <c r="L76" s="53"/>
      <c r="M76" s="53"/>
      <c r="N76" s="53"/>
      <c r="O76" s="108">
        <v>-41048661.65471694</v>
      </c>
      <c r="P76" s="43"/>
      <c r="Q76" s="43"/>
      <c r="R76" s="43"/>
      <c r="S76" s="79" t="s">
        <v>1106</v>
      </c>
      <c r="T76" s="80"/>
      <c r="U76" s="1"/>
    </row>
    <row r="77" spans="2:21" ht="7.5" customHeight="1">
      <c r="B77" s="1"/>
      <c r="C77" s="1"/>
      <c r="D77" s="1"/>
      <c r="E77" s="1"/>
      <c r="F77" s="1"/>
      <c r="G77" s="1"/>
      <c r="H77" s="1"/>
      <c r="I77" s="1"/>
      <c r="J77" s="1"/>
      <c r="K77" s="1"/>
      <c r="L77" s="1"/>
      <c r="M77" s="1"/>
      <c r="N77" s="1"/>
      <c r="O77" s="1"/>
      <c r="P77" s="1"/>
      <c r="Q77" s="1"/>
      <c r="R77" s="1"/>
      <c r="S77" s="1"/>
      <c r="T77" s="1"/>
      <c r="U77" s="1"/>
    </row>
    <row r="78" spans="2:21" ht="15" customHeight="1">
      <c r="B78" s="52" t="s">
        <v>1107</v>
      </c>
      <c r="C78" s="53"/>
      <c r="D78" s="53"/>
      <c r="E78" s="53"/>
      <c r="F78" s="53"/>
      <c r="G78" s="53"/>
      <c r="H78" s="53"/>
      <c r="I78" s="53"/>
      <c r="J78" s="53"/>
      <c r="K78" s="53"/>
      <c r="L78" s="53"/>
      <c r="M78" s="53"/>
      <c r="N78" s="53"/>
      <c r="O78" s="1"/>
      <c r="P78" s="1"/>
      <c r="Q78" s="118">
        <v>1266308197.0952864</v>
      </c>
      <c r="R78" s="43"/>
      <c r="S78" s="1"/>
      <c r="T78" s="1"/>
      <c r="U78" s="1"/>
    </row>
    <row r="79" spans="2:21" ht="6.75" customHeight="1">
      <c r="B79" s="1"/>
      <c r="C79" s="1"/>
      <c r="D79" s="1"/>
      <c r="E79" s="1"/>
      <c r="F79" s="1"/>
      <c r="G79" s="1"/>
      <c r="H79" s="1"/>
      <c r="I79" s="1"/>
      <c r="J79" s="1"/>
      <c r="K79" s="1"/>
      <c r="L79" s="1"/>
      <c r="M79" s="1"/>
      <c r="N79" s="1"/>
      <c r="O79" s="1"/>
      <c r="P79" s="1"/>
      <c r="Q79" s="1"/>
      <c r="R79" s="1"/>
      <c r="S79" s="1"/>
      <c r="T79" s="1"/>
      <c r="U79" s="1"/>
    </row>
    <row r="80" spans="2:21" ht="15" customHeight="1">
      <c r="B80" s="101" t="s">
        <v>1108</v>
      </c>
      <c r="C80" s="102"/>
      <c r="D80" s="102"/>
      <c r="E80" s="102"/>
      <c r="F80" s="102"/>
      <c r="G80" s="102"/>
      <c r="H80" s="103"/>
      <c r="I80" s="1"/>
      <c r="J80" s="1"/>
      <c r="K80" s="1"/>
      <c r="L80" s="98" t="s">
        <v>1100</v>
      </c>
      <c r="M80" s="99"/>
      <c r="N80" s="99"/>
      <c r="O80" s="99"/>
      <c r="P80" s="99"/>
      <c r="Q80" s="99"/>
      <c r="R80" s="100"/>
      <c r="S80" s="1"/>
      <c r="T80" s="1"/>
      <c r="U80" s="1"/>
    </row>
    <row r="81" spans="2:21" ht="5.25" customHeight="1">
      <c r="B81" s="1"/>
      <c r="C81" s="1"/>
      <c r="D81" s="1"/>
      <c r="E81" s="1"/>
      <c r="F81" s="1"/>
      <c r="G81" s="1"/>
      <c r="H81" s="1"/>
      <c r="I81" s="1"/>
      <c r="J81" s="1"/>
      <c r="K81" s="1"/>
      <c r="L81" s="1"/>
      <c r="M81" s="1"/>
      <c r="N81" s="1"/>
      <c r="O81" s="1"/>
      <c r="P81" s="1"/>
      <c r="Q81" s="1"/>
      <c r="R81" s="1"/>
      <c r="S81" s="1"/>
      <c r="T81" s="1"/>
      <c r="U81" s="1"/>
    </row>
    <row r="82" spans="2:21" ht="6.75" customHeight="1">
      <c r="B82" s="104"/>
      <c r="C82" s="105"/>
      <c r="D82" s="105"/>
      <c r="E82" s="105"/>
      <c r="F82" s="105"/>
      <c r="G82" s="105"/>
      <c r="H82" s="105"/>
      <c r="I82" s="105"/>
      <c r="J82" s="105"/>
      <c r="K82" s="105"/>
      <c r="L82" s="105"/>
      <c r="M82" s="105"/>
      <c r="N82" s="105"/>
      <c r="O82" s="105"/>
      <c r="P82" s="105"/>
      <c r="Q82" s="105"/>
      <c r="R82" s="105"/>
      <c r="S82" s="1"/>
      <c r="T82" s="1"/>
      <c r="U82" s="1"/>
    </row>
    <row r="83" spans="2:21" ht="7.5" customHeight="1">
      <c r="B83" s="1"/>
      <c r="C83" s="1"/>
      <c r="D83" s="1"/>
      <c r="E83" s="1"/>
      <c r="F83" s="1"/>
      <c r="G83" s="1"/>
      <c r="H83" s="1"/>
      <c r="I83" s="1"/>
      <c r="J83" s="1"/>
      <c r="K83" s="1"/>
      <c r="L83" s="1"/>
      <c r="M83" s="1"/>
      <c r="N83" s="1"/>
      <c r="O83" s="1"/>
      <c r="P83" s="1"/>
      <c r="Q83" s="1"/>
      <c r="R83" s="1"/>
      <c r="S83" s="1"/>
      <c r="T83" s="1"/>
      <c r="U83" s="1"/>
    </row>
    <row r="84" spans="2:21" ht="15" customHeight="1">
      <c r="B84" s="52" t="s">
        <v>1109</v>
      </c>
      <c r="C84" s="53"/>
      <c r="D84" s="53"/>
      <c r="E84" s="53"/>
      <c r="F84" s="53"/>
      <c r="G84" s="53"/>
      <c r="H84" s="53"/>
      <c r="I84" s="53"/>
      <c r="J84" s="53"/>
      <c r="K84" s="53"/>
      <c r="L84" s="53"/>
      <c r="M84" s="53"/>
      <c r="N84" s="1"/>
      <c r="O84" s="54">
        <v>92152327.05</v>
      </c>
      <c r="P84" s="53"/>
      <c r="Q84" s="53"/>
      <c r="R84" s="53"/>
      <c r="S84" s="79" t="s">
        <v>1110</v>
      </c>
      <c r="T84" s="80"/>
      <c r="U84" s="1"/>
    </row>
    <row r="85" spans="2:21" ht="7.5" customHeight="1">
      <c r="B85" s="1"/>
      <c r="C85" s="1"/>
      <c r="D85" s="1"/>
      <c r="E85" s="1"/>
      <c r="F85" s="1"/>
      <c r="G85" s="1"/>
      <c r="H85" s="1"/>
      <c r="I85" s="1"/>
      <c r="J85" s="1"/>
      <c r="K85" s="1"/>
      <c r="L85" s="1"/>
      <c r="M85" s="1"/>
      <c r="N85" s="1"/>
      <c r="O85" s="1"/>
      <c r="P85" s="1"/>
      <c r="Q85" s="1"/>
      <c r="R85" s="1"/>
      <c r="S85" s="1"/>
      <c r="T85" s="1"/>
      <c r="U85" s="1"/>
    </row>
    <row r="86" spans="2:21" ht="15" customHeight="1">
      <c r="B86" s="52" t="s">
        <v>1111</v>
      </c>
      <c r="C86" s="53"/>
      <c r="D86" s="53"/>
      <c r="E86" s="53"/>
      <c r="F86" s="53"/>
      <c r="G86" s="53"/>
      <c r="H86" s="53"/>
      <c r="I86" s="53"/>
      <c r="J86" s="53"/>
      <c r="K86" s="53"/>
      <c r="L86" s="53"/>
      <c r="M86" s="53"/>
      <c r="N86" s="1"/>
      <c r="O86" s="20"/>
      <c r="P86" s="108">
        <v>0</v>
      </c>
      <c r="Q86" s="43"/>
      <c r="R86" s="43"/>
      <c r="S86" s="79" t="s">
        <v>1112</v>
      </c>
      <c r="T86" s="80"/>
      <c r="U86" s="1"/>
    </row>
    <row r="87" spans="2:21" ht="7.5" customHeight="1">
      <c r="B87" s="1"/>
      <c r="C87" s="1"/>
      <c r="D87" s="1"/>
      <c r="E87" s="1"/>
      <c r="F87" s="1"/>
      <c r="G87" s="1"/>
      <c r="H87" s="1"/>
      <c r="I87" s="1"/>
      <c r="J87" s="1"/>
      <c r="K87" s="1"/>
      <c r="L87" s="1"/>
      <c r="M87" s="1"/>
      <c r="N87" s="1"/>
      <c r="O87" s="1"/>
      <c r="P87" s="1"/>
      <c r="Q87" s="1"/>
      <c r="R87" s="1"/>
      <c r="S87" s="1"/>
      <c r="T87" s="1"/>
      <c r="U87" s="1"/>
    </row>
    <row r="88" spans="2:20" ht="15" customHeight="1">
      <c r="B88" s="52" t="s">
        <v>1113</v>
      </c>
      <c r="C88" s="53"/>
      <c r="D88" s="53"/>
      <c r="E88" s="53"/>
      <c r="F88" s="53"/>
      <c r="G88" s="53"/>
      <c r="H88" s="53"/>
      <c r="I88" s="53"/>
      <c r="J88" s="53"/>
      <c r="K88" s="53"/>
      <c r="L88" s="53"/>
      <c r="M88" s="53"/>
      <c r="O88" s="20"/>
      <c r="P88" s="108">
        <v>92152327.05</v>
      </c>
      <c r="Q88" s="43"/>
      <c r="R88" s="43"/>
      <c r="S88" s="79" t="s">
        <v>1114</v>
      </c>
      <c r="T88" s="80"/>
    </row>
  </sheetData>
  <sheetProtection/>
  <mergeCells count="116">
    <mergeCell ref="B38:H38"/>
    <mergeCell ref="I38:J38"/>
    <mergeCell ref="K38:R38"/>
    <mergeCell ref="N74:R74"/>
    <mergeCell ref="O76:R76"/>
    <mergeCell ref="Q78:R78"/>
    <mergeCell ref="K35:R35"/>
    <mergeCell ref="B36:H36"/>
    <mergeCell ref="I36:J36"/>
    <mergeCell ref="K36:R36"/>
    <mergeCell ref="B37:H37"/>
    <mergeCell ref="I37:J37"/>
    <mergeCell ref="K37:R37"/>
    <mergeCell ref="B26:H26"/>
    <mergeCell ref="I26:J26"/>
    <mergeCell ref="K26:R26"/>
    <mergeCell ref="B34:H34"/>
    <mergeCell ref="I34:J34"/>
    <mergeCell ref="K34:R34"/>
    <mergeCell ref="I23:J23"/>
    <mergeCell ref="K23:R23"/>
    <mergeCell ref="B24:K24"/>
    <mergeCell ref="M24:R24"/>
    <mergeCell ref="B25:H25"/>
    <mergeCell ref="I25:J25"/>
    <mergeCell ref="K25:R25"/>
    <mergeCell ref="B84:M84"/>
    <mergeCell ref="O84:R84"/>
    <mergeCell ref="S84:T84"/>
    <mergeCell ref="B86:M86"/>
    <mergeCell ref="S86:T86"/>
    <mergeCell ref="B88:M88"/>
    <mergeCell ref="S88:T88"/>
    <mergeCell ref="P86:R86"/>
    <mergeCell ref="P88:R88"/>
    <mergeCell ref="S74:T75"/>
    <mergeCell ref="B76:N76"/>
    <mergeCell ref="S76:T76"/>
    <mergeCell ref="B78:N78"/>
    <mergeCell ref="B80:H80"/>
    <mergeCell ref="B82:R82"/>
    <mergeCell ref="L80:R80"/>
    <mergeCell ref="B68:N68"/>
    <mergeCell ref="O68:R68"/>
    <mergeCell ref="L70:R70"/>
    <mergeCell ref="B70:H70"/>
    <mergeCell ref="B72:R72"/>
    <mergeCell ref="B74:M74"/>
    <mergeCell ref="S62:T62"/>
    <mergeCell ref="S64:T64"/>
    <mergeCell ref="B64:N64"/>
    <mergeCell ref="O64:R64"/>
    <mergeCell ref="O66:R66"/>
    <mergeCell ref="B66:N66"/>
    <mergeCell ref="S66:T66"/>
    <mergeCell ref="D58:N58"/>
    <mergeCell ref="O58:R58"/>
    <mergeCell ref="D60:N60"/>
    <mergeCell ref="O60:R60"/>
    <mergeCell ref="B62:N62"/>
    <mergeCell ref="O62:R62"/>
    <mergeCell ref="S52:T52"/>
    <mergeCell ref="B52:M52"/>
    <mergeCell ref="O52:R52"/>
    <mergeCell ref="O54:R54"/>
    <mergeCell ref="D54:N54"/>
    <mergeCell ref="D56:N56"/>
    <mergeCell ref="O56:R56"/>
    <mergeCell ref="D44:N44"/>
    <mergeCell ref="O44:R44"/>
    <mergeCell ref="C44:C50"/>
    <mergeCell ref="O46:R46"/>
    <mergeCell ref="D46:M46"/>
    <mergeCell ref="D48:N48"/>
    <mergeCell ref="O48:R48"/>
    <mergeCell ref="D50:N50"/>
    <mergeCell ref="O50:R50"/>
    <mergeCell ref="S32:T32"/>
    <mergeCell ref="M32:R32"/>
    <mergeCell ref="B32:I32"/>
    <mergeCell ref="S36:U38"/>
    <mergeCell ref="B40:R40"/>
    <mergeCell ref="S42:T42"/>
    <mergeCell ref="B42:M42"/>
    <mergeCell ref="O42:R42"/>
    <mergeCell ref="B35:H35"/>
    <mergeCell ref="I35:J35"/>
    <mergeCell ref="S22:T22"/>
    <mergeCell ref="S24:U26"/>
    <mergeCell ref="B28:R28"/>
    <mergeCell ref="B30:I30"/>
    <mergeCell ref="S30:T30"/>
    <mergeCell ref="M30:R30"/>
    <mergeCell ref="B22:H22"/>
    <mergeCell ref="I22:J22"/>
    <mergeCell ref="K22:R22"/>
    <mergeCell ref="B23:H23"/>
    <mergeCell ref="B16:I16"/>
    <mergeCell ref="M16:R16"/>
    <mergeCell ref="S16:T16"/>
    <mergeCell ref="B18:I18"/>
    <mergeCell ref="K18:R18"/>
    <mergeCell ref="B20:R20"/>
    <mergeCell ref="S12:T12"/>
    <mergeCell ref="B12:I12"/>
    <mergeCell ref="K12:R12"/>
    <mergeCell ref="B14:I14"/>
    <mergeCell ref="S14:T14"/>
    <mergeCell ref="M14:R14"/>
    <mergeCell ref="G2:M2"/>
    <mergeCell ref="F3:Q4"/>
    <mergeCell ref="B5:R5"/>
    <mergeCell ref="B6:G6"/>
    <mergeCell ref="B8:R8"/>
    <mergeCell ref="B10:I10"/>
    <mergeCell ref="K10:R10"/>
  </mergeCells>
  <printOptions/>
  <pageMargins left="0.44274509803921575" right="0.2901960784313726" top="0.3180392156862746" bottom="0.44274509803921575" header="0.5098039215686275" footer="0.5098039215686275"/>
  <pageSetup fitToHeight="2" horizontalDpi="600" verticalDpi="600" orientation="portrait" r:id="rId1"/>
  <rowBreaks count="1" manualBreakCount="1">
    <brk id="39"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de Leusse Gonzague</cp:lastModifiedBy>
  <dcterms:modified xsi:type="dcterms:W3CDTF">2020-11-12T14:57:09Z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