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11">'D7. Stratification Graphs'!$A$1:$T$56</definedName>
    <definedName name="_xlnm.Print_Area" localSheetId="0">'Disclaimer'!$A$1:$A$170</definedName>
    <definedName name="_xlnm.Print_Area" localSheetId="31">'E. Optional ECB-ECAIs data'!$A$2:$G$91</definedName>
    <definedName name="_xlnm.Print_Area" localSheetId="1">'Introduction'!$B$2:$J$53</definedName>
    <definedName name="Print_Area_1">#REF!</definedName>
    <definedName name="Print_Area_2">#REF!</definedName>
    <definedName name="Print_Area_25">'D8. Performance'!$B$2:$L$19</definedName>
    <definedName name="Print_Area_27">'D9. Amortisation'!$B$1:$P$375</definedName>
    <definedName name="Print_Area_28">'D10. Amortisation Graph '!$B$1:$B$2</definedName>
    <definedName name="Print_Area_3">'D1. Front Page'!$B$1:$O$28</definedName>
    <definedName name="Print_Area_4">'D2. Covered Bond Series'!$B$1:$U$19</definedName>
    <definedName name="Print_Area_5">'D3. Ratings'!$B$2:$I$18</definedName>
    <definedName name="Print_Area_6">'D4. Tests Royal Decree'!$B$1:$U$88</definedName>
    <definedName name="Print_Area_7">'D5. Cover Pool Summary'!$B$1:$U$53</definedName>
    <definedName name="Print_Area_8">'D6. Stratification Tables'!$B$2:$AI$322</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<sst xmlns="http://schemas.openxmlformats.org/spreadsheetml/2006/main" count="2993" uniqueCount="2076">
  <si>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</si>
  <si>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</si>
  <si>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</si>
  <si>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</si>
  <si>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</si>
  <si>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</si>
  <si>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</si>
  <si>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</si>
  <si>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</si>
  <si>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</si>
  <si>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</si>
  <si>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</si>
  <si>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</si>
  <si>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</si>
  <si>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</si>
  <si>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</si>
  <si>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</si>
  <si>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</si>
  <si>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</si>
  <si>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</si>
  <si>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</si>
  <si>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</si>
  <si>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</si>
  <si>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</si>
  <si>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</si>
  <si>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</si>
  <si>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</si>
  <si>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</si>
  <si>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</si>
  <si>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</si>
  <si>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</si>
  <si>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</si>
  <si>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</si>
  <si>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</si>
  <si>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</si>
  <si>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</si>
  <si>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</si>
  <si>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</si>
  <si>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</si>
  <si>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</si>
  <si>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</si>
  <si>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</si>
  <si>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</si>
  <si>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</si>
  <si>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</si>
  <si>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</si>
  <si>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</si>
  <si>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</si>
  <si>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</si>
  <si>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</si>
  <si>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</si>
  <si>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</si>
  <si>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</si>
  <si>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</si>
  <si>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</si>
  <si>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</si>
  <si>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</si>
  <si>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</si>
  <si>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</si>
  <si>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</si>
  <si>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</si>
  <si>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</si>
  <si>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</si>
  <si>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</si>
  <si>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</si>
  <si>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</si>
  <si>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</si>
  <si>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</si>
  <si>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</si>
  <si>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</si>
  <si>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</si>
  <si>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</si>
  <si>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</si>
  <si>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</si>
  <si>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</si>
  <si>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</si>
  <si>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</si>
  <si>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</si>
  <si>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</si>
  <si>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</si>
  <si>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</si>
  <si>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</si>
  <si>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</si>
  <si>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</si>
  <si>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</si>
  <si>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</si>
  <si>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</si>
  <si>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</si>
  <si>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</si>
  <si>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</si>
  <si>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</si>
  <si>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</si>
  <si>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</si>
  <si>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</si>
  <si>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</si>
  <si>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</si>
  <si>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</si>
  <si>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</si>
  <si>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</si>
  <si>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</si>
  <si>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</si>
  <si>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</si>
  <si>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</si>
  <si>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</si>
  <si>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</si>
  <si>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</si>
  <si>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</si>
  <si>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</si>
  <si>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</si>
  <si>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</si>
  <si>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</si>
  <si>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</si>
  <si>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</si>
  <si>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</si>
  <si>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</si>
  <si>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</si>
  <si>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</si>
  <si>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</si>
  <si>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</si>
  <si>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</si>
  <si>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</si>
  <si>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</si>
  <si>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</si>
  <si>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</si>
  <si>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</si>
  <si>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</si>
  <si>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</si>
  <si>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</si>
  <si>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</si>
  <si>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</si>
  <si>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</si>
  <si>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</si>
  <si>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</si>
  <si>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</si>
  <si>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</si>
  <si>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</si>
  <si>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</si>
  <si>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</si>
  <si>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</si>
  <si>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</si>
  <si>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</si>
  <si>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</si>
  <si>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</si>
  <si>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</si>
  <si>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</si>
  <si>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</si>
  <si>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</si>
  <si>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</si>
  <si>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</si>
  <si>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</si>
  <si>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</si>
  <si>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</si>
  <si>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</si>
  <si>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</si>
  <si>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</si>
  <si>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</si>
  <si>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</si>
  <si>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</si>
  <si>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</si>
  <si>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</si>
  <si>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</si>
  <si>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</si>
  <si>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</si>
  <si>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</si>
  <si>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</si>
  <si>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</si>
  <si>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</si>
  <si>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</si>
  <si>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</si>
  <si>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</si>
  <si>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</si>
  <si>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</si>
  <si>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</si>
  <si>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</si>
  <si>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</si>
  <si>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</si>
  <si>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</si>
  <si>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</si>
  <si>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</si>
  <si>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</si>
  <si>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</si>
  <si>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</si>
  <si>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</si>
  <si>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</si>
  <si>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</si>
  <si>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</si>
  <si>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</si>
  <si>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</si>
  <si>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</si>
  <si>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</si>
  <si>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</si>
  <si>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</si>
  <si>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</si>
  <si>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</si>
  <si>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</si>
  <si>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</si>
  <si>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</si>
  <si>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</si>
  <si>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</si>
  <si>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</si>
  <si>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</si>
  <si>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</si>
  <si>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</si>
  <si>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</si>
  <si>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</si>
  <si>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</si>
  <si>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</si>
  <si>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</si>
  <si>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</si>
  <si>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</si>
  <si>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</si>
  <si>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</si>
  <si>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</si>
  <si>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</si>
  <si>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</si>
  <si>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</si>
  <si>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</si>
  <si>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</si>
  <si>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</si>
  <si>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</si>
  <si>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</si>
  <si>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</si>
  <si>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</si>
  <si>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</si>
  <si>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</si>
  <si>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</si>
  <si>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</si>
  <si>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</si>
  <si>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</si>
  <si>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</si>
  <si>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</si>
  <si>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</si>
  <si>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</si>
  <si>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</si>
  <si>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</si>
  <si>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</si>
  <si>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</si>
  <si>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</si>
  <si>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</si>
  <si>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</si>
  <si>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</si>
  <si>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</si>
  <si>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</si>
  <si>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</si>
  <si>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</si>
  <si>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</si>
  <si>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</si>
  <si>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</si>
  <si>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</si>
  <si>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</si>
  <si>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</si>
  <si>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</si>
  <si>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</si>
  <si>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</si>
  <si>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</si>
  <si>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</si>
  <si>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</si>
  <si>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</si>
  <si>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</si>
  <si>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</si>
  <si>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</si>
  <si>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</si>
  <si>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</si>
  <si>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</si>
  <si>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</si>
  <si>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</si>
  <si>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</si>
  <si>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</si>
  <si>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</si>
  <si>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</si>
  <si>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</si>
  <si>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</si>
  <si>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</si>
  <si>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</si>
  <si>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</si>
  <si>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</si>
  <si>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</si>
  <si>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</si>
  <si>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</si>
  <si>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</si>
  <si>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</si>
  <si>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</si>
  <si>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</si>
  <si>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</si>
  <si>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</si>
  <si>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</si>
  <si>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</si>
  <si>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</si>
  <si>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</si>
  <si>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</si>
  <si>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</si>
  <si>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</si>
  <si>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</si>
  <si>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</si>
  <si>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</si>
  <si>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</si>
  <si>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</si>
  <si>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</si>
  <si>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</si>
  <si>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</si>
  <si>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</si>
  <si>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</si>
  <si>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</si>
  <si>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</si>
  <si>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</si>
  <si>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</si>
  <si>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</si>
  <si>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</si>
  <si>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</si>
  <si>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</si>
  <si>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</si>
  <si>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</si>
  <si>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</si>
  <si>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</si>
  <si>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</si>
  <si>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</si>
  <si>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</si>
  <si>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</si>
  <si>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</si>
  <si>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</si>
  <si>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</si>
  <si>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</si>
  <si>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</si>
  <si>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</si>
  <si>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</si>
  <si>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</si>
  <si>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</si>
  <si>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</si>
  <si>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</si>
  <si>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</si>
  <si>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</si>
  <si>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</si>
  <si>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</si>
  <si>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</si>
  <si>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</si>
  <si>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</si>
  <si>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</si>
  <si>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</si>
  <si>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</si>
  <si>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</si>
  <si>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</si>
  <si>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</si>
  <si>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</si>
  <si>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</si>
  <si>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</si>
  <si>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</si>
  <si>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</si>
  <si>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</si>
  <si>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</si>
  <si>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</si>
  <si>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</si>
  <si>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</si>
  <si>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</si>
  <si>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</si>
  <si>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</si>
  <si>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</si>
  <si>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</si>
  <si>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</si>
  <si>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</si>
  <si>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</si>
  <si>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</si>
  <si>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</si>
  <si>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</si>
  <si>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</si>
  <si>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</si>
  <si>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</si>
  <si>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</si>
  <si>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</si>
  <si>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</si>
  <si>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</si>
  <si>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</si>
  <si>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</si>
  <si>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</si>
  <si>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</si>
  <si>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</si>
  <si>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</si>
  <si>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</si>
  <si>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</si>
  <si>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</si>
  <si>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</si>
  <si>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</si>
  <si>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</si>
  <si>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</si>
  <si>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</si>
  <si>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</si>
  <si>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</si>
  <si>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</si>
  <si>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</si>
  <si>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</si>
  <si>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</si>
  <si>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</si>
  <si>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</si>
  <si>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</si>
  <si>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</si>
  <si>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</si>
  <si>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</si>
  <si>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</si>
  <si>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</si>
  <si>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</si>
  <si>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</si>
  <si>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</si>
  <si>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</si>
  <si>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</si>
  <si>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</si>
  <si>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</si>
  <si>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</si>
  <si>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</si>
  <si>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</si>
  <si>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</si>
  <si>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</si>
  <si>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</si>
  <si>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</si>
  <si>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</si>
  <si>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</si>
  <si>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</si>
  <si>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</si>
  <si>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</si>
  <si>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</si>
  <si>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</si>
  <si>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</si>
  <si>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</si>
  <si>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</si>
  <si>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</si>
  <si>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</si>
  <si>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</si>
  <si>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</si>
  <si>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</si>
  <si>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</si>
  <si>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</si>
  <si>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</si>
  <si>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</si>
  <si>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</si>
  <si>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</si>
  <si>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</si>
  <si>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</si>
  <si>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</si>
  <si>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</si>
  <si>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</si>
  <si>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</si>
  <si>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</si>
  <si>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</si>
  <si>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</si>
  <si>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</si>
  <si>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</si>
  <si>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</si>
  <si>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</si>
  <si>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</si>
  <si>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</si>
  <si>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</si>
  <si>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</si>
  <si>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</si>
  <si>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</si>
  <si>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</si>
  <si>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</si>
  <si>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</si>
  <si>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</si>
  <si>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</si>
  <si>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</si>
  <si>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</si>
  <si>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</si>
  <si>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</si>
  <si>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</si>
  <si>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</si>
  <si>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</si>
  <si>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</si>
  <si>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</si>
  <si>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</si>
  <si>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</si>
  <si>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</si>
  <si>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</si>
  <si>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</si>
  <si>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</si>
  <si>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</si>
  <si>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</si>
  <si>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</si>
  <si>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</si>
  <si>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</si>
  <si>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</si>
  <si>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</si>
  <si>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</si>
  <si>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</si>
  <si>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</si>
  <si>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</si>
  <si>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</si>
  <si>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</si>
  <si>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</si>
  <si>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</si>
  <si>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</si>
  <si>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</si>
  <si>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</si>
  <si>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</si>
  <si>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</si>
  <si>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</si>
  <si>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</si>
  <si>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</si>
  <si>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</si>
  <si>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</si>
  <si>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</si>
  <si>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</si>
  <si>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</si>
  <si>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</si>
  <si>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</si>
  <si>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</si>
  <si>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</si>
  <si>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</si>
  <si>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</si>
  <si>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</si>
  <si>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</si>
  <si>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</si>
  <si>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</si>
  <si>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</si>
  <si>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</si>
  <si>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</si>
  <si>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</si>
  <si>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</si>
  <si>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</si>
  <si>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</si>
  <si>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</si>
  <si>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</si>
  <si>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</si>
  <si>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</si>
  <si>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</si>
  <si>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</si>
  <si>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</si>
  <si>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</si>
  <si>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</si>
  <si>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</si>
  <si>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</si>
  <si>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</si>
  <si>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</si>
  <si>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</si>
  <si>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</si>
  <si>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</si>
  <si>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</si>
  <si>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</si>
  <si>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</si>
  <si>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</si>
  <si>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</si>
  <si>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</si>
  <si>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</si>
  <si>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</si>
  <si>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</si>
  <si>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</si>
  <si>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</si>
  <si>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</si>
  <si>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</si>
  <si>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</si>
  <si>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</si>
  <si>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</si>
  <si>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</si>
  <si>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</si>
  <si>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</si>
  <si>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</si>
  <si>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</si>
  <si>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</si>
  <si>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</si>
  <si>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</si>
  <si>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</si>
  <si>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</si>
  <si>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</si>
  <si>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</si>
  <si>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</si>
  <si>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</si>
  <si>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</si>
  <si>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</si>
  <si>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</si>
  <si>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</si>
  <si>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</si>
  <si>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</si>
  <si>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</si>
  <si>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</si>
  <si>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</si>
  <si>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</si>
  <si>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</si>
  <si>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</si>
  <si>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</si>
  <si>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</si>
  <si>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</si>
  <si>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</si>
  <si>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</si>
  <si>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</si>
  <si>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</si>
  <si>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</si>
  <si>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</si>
  <si>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</si>
  <si>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</si>
  <si>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</si>
  <si>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</si>
  <si>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</si>
  <si>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</si>
  <si>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</si>
  <si>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</si>
  <si>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</si>
  <si>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</si>
  <si>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</si>
  <si>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</si>
  <si>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</si>
  <si>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</si>
  <si>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</si>
  <si>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</si>
  <si>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</si>
  <si>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</si>
  <si>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</si>
  <si>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</si>
  <si>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</si>
  <si>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</si>
  <si>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</si>
  <si>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</si>
  <si>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</si>
  <si>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</si>
  <si>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</si>
  <si>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</si>
  <si>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</si>
  <si>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</si>
  <si>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</si>
  <si>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</si>
  <si>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</si>
  <si>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</si>
  <si>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</si>
  <si>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</si>
  <si>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</si>
  <si>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</si>
  <si>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</si>
  <si>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</si>
  <si>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</si>
  <si>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</si>
  <si>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</si>
  <si>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</si>
  <si>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</si>
  <si>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</si>
  <si>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</si>
  <si>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</si>
  <si>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</si>
  <si>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</si>
  <si>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</si>
  <si>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</si>
  <si>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</si>
  <si>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</si>
  <si>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</si>
  <si>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</si>
  <si>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</si>
  <si>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</si>
  <si>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</si>
  <si>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</si>
  <si>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</si>
  <si>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</si>
  <si>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</si>
  <si>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</si>
  <si>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</si>
  <si>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</si>
  <si>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</si>
  <si>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</si>
  <si>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</si>
  <si>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</si>
  <si>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</si>
  <si>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</si>
  <si>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</si>
  <si>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</si>
  <si>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</si>
  <si>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</si>
  <si>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</si>
  <si>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</si>
  <si>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</si>
  <si>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</si>
  <si>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</si>
  <si>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</si>
  <si>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</si>
  <si>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</si>
  <si>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</si>
  <si>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</si>
  <si>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</si>
  <si>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</si>
  <si>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</si>
  <si>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</si>
  <si>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</si>
  <si>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</si>
  <si>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</si>
  <si>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</si>
  <si>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</si>
  <si>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</si>
  <si>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</si>
  <si>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</si>
  <si>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</si>
  <si>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</si>
  <si>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</si>
  <si>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</si>
  <si>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</si>
  <si>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</si>
  <si>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</si>
  <si>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</si>
  <si>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</si>
  <si>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</si>
  <si>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</si>
  <si>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</si>
  <si>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</si>
  <si>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</si>
  <si>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</si>
  <si>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</si>
  <si>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</si>
  <si>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</si>
  <si>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</si>
  <si>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</si>
  <si>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</si>
  <si>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</si>
  <si>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</si>
  <si>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</si>
  <si>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</si>
  <si>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</si>
  <si>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</si>
  <si>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</si>
  <si>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</si>
  <si>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</si>
  <si>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</si>
  <si>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</si>
  <si>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</si>
  <si>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</si>
  <si>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</si>
  <si>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</si>
  <si>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</si>
  <si>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</si>
  <si>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</si>
  <si>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</si>
  <si>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</si>
  <si>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</si>
  <si>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</si>
  <si>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</si>
  <si>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</si>
  <si>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</si>
  <si>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</si>
  <si>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</si>
  <si>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</si>
  <si>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</si>
  <si>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</si>
  <si>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</si>
  <si>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</si>
  <si>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</si>
  <si>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</si>
  <si>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</si>
  <si>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</si>
  <si>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</si>
  <si>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</si>
  <si>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</si>
  <si>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</si>
  <si>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</si>
  <si>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</si>
  <si>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</si>
  <si>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</si>
  <si>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</si>
  <si>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</si>
  <si>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</si>
  <si>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</si>
  <si>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</si>
  <si>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</si>
  <si>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</si>
  <si>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</si>
  <si>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</si>
  <si>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</si>
  <si>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</si>
  <si>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</si>
  <si>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</si>
  <si>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</si>
  <si>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</si>
  <si>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</si>
  <si>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</si>
  <si>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</si>
  <si>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</si>
  <si>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</si>
  <si>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</si>
  <si>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</si>
  <si>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</si>
  <si>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</si>
  <si>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</si>
  <si>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</si>
  <si>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</si>
  <si>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</si>
  <si>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</si>
  <si>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</si>
  <si>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</si>
  <si>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</si>
  <si>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</si>
  <si>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</si>
  <si>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</si>
  <si>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</si>
  <si>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</si>
  <si>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</si>
  <si>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</si>
  <si>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</si>
  <si>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</si>
  <si>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</si>
  <si>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</si>
  <si>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</si>
  <si>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</si>
  <si>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</si>
  <si>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</si>
  <si>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</si>
  <si>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</si>
  <si>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</si>
  <si>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</si>
  <si>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</si>
  <si>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</si>
  <si>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</si>
  <si>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</si>
  <si>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</si>
  <si>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</si>
  <si>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</si>
  <si>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</si>
  <si>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</si>
  <si>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</si>
  <si>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</si>
  <si>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</si>
  <si>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</si>
  <si>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</si>
  <si>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</si>
  <si>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</si>
  <si>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</si>
  <si>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</si>
  <si>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</si>
  <si>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</si>
  <si>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</si>
  <si>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</si>
  <si>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</si>
  <si>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</si>
  <si>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</si>
  <si>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</si>
  <si>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</si>
  <si>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</si>
  <si>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</si>
  <si>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</si>
  <si>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</si>
  <si>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</si>
  <si>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</si>
  <si>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</si>
  <si>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</si>
  <si>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</si>
  <si>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</si>
  <si>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</si>
  <si>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</si>
  <si>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</si>
  <si>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</si>
  <si>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</si>
  <si>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</si>
  <si>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</si>
  <si>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</si>
  <si>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</si>
  <si>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</si>
  <si>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</si>
  <si>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</si>
  <si>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</si>
  <si>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</si>
  <si>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</si>
  <si>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</si>
  <si>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</si>
  <si>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</si>
  <si>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</si>
  <si>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</si>
  <si>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</si>
  <si>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</si>
  <si>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</si>
  <si>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</si>
  <si>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</si>
  <si>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</si>
  <si>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</si>
  <si>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</si>
  <si>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</si>
  <si>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</si>
  <si>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</si>
  <si>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</si>
  <si>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</si>
  <si>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</si>
  <si>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</si>
  <si>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</si>
  <si>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</si>
  <si>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</si>
  <si>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</si>
  <si>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</si>
  <si>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</si>
  <si>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</si>
  <si>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</si>
  <si>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</si>
  <si>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</si>
  <si>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</si>
  <si>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</si>
  <si>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</si>
  <si>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</si>
  <si>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</si>
  <si>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</si>
  <si>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</si>
  <si>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</si>
  <si>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</si>
  <si>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</si>
  <si>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</si>
  <si>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</si>
  <si>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</si>
  <si>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</si>
  <si>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</si>
  <si>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</si>
  <si>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</si>
  <si>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</si>
  <si>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</si>
  <si>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</si>
  <si>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</si>
  <si>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</si>
  <si>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</si>
  <si>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</si>
  <si>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</si>
  <si>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</si>
  <si>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</si>
  <si>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</si>
  <si>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</si>
  <si>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</si>
  <si>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</si>
  <si>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</si>
  <si>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</si>
  <si>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</si>
  <si>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</si>
  <si>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</si>
  <si>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</si>
  <si>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</si>
  <si>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</si>
  <si>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</si>
  <si>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</si>
  <si>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</si>
  <si>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</si>
  <si>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</si>
  <si>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</si>
  <si>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</si>
  <si>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</si>
  <si>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</si>
  <si>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</si>
  <si>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</si>
  <si>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</si>
  <si>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</si>
  <si>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</si>
  <si>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</si>
  <si>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</si>
  <si>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</si>
  <si>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</si>
  <si>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</si>
  <si>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</si>
  <si>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</si>
  <si>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</si>
  <si>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</si>
  <si>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</si>
  <si>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</si>
  <si>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</si>
  <si>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</si>
  <si>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</si>
  <si>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</si>
  <si>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</si>
  <si>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</si>
  <si>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</si>
  <si>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</si>
  <si>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</si>
  <si>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</si>
  <si>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</si>
  <si>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</si>
  <si>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</si>
  <si>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</si>
  <si>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</si>
  <si>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</si>
  <si>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</si>
  <si>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</si>
  <si>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</si>
  <si>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</si>
  <si>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</si>
  <si>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</si>
  <si>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</si>
  <si>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</si>
  <si>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</si>
  <si>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</si>
  <si>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</si>
  <si>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</si>
  <si>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</si>
  <si>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</si>
  <si>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</si>
  <si>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</si>
  <si>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</si>
  <si>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</si>
  <si>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</si>
  <si>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</si>
  <si>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</si>
  <si>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</si>
  <si>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</si>
  <si>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</si>
  <si>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</si>
  <si>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</si>
  <si>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</si>
  <si>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</si>
  <si>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</si>
  <si>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</si>
  <si>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</si>
  <si>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</si>
  <si>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</si>
  <si>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</si>
  <si>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</si>
  <si>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</si>
  <si>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</si>
  <si>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</si>
  <si>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</si>
  <si>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</si>
  <si>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</si>
  <si>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</si>
  <si>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</si>
  <si>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</si>
  <si>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</si>
  <si>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</si>
  <si>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</si>
  <si>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</si>
  <si>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</si>
  <si>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</si>
  <si>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</si>
  <si>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</si>
  <si>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</si>
  <si>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</si>
  <si>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</si>
  <si>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</si>
  <si>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</si>
  <si>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</si>
  <si>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</si>
  <si>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</si>
  <si>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</si>
  <si>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</si>
  <si>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</si>
  <si>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</si>
  <si>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</si>
  <si>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</si>
  <si>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</si>
  <si>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</si>
  <si>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</si>
  <si>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</si>
  <si>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</si>
  <si>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</si>
  <si>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</si>
  <si>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BD@167469</t>
  </si>
  <si>
    <t>BE0002700814</t>
  </si>
  <si>
    <t>BD@167470</t>
  </si>
  <si>
    <t>BE0002701820</t>
  </si>
  <si>
    <t>Extended Maturity Date</t>
  </si>
  <si>
    <t>25/02/2027</t>
  </si>
  <si>
    <t>25/02/2030</t>
  </si>
  <si>
    <t>20/05/2028</t>
  </si>
  <si>
    <t>20/05/2031</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</si>
  <si>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</si>
  <si>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</si>
  <si>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</si>
  <si>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</si>
  <si>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</si>
  <si>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</si>
  <si>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</si>
  <si>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</si>
  <si>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</si>
  <si>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</si>
  <si>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</si>
  <si>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</si>
  <si>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</si>
  <si>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</si>
  <si>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</si>
  <si>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</si>
  <si>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</si>
  <si>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</si>
  <si>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</si>
  <si>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</si>
  <si>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</si>
  <si>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</si>
  <si>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</si>
  <si>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</si>
  <si>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</si>
  <si>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</si>
  <si>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</si>
  <si>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</si>
  <si>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</si>
  <si>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</si>
  <si>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</si>
  <si>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</si>
  <si>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</si>
  <si>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</si>
  <si>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</si>
  <si>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</si>
  <si>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</si>
  <si>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</si>
  <si>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</si>
  <si>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</si>
  <si>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</si>
  <si>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</si>
  <si>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</si>
  <si>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</si>
  <si>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</si>
  <si>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</si>
  <si>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</si>
  <si>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</si>
  <si>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</si>
  <si>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</si>
  <si>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</si>
  <si>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</si>
  <si>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</si>
  <si>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</si>
  <si>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</si>
  <si>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</si>
  <si>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</si>
  <si>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</si>
  <si>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</si>
  <si>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</si>
  <si>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</si>
  <si>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</si>
  <si>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</si>
  <si>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</si>
  <si>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</si>
  <si>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</si>
  <si>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</si>
  <si>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</si>
  <si>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</si>
  <si>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</si>
  <si>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</si>
  <si>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</si>
  <si>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</si>
  <si>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</si>
  <si>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</si>
  <si>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</si>
  <si>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</si>
  <si>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</si>
  <si>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</si>
  <si>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</si>
  <si>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</si>
  <si>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</si>
  <si>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</si>
  <si>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</si>
  <si>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</si>
  <si>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</si>
  <si>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</si>
  <si>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</si>
  <si>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</si>
  <si>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</si>
  <si>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</si>
  <si>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</si>
  <si>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</si>
  <si>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</si>
  <si>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</si>
  <si>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</si>
  <si>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</si>
  <si>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</si>
  <si>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</si>
  <si>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</si>
  <si>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</si>
  <si>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</si>
  <si>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</si>
  <si>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</si>
  <si>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</si>
  <si>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</si>
  <si>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</si>
  <si>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Issuer Name(Liquid_Bonds_CB_DATASOURCE)</t>
  </si>
  <si>
    <t>Kingdom of Belgium</t>
  </si>
  <si>
    <t>Series(Liquid_Bonds_CB_DATASOURCE)</t>
  </si>
  <si>
    <t>BGB 0.8 22JUN2027 81</t>
  </si>
  <si>
    <t xml:space="preserve">BGB 0.0 22OCT2027 91 </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</si>
  <si>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</si>
  <si>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</si>
  <si>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</si>
  <si>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</si>
  <si>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</si>
  <si>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</si>
  <si>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</si>
  <si>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</si>
  <si>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</si>
  <si>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</si>
  <si>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</si>
  <si>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</si>
  <si>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</si>
  <si>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</si>
  <si>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</si>
  <si>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</si>
  <si>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</si>
  <si>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</si>
  <si>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</si>
  <si>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</si>
  <si>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</si>
  <si>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</si>
  <si>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</si>
  <si>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</si>
  <si>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</si>
  <si>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</si>
  <si>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</si>
  <si>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</si>
  <si>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</si>
  <si>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</si>
  <si>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</si>
  <si>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</si>
  <si>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</si>
  <si>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</si>
  <si>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</si>
  <si>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</si>
  <si>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</si>
  <si>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</si>
  <si>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</si>
  <si>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</si>
  <si>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</si>
  <si>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</si>
  <si>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</si>
  <si>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</si>
  <si>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</si>
  <si>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</si>
  <si>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</si>
  <si>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</si>
  <si>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</si>
  <si>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</si>
  <si>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</si>
  <si>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</si>
  <si>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</si>
  <si>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</si>
  <si>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</si>
  <si>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&gt;30 and &lt;=31</t>
  </si>
  <si>
    <t>&gt;28 and &lt;=29</t>
  </si>
  <si>
    <t>&lt;0</t>
  </si>
  <si>
    <t>&gt;25 and &lt;=26</t>
  </si>
  <si>
    <t>&gt;26 and &lt;=27</t>
  </si>
  <si>
    <t>&gt;33 and &lt;=34</t>
  </si>
  <si>
    <t>&gt;34 and &lt;=35</t>
  </si>
  <si>
    <t>&gt;35 and &lt;=36</t>
  </si>
  <si>
    <t>&gt;36 and &lt;=37</t>
  </si>
  <si>
    <t>&gt;39 and &lt;=40</t>
  </si>
  <si>
    <t>&gt;32 and &lt;=33</t>
  </si>
  <si>
    <t>&gt;31 and &lt;=32</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</si>
  <si>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</si>
  <si>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</si>
  <si>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</si>
  <si>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</si>
  <si>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</si>
  <si>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</si>
  <si>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</si>
  <si>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</si>
  <si>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</si>
  <si>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</si>
  <si>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</si>
  <si>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</si>
  <si>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</si>
  <si>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</si>
  <si>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</si>
  <si>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</si>
  <si>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</si>
  <si>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</si>
  <si>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</si>
  <si>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</si>
  <si>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</si>
  <si>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</si>
  <si>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</si>
  <si>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9 - 9.5%</t>
  </si>
  <si>
    <t>8 - 8.5%</t>
  </si>
  <si>
    <t>8.5 - 9%</t>
  </si>
  <si>
    <t>7.5 - 8%</t>
  </si>
  <si>
    <t>Variable</t>
  </si>
  <si>
    <t>Variable With Cap</t>
  </si>
  <si>
    <t>2020</t>
  </si>
  <si>
    <t>2021</t>
  </si>
  <si>
    <t>2022</t>
  </si>
  <si>
    <t>2023</t>
  </si>
  <si>
    <t>2024</t>
  </si>
  <si>
    <t>2025</t>
  </si>
  <si>
    <t>2026</t>
  </si>
  <si>
    <t>2027</t>
  </si>
  <si>
    <t>2028</t>
  </si>
  <si>
    <t>2029</t>
  </si>
  <si>
    <t>2030</t>
  </si>
  <si>
    <t>2033</t>
  </si>
  <si>
    <t>2034</t>
  </si>
  <si>
    <t>2035</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</si>
  <si>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</si>
  <si>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</si>
  <si>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</si>
  <si>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</si>
  <si>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</si>
  <si>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</si>
  <si>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</si>
  <si>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</si>
  <si>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</si>
  <si>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</si>
  <si>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</si>
  <si>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</si>
  <si>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</si>
  <si>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</si>
  <si>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</si>
  <si>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</si>
  <si>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</si>
  <si>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</si>
  <si>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</si>
  <si>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</si>
  <si>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</si>
  <si>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</si>
  <si>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</si>
  <si>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</si>
  <si>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</si>
  <si>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</si>
  <si>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</si>
  <si>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</si>
  <si>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</si>
  <si>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</si>
  <si>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</si>
  <si>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</si>
  <si>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</si>
  <si>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</si>
  <si>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</si>
  <si>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</si>
  <si>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</si>
  <si>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</si>
  <si>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</si>
  <si>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</si>
  <si>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</si>
  <si>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</si>
  <si>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</si>
  <si>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</si>
  <si>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</si>
  <si>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</si>
  <si>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</si>
  <si>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</si>
  <si>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</si>
  <si>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</si>
  <si>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</si>
  <si>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</si>
  <si>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</si>
  <si>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</si>
  <si>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</si>
  <si>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</si>
  <si>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</si>
  <si>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</si>
  <si>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</si>
  <si>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</si>
  <si>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</si>
  <si>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</si>
  <si>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</si>
  <si>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</si>
  <si>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</si>
  <si>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</si>
  <si>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</si>
  <si>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</si>
  <si>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</si>
  <si>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</si>
  <si>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</si>
  <si>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</si>
  <si>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</si>
  <si>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</si>
  <si>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</si>
  <si>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</si>
  <si>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</si>
  <si>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</si>
  <si>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</si>
  <si>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</si>
  <si>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</si>
  <si>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</si>
  <si>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</si>
  <si>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</si>
  <si>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</si>
  <si>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</si>
  <si>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</si>
  <si>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</si>
  <si>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</si>
  <si>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</si>
  <si>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</si>
  <si>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</si>
  <si>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</si>
  <si>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</si>
  <si>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</si>
  <si>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</si>
  <si>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</si>
  <si>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</si>
  <si>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</si>
  <si>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</si>
  <si>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</si>
  <si>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</si>
  <si>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</si>
  <si>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</si>
  <si>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</si>
  <si>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</si>
  <si>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</si>
  <si>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</si>
  <si>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</si>
  <si>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</si>
  <si>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</si>
  <si>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</si>
  <si>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</si>
  <si>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</si>
  <si>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</si>
  <si>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</si>
  <si>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</si>
  <si>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</si>
  <si>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</si>
  <si>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</si>
  <si>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</si>
  <si>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</si>
  <si>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</si>
  <si>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</si>
  <si>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</si>
  <si>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</si>
  <si>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</si>
  <si>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</si>
  <si>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</si>
  <si>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</si>
  <si>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</si>
  <si>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</si>
  <si>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</si>
  <si>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</si>
  <si>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</si>
  <si>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</si>
  <si>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</si>
  <si>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</si>
  <si>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</si>
  <si>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</si>
  <si>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</si>
  <si>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</si>
  <si>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</si>
  <si>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</si>
  <si>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</si>
  <si>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</si>
  <si>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</si>
  <si>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</si>
  <si>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</si>
  <si>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</si>
  <si>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</si>
  <si>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</si>
  <si>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</si>
  <si>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</si>
  <si>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</si>
  <si>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</si>
  <si>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</si>
  <si>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</si>
  <si>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</si>
  <si>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</si>
  <si>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</si>
  <si>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</si>
  <si>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</si>
  <si>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</si>
  <si>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</si>
  <si>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</si>
  <si>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</si>
  <si>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</si>
  <si>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</si>
  <si>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</si>
  <si>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</si>
  <si>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</si>
  <si>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</si>
  <si>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</si>
  <si>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</si>
  <si>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</si>
  <si>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</si>
  <si>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</si>
  <si>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</si>
  <si>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</si>
  <si>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</si>
  <si>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</si>
  <si>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</si>
  <si>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</si>
  <si>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</si>
  <si>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</si>
  <si>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</si>
  <si>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</si>
  <si>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</si>
  <si>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</si>
  <si>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</si>
  <si>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</si>
  <si>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</si>
  <si>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</si>
  <si>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</si>
  <si>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</si>
  <si>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</si>
  <si>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</si>
  <si>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</si>
  <si>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</si>
  <si>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</si>
  <si>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</si>
  <si>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</si>
  <si>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</si>
  <si>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</si>
  <si>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</si>
  <si>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</si>
  <si>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</si>
  <si>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</si>
  <si>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</si>
  <si>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</si>
  <si>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</si>
  <si>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</si>
  <si>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</si>
  <si>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</si>
  <si>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</si>
  <si>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</si>
  <si>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</si>
  <si>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</si>
  <si>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</si>
  <si>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</si>
  <si>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</si>
  <si>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</si>
  <si>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</si>
  <si>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</si>
  <si>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</si>
  <si>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</si>
  <si>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</si>
  <si>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</si>
  <si>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</si>
  <si>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</si>
  <si>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</si>
  <si>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</si>
  <si>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</si>
  <si>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</si>
  <si>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</si>
  <si>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</si>
  <si>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</si>
  <si>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</si>
  <si>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</si>
  <si>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</si>
  <si>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</si>
  <si>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</si>
  <si>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</si>
  <si>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</si>
  <si>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</si>
  <si>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</si>
  <si>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</si>
  <si>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</si>
  <si>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</si>
  <si>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</si>
  <si>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</si>
  <si>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</si>
  <si>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</si>
  <si>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</si>
  <si>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</si>
  <si>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</si>
  <si>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</si>
  <si>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</si>
  <si>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</si>
  <si>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</si>
  <si>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</si>
  <si>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</si>
  <si>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</si>
  <si>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</si>
  <si>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</si>
  <si>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</si>
  <si>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</si>
  <si>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</si>
  <si>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</si>
  <si>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</si>
  <si>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</si>
  <si>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</si>
  <si>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</si>
  <si>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</si>
  <si>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</si>
  <si>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</si>
  <si>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</si>
  <si>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</si>
  <si>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</si>
  <si>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</si>
  <si>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</si>
  <si>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</si>
  <si>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</si>
  <si>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</si>
  <si>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</si>
  <si>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</si>
  <si>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</si>
  <si>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</si>
  <si>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</si>
  <si>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</si>
  <si>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</si>
  <si>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</si>
  <si>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</si>
  <si>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</si>
  <si>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</si>
  <si>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</si>
  <si>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</si>
  <si>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</si>
  <si>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</si>
  <si>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</si>
  <si>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</si>
  <si>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</si>
  <si>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</si>
  <si>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</si>
  <si>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</si>
  <si>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</si>
  <si>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</si>
  <si>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</si>
  <si>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</si>
  <si>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</si>
  <si>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</si>
  <si>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</si>
  <si>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</si>
  <si>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</si>
  <si>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</si>
  <si>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</si>
  <si>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</si>
  <si>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</si>
  <si>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</si>
  <si>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</si>
  <si>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</si>
  <si>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</si>
  <si>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</si>
  <si>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</si>
  <si>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</si>
  <si>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</si>
  <si>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</si>
  <si>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</si>
  <si>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</si>
  <si>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</si>
  <si>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</si>
  <si>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</si>
  <si>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</si>
  <si>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</si>
  <si>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</si>
  <si>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</si>
  <si>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</si>
  <si>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</si>
  <si>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</si>
  <si>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</si>
  <si>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</si>
  <si>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</si>
  <si>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</si>
  <si>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</si>
  <si>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</si>
  <si>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</si>
  <si>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</si>
  <si>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</si>
  <si>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</si>
  <si>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</si>
  <si>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</si>
  <si>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</si>
  <si>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</si>
  <si>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</si>
  <si>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</si>
  <si>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</si>
  <si>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</si>
  <si>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</si>
  <si>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</si>
  <si>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</si>
  <si>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</si>
  <si>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</si>
  <si>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</si>
  <si>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</si>
  <si>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</si>
  <si>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</si>
  <si>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</si>
  <si>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</si>
  <si>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</si>
  <si>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</si>
  <si>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</si>
  <si>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</si>
  <si>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</si>
  <si>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</si>
  <si>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</si>
  <si>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</si>
  <si>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</si>
  <si>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</si>
  <si>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</si>
  <si>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</si>
  <si>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</si>
  <si>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</si>
  <si>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</si>
  <si>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</si>
  <si>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</si>
  <si>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</si>
  <si>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</si>
  <si>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</si>
  <si>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</si>
  <si>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</si>
  <si>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</si>
  <si>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</si>
  <si>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</si>
  <si>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</si>
  <si>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</si>
  <si>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</si>
  <si>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</si>
  <si>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</si>
  <si>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</si>
  <si>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</si>
  <si>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</si>
  <si>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</si>
  <si>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</si>
  <si>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</si>
  <si>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</si>
  <si>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</si>
  <si>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</si>
  <si>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</si>
  <si>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</si>
  <si>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</si>
  <si>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</si>
  <si>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</si>
  <si>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</si>
  <si>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</si>
  <si>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</si>
  <si>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</si>
  <si>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</si>
  <si>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</si>
  <si>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</si>
  <si>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</si>
  <si>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</si>
  <si>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</si>
  <si>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</si>
  <si>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</si>
  <si>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</si>
  <si>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</si>
  <si>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</si>
  <si>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</si>
  <si>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</si>
  <si>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</si>
  <si>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</si>
  <si>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</si>
  <si>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</si>
  <si>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</si>
  <si>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</si>
  <si>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</si>
  <si>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</si>
  <si>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</si>
  <si>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</si>
  <si>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</si>
  <si>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</si>
  <si>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</si>
  <si>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</si>
  <si>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</si>
  <si>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</si>
  <si>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</si>
  <si>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</si>
  <si>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</si>
  <si>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</si>
  <si>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</si>
  <si>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</si>
  <si>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</si>
  <si>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</si>
  <si>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</si>
  <si>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</si>
  <si>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</si>
  <si>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</si>
  <si>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</si>
  <si>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</si>
  <si>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</si>
  <si>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</si>
  <si>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</si>
  <si>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</si>
  <si>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</si>
  <si>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</si>
  <si>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</si>
  <si>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</si>
  <si>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</si>
  <si>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</si>
  <si>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</si>
  <si>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</si>
  <si>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</si>
  <si>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</si>
  <si>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</si>
  <si>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</si>
  <si>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</si>
  <si>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</si>
  <si>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</si>
  <si>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</si>
  <si>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</si>
  <si>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</si>
  <si>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</si>
  <si>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</si>
  <si>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</si>
  <si>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</si>
  <si>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</si>
  <si>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</si>
  <si>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</si>
  <si>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</si>
  <si>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</si>
  <si>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</si>
  <si>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</si>
  <si>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</si>
  <si>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</si>
  <si>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</si>
  <si>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</si>
  <si>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</si>
  <si>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</si>
  <si>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</si>
  <si>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</si>
  <si>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</si>
  <si>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</si>
  <si>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</si>
  <si>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</si>
  <si>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</si>
  <si>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</si>
  <si>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</si>
  <si>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</si>
  <si>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</si>
  <si>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</si>
  <si>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</si>
  <si>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</si>
  <si>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</si>
  <si>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</si>
  <si>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</si>
  <si>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</si>
  <si>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</si>
  <si>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</si>
  <si>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</si>
  <si>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</si>
  <si>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</si>
  <si>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</si>
  <si>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</si>
  <si>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</si>
  <si>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</si>
  <si>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</si>
  <si>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</si>
  <si>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</si>
  <si>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</si>
  <si>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</si>
  <si>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</si>
  <si>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</si>
  <si>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</si>
  <si>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</si>
  <si>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</si>
  <si>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</si>
  <si>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</si>
  <si>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</si>
  <si>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</si>
  <si>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</si>
  <si>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</si>
  <si>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</si>
  <si>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</si>
  <si>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</si>
  <si>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</si>
  <si>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</si>
  <si>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</si>
  <si>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</si>
  <si>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</si>
  <si>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</si>
  <si>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</si>
  <si>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</si>
  <si>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</si>
  <si>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</si>
  <si>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</si>
  <si>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</si>
  <si>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</si>
  <si>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</si>
  <si>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</si>
  <si>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</si>
  <si>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</si>
  <si>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</si>
  <si>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</si>
  <si>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</si>
  <si>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</si>
  <si>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</si>
  <si>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</si>
  <si>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</si>
  <si>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</si>
  <si>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</si>
  <si>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</si>
  <si>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</si>
  <si>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</si>
  <si>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</si>
  <si>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</si>
  <si>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</si>
  <si>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</si>
  <si>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</si>
  <si>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</si>
  <si>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</si>
  <si>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</si>
  <si>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</si>
  <si>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</si>
  <si>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</si>
  <si>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</si>
  <si>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</si>
  <si>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</si>
  <si>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</si>
  <si>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</si>
  <si>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</si>
  <si>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31/7/2020</t>
  </si>
  <si>
    <t>Cut-off Date: 31/7/2020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</si>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</sst>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5">
    <font>
      <sz val="10"/>
      <name val="Arial"/>
      <family val="0"/>
    </font>
    <font>
      <b/>
      <sz val="12"/>
      <color indexed="8"/>
      <name val="Arial"/>
      <family val="0"/>
    </font>
    <font>
      <b/>
      <sz val="12"/>
      <name val="Arial"/>
      <family val="0"/>
    </font>
    <font>
      <b/>
      <sz val="10"/>
      <color indexed="8"/>
      <name val="Arial"/>
      <family val="0"/>
    </font>
    <font>
      <i/>
      <sz val="10"/>
      <name val="Arial"/>
      <family val="0"/>
    </font>
    <font>
      <b/>
      <sz val="10"/>
      <name val="Arial"/>
      <family val="0"/>
    </font>
    <font>
      <u val="single"/>
      <sz val="10"/>
      <name val="Arial"/>
      <family val="0"/>
    </font>
    <font>
      <sz val="14"/>
      <color indexed="8"/>
      <name val="Arial"/>
      <family val="0"/>
    </font>
    <font>
      <sz val="14"/>
      <name val="Arial"/>
      <family val="0"/>
    </font>
    <font>
      <b/>
      <sz val="12"/>
      <color indexed="14"/>
      <name val="Arial"/>
      <family val="0"/>
    </font>
    <font>
      <u val="single"/>
      <sz val="10"/>
      <color indexed="8"/>
      <name val="Arial"/>
      <family val="0"/>
    </font>
    <font>
      <sz val="10"/>
      <color indexed="8"/>
      <name val="Arial"/>
      <family val="0"/>
    </font>
    <font>
      <b/>
      <sz val="10"/>
      <color indexed="12"/>
      <name val="Arial"/>
      <family val="0"/>
    </font>
    <font>
      <u val="single"/>
      <sz val="10"/>
      <color indexed="15"/>
      <name val="Arial"/>
      <family val="0"/>
    </font>
    <font>
      <sz val="8"/>
      <color indexed="8"/>
      <name val="Arial"/>
      <family val="0"/>
    </font>
    <font>
      <sz val="8"/>
      <name val="Arial"/>
      <family val="0"/>
    </font>
    <font>
      <b/>
      <sz val="8"/>
      <name val="Arial"/>
      <family val="0"/>
    </font>
    <font>
      <b/>
      <sz val="8"/>
      <color indexed="12"/>
      <name val="Arial"/>
      <family val="0"/>
    </font>
    <font>
      <u val="single"/>
      <sz val="8"/>
      <color indexed="15"/>
      <name val="Arial"/>
      <family val="0"/>
    </font>
    <font>
      <sz val="10"/>
      <color indexed="12"/>
      <name val="Arial"/>
      <family val="0"/>
    </font>
    <font>
      <b/>
      <i/>
      <u val="single"/>
      <sz val="18"/>
      <color indexed="8"/>
      <name val="Arial"/>
      <family val="0"/>
    </font>
    <font>
      <b/>
      <i/>
      <u val="single"/>
      <sz val="18"/>
      <color indexed="16"/>
      <name val="Arial"/>
      <family val="0"/>
    </font>
    <font>
      <sz val="10"/>
      <color indexed="17"/>
      <name val="Arial"/>
      <family val="0"/>
    </font>
    <font>
      <i/>
      <sz val="8"/>
      <color indexed="8"/>
      <name val="Arial"/>
      <family val="0"/>
    </font>
    <font>
      <i/>
      <sz val="8"/>
      <name val="Arial"/>
      <family val="0"/>
    </font>
    <font>
      <i/>
      <sz val="10"/>
      <color indexed="12"/>
      <name val="Arial"/>
      <family val="0"/>
    </font>
    <font>
      <i/>
      <sz val="10"/>
      <color indexed="8"/>
      <name val="Arial"/>
      <family val="0"/>
    </font>
    <font>
      <b/>
      <sz val="10"/>
      <color indexed="18"/>
      <name val="Arial"/>
      <family val="0"/>
    </font>
    <font>
      <b/>
      <sz val="8"/>
      <color indexed="8"/>
      <name val="Arial"/>
      <family val="0"/>
    </font>
    <font>
      <sz val="7"/>
      <color indexed="8"/>
      <name val="Arial"/>
      <family val="0"/>
    </font>
    <font>
      <sz val="7"/>
      <name val="Arial"/>
      <family val="0"/>
    </font>
    <font>
      <b/>
      <i/>
      <sz val="8"/>
      <color indexed="16"/>
      <name val="Arial"/>
      <family val="0"/>
    </font>
    <font>
      <sz val="9"/>
      <color indexed="9"/>
      <name val="Tahoma"/>
      <family val="0"/>
    </font>
    <font>
      <sz val="7"/>
      <color indexed="9"/>
      <name val="Tahoma"/>
      <family val="0"/>
    </font>
    <font>
      <sz val="8"/>
      <color indexed="9"/>
      <name val="Tahoma"/>
      <family val="0"/>
    </font>
    <font>
      <b/>
      <i/>
      <sz val="10"/>
      <color indexed="21"/>
      <name val="Arial"/>
      <family val="0"/>
    </font>
    <font>
      <b/>
      <i/>
      <sz val="10"/>
      <name val="Arial"/>
      <family val="0"/>
    </font>
    <font>
      <b/>
      <i/>
      <sz val="10"/>
      <color indexed="16"/>
      <name val="Arial"/>
      <family val="0"/>
    </font>
    <font>
      <b/>
      <i/>
      <sz val="10"/>
      <color indexed="18"/>
      <name val="Arial"/>
      <family val="0"/>
    </font>
    <font>
      <b/>
      <sz val="7"/>
      <color indexed="8"/>
      <name val="Arial"/>
      <family val="0"/>
    </font>
    <font>
      <b/>
      <sz val="7"/>
      <name val="Arial"/>
      <family val="0"/>
    </font>
    <font>
      <b/>
      <sz val="7"/>
      <color indexed="12"/>
      <name val="Arial"/>
      <family val="0"/>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10"/>
      <color indexed="9"/>
      <name val="Arial"/>
      <family val="0"/>
    </font>
    <font>
      <sz val="8.25"/>
      <color indexed="9"/>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b/>
      <sz val="14"/>
      <name val="Calibri"/>
      <family val="2"/>
    </font>
    <font>
      <sz val="13"/>
      <color indexed="9"/>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sz val="8"/>
      <name val="Tahoma"/>
      <family val="2"/>
    </font>
    <font>
      <u val="single"/>
      <sz val="10"/>
      <color indexed="36"/>
      <name val="Arial"/>
      <family val="0"/>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0"/>
      <color theme="1"/>
      <name val="Calibri"/>
      <family val="2"/>
    </font>
    <font>
      <b/>
      <sz val="16"/>
      <color theme="1"/>
      <name val="Calibri"/>
      <family val="2"/>
    </font>
    <font>
      <b/>
      <sz val="24"/>
      <color theme="9" tint="-0.24997000396251678"/>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i/>
      <sz val="11"/>
      <color rgb="FF0070C0"/>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color indexed="63"/>
      </left>
      <right>
        <color indexed="63"/>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color indexed="63"/>
      </top>
      <bottom style="thin">
        <color indexed="9"/>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97"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2" fillId="27" borderId="8" applyNumberFormat="0" applyAlignment="0" applyProtection="0"/>
    <xf numFmtId="9" fontId="0" fillId="0" borderId="0" applyFont="0" applyFill="0" applyBorder="0" applyAlignment="0" applyProtection="0"/>
    <xf numFmtId="9" fontId="97" fillId="0" borderId="0" applyFont="0" applyFill="0" applyBorder="0" applyAlignment="0" applyProtection="0"/>
    <xf numFmtId="0" fontId="0" fillId="0" borderId="0">
      <alignment horizontal="left" wrapText="1"/>
      <protection/>
    </xf>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344">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15" fillId="33" borderId="11" xfId="0" applyNumberFormat="1" applyFont="1" applyFill="1" applyBorder="1" applyAlignment="1">
      <alignment horizontal="center" vertical="center"/>
    </xf>
    <xf numFmtId="0" fontId="30" fillId="33" borderId="0" xfId="0" applyNumberFormat="1" applyFont="1" applyFill="1" applyBorder="1" applyAlignment="1">
      <alignment horizontal="center"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116" fillId="0" borderId="0" xfId="58" applyFont="1" applyBorder="1" applyAlignment="1">
      <alignment horizontal="left" vertical="center"/>
      <protection/>
    </xf>
    <xf numFmtId="0" fontId="97" fillId="0" borderId="0" xfId="58" applyFont="1">
      <alignment/>
      <protection/>
    </xf>
    <xf numFmtId="0" fontId="117" fillId="0" borderId="0" xfId="58" applyFont="1" applyAlignment="1">
      <alignment horizontal="center" vertical="center"/>
      <protection/>
    </xf>
    <xf numFmtId="0" fontId="118" fillId="0" borderId="0" xfId="58" applyFont="1" applyAlignment="1">
      <alignment vertical="center" wrapText="1"/>
      <protection/>
    </xf>
    <xf numFmtId="0" fontId="68" fillId="0" borderId="0" xfId="58" applyFont="1" applyAlignment="1">
      <alignment horizontal="left" vertical="center" wrapText="1"/>
      <protection/>
    </xf>
    <xf numFmtId="0" fontId="119" fillId="0" borderId="0" xfId="58" applyFont="1" applyFill="1" applyAlignment="1">
      <alignment wrapText="1"/>
      <protection/>
    </xf>
    <xf numFmtId="0" fontId="118" fillId="0" borderId="0" xfId="58" applyFont="1" applyAlignment="1">
      <alignment horizontal="left" vertical="center" wrapText="1"/>
      <protection/>
    </xf>
    <xf numFmtId="0" fontId="44" fillId="0" borderId="0" xfId="58" applyFont="1" applyAlignment="1">
      <alignment vertical="center" wrapText="1"/>
      <protection/>
    </xf>
    <xf numFmtId="0" fontId="45" fillId="0" borderId="0" xfId="58" applyFont="1" applyAlignment="1">
      <alignment horizontal="left" vertical="center" wrapText="1"/>
      <protection/>
    </xf>
    <xf numFmtId="0" fontId="45" fillId="0" borderId="0" xfId="58" applyFont="1" applyAlignment="1">
      <alignment wrapText="1"/>
      <protection/>
    </xf>
    <xf numFmtId="0" fontId="119" fillId="0" borderId="0" xfId="58" applyFont="1" applyAlignment="1">
      <alignment vertical="center" wrapText="1"/>
      <protection/>
    </xf>
    <xf numFmtId="0" fontId="120" fillId="0" borderId="0" xfId="58" applyFont="1" applyAlignment="1">
      <alignment vertical="center" wrapText="1"/>
      <protection/>
    </xf>
    <xf numFmtId="0" fontId="119" fillId="0" borderId="0" xfId="58" applyFont="1" applyAlignment="1">
      <alignment wrapText="1"/>
      <protection/>
    </xf>
    <xf numFmtId="0" fontId="45" fillId="0" borderId="0" xfId="58" applyFont="1" applyAlignment="1">
      <alignment vertical="center" wrapText="1"/>
      <protection/>
    </xf>
    <xf numFmtId="0" fontId="45" fillId="0" borderId="0" xfId="58" applyFont="1" applyFill="1" applyAlignment="1">
      <alignment wrapText="1"/>
      <protection/>
    </xf>
    <xf numFmtId="0" fontId="121" fillId="0" borderId="12" xfId="58" applyFont="1" applyBorder="1">
      <alignment/>
      <protection/>
    </xf>
    <xf numFmtId="0" fontId="121" fillId="0" borderId="13" xfId="58" applyFont="1" applyBorder="1">
      <alignment/>
      <protection/>
    </xf>
    <xf numFmtId="0" fontId="121" fillId="0" borderId="14" xfId="58" applyFont="1" applyBorder="1">
      <alignment/>
      <protection/>
    </xf>
    <xf numFmtId="0" fontId="121" fillId="0" borderId="15" xfId="58" applyFont="1" applyBorder="1">
      <alignment/>
      <protection/>
    </xf>
    <xf numFmtId="0" fontId="121" fillId="0" borderId="0" xfId="58" applyFont="1" applyBorder="1">
      <alignment/>
      <protection/>
    </xf>
    <xf numFmtId="0" fontId="121" fillId="0" borderId="16" xfId="58" applyFont="1" applyBorder="1">
      <alignment/>
      <protection/>
    </xf>
    <xf numFmtId="0" fontId="122" fillId="0" borderId="0" xfId="58" applyFont="1" applyBorder="1" applyAlignment="1">
      <alignment horizontal="center"/>
      <protection/>
    </xf>
    <xf numFmtId="0" fontId="116" fillId="0" borderId="0" xfId="58" applyFont="1" applyBorder="1" applyAlignment="1">
      <alignment horizontal="center" vertical="center"/>
      <protection/>
    </xf>
    <xf numFmtId="0" fontId="123" fillId="0" borderId="0" xfId="58" applyFont="1" applyBorder="1" applyAlignment="1">
      <alignment horizontal="center" vertical="center"/>
      <protection/>
    </xf>
    <xf numFmtId="0" fontId="124" fillId="0" borderId="0" xfId="58" applyFont="1" applyBorder="1" applyAlignment="1">
      <alignment horizontal="center" vertical="center"/>
      <protection/>
    </xf>
    <xf numFmtId="0" fontId="75" fillId="0" borderId="0" xfId="58" applyFont="1" applyBorder="1" applyAlignment="1">
      <alignment horizontal="center"/>
      <protection/>
    </xf>
    <xf numFmtId="0" fontId="98" fillId="0" borderId="0" xfId="54" applyFont="1" applyBorder="1" applyAlignment="1">
      <alignment/>
    </xf>
    <xf numFmtId="0" fontId="97" fillId="0" borderId="0" xfId="59" applyFont="1" applyBorder="1" applyAlignment="1">
      <alignment/>
      <protection/>
    </xf>
    <xf numFmtId="0" fontId="121" fillId="0" borderId="0" xfId="59" applyFont="1" applyBorder="1">
      <alignment/>
      <protection/>
    </xf>
    <xf numFmtId="0" fontId="77" fillId="0" borderId="0" xfId="59" applyFont="1" applyBorder="1">
      <alignment/>
      <protection/>
    </xf>
    <xf numFmtId="0" fontId="97" fillId="0" borderId="0" xfId="59" applyFont="1" applyBorder="1">
      <alignment/>
      <protection/>
    </xf>
    <xf numFmtId="0" fontId="97" fillId="0" borderId="15" xfId="58" applyFont="1" applyBorder="1">
      <alignment/>
      <protection/>
    </xf>
    <xf numFmtId="0" fontId="97" fillId="0" borderId="0" xfId="58" applyFont="1" applyBorder="1">
      <alignment/>
      <protection/>
    </xf>
    <xf numFmtId="0" fontId="97" fillId="0" borderId="16" xfId="58" applyFont="1" applyBorder="1">
      <alignment/>
      <protection/>
    </xf>
    <xf numFmtId="0" fontId="97" fillId="0" borderId="17" xfId="58" applyFont="1" applyBorder="1">
      <alignment/>
      <protection/>
    </xf>
    <xf numFmtId="0" fontId="97" fillId="0" borderId="18" xfId="58" applyFont="1" applyBorder="1">
      <alignment/>
      <protection/>
    </xf>
    <xf numFmtId="0" fontId="97" fillId="0" borderId="19" xfId="58" applyFont="1" applyBorder="1">
      <alignment/>
      <protection/>
    </xf>
    <xf numFmtId="0" fontId="97" fillId="0" borderId="0" xfId="58">
      <alignment/>
      <protection/>
    </xf>
    <xf numFmtId="0" fontId="116" fillId="0" borderId="0" xfId="58" applyFont="1" applyFill="1" applyBorder="1" applyAlignment="1">
      <alignment horizontal="left" vertical="center"/>
      <protection/>
    </xf>
    <xf numFmtId="0" fontId="97" fillId="0" borderId="0" xfId="58" applyFont="1" applyFill="1" applyBorder="1" applyAlignment="1">
      <alignment horizontal="center" vertical="center" wrapText="1"/>
      <protection/>
    </xf>
    <xf numFmtId="0" fontId="125" fillId="0" borderId="0" xfId="58" applyFont="1" applyFill="1" applyBorder="1" applyAlignment="1">
      <alignment horizontal="center" vertical="center"/>
      <protection/>
    </xf>
    <xf numFmtId="0" fontId="97" fillId="0" borderId="20" xfId="58" applyFont="1" applyFill="1" applyBorder="1" applyAlignment="1">
      <alignment horizontal="center" vertical="center" wrapText="1"/>
      <protection/>
    </xf>
    <xf numFmtId="0" fontId="78" fillId="0" borderId="0" xfId="58" applyFont="1" applyFill="1" applyBorder="1" applyAlignment="1">
      <alignment horizontal="center" vertical="center" wrapText="1"/>
      <protection/>
    </xf>
    <xf numFmtId="0" fontId="126" fillId="0" borderId="0" xfId="58" applyFont="1" applyFill="1" applyBorder="1" applyAlignment="1">
      <alignment vertical="center" wrapText="1"/>
      <protection/>
    </xf>
    <xf numFmtId="0" fontId="126" fillId="38" borderId="0" xfId="58" applyFont="1" applyFill="1" applyBorder="1" applyAlignment="1">
      <alignment horizontal="center" vertical="center" wrapText="1"/>
      <protection/>
    </xf>
    <xf numFmtId="0" fontId="78" fillId="0" borderId="21" xfId="58" applyFont="1" applyFill="1" applyBorder="1" applyAlignment="1">
      <alignment horizontal="center" vertical="center" wrapText="1"/>
      <protection/>
    </xf>
    <xf numFmtId="0" fontId="126" fillId="0" borderId="0" xfId="58" applyFont="1" applyFill="1" applyBorder="1" applyAlignment="1">
      <alignment horizontal="center" vertical="center" wrapText="1"/>
      <protection/>
    </xf>
    <xf numFmtId="0" fontId="126" fillId="39" borderId="22" xfId="58" applyFont="1" applyFill="1" applyBorder="1" applyAlignment="1">
      <alignment horizontal="center" vertical="center" wrapText="1"/>
      <protection/>
    </xf>
    <xf numFmtId="0" fontId="80" fillId="0" borderId="0" xfId="58" applyFont="1" applyFill="1" applyBorder="1" applyAlignment="1">
      <alignment horizontal="center" vertical="center" wrapText="1"/>
      <protection/>
    </xf>
    <xf numFmtId="0" fontId="108" fillId="0" borderId="23" xfId="54" applyFill="1" applyBorder="1" applyAlignment="1" quotePrefix="1">
      <alignment horizontal="center" vertical="center" wrapText="1"/>
    </xf>
    <xf numFmtId="0" fontId="108" fillId="0" borderId="23" xfId="54" applyFill="1" applyBorder="1" applyAlignment="1">
      <alignment horizontal="center" vertical="center" wrapText="1"/>
    </xf>
    <xf numFmtId="0" fontId="108" fillId="0" borderId="24" xfId="54" applyFill="1" applyBorder="1" applyAlignment="1" quotePrefix="1">
      <alignment horizontal="center" vertical="center" wrapText="1"/>
    </xf>
    <xf numFmtId="0" fontId="108" fillId="0" borderId="0" xfId="54" applyFill="1" applyBorder="1" applyAlignment="1" quotePrefix="1">
      <alignment horizontal="center" vertical="center" wrapText="1"/>
    </xf>
    <xf numFmtId="0" fontId="126" fillId="39" borderId="0" xfId="58" applyFont="1" applyFill="1" applyBorder="1" applyAlignment="1">
      <alignment horizontal="center" vertical="center" wrapText="1"/>
      <protection/>
    </xf>
    <xf numFmtId="0" fontId="80" fillId="39" borderId="0" xfId="58" applyFont="1" applyFill="1" applyBorder="1" applyAlignment="1">
      <alignment horizontal="center" vertical="center" wrapText="1"/>
      <protection/>
    </xf>
    <xf numFmtId="0" fontId="97" fillId="39" borderId="0" xfId="58" applyFont="1" applyFill="1" applyBorder="1" applyAlignment="1">
      <alignment horizontal="center" vertical="center" wrapText="1"/>
      <protection/>
    </xf>
    <xf numFmtId="0" fontId="81" fillId="0" borderId="0" xfId="58" applyFont="1" applyFill="1" applyBorder="1" applyAlignment="1">
      <alignment horizontal="center" vertical="center" wrapText="1"/>
      <protection/>
    </xf>
    <xf numFmtId="14" fontId="78" fillId="0" borderId="0" xfId="58" applyNumberFormat="1" applyFont="1" applyFill="1" applyBorder="1" applyAlignment="1">
      <alignment horizontal="center" vertical="center" wrapText="1"/>
      <protection/>
    </xf>
    <xf numFmtId="0" fontId="82" fillId="0" borderId="0" xfId="58" applyFont="1" applyFill="1" applyBorder="1" applyAlignment="1">
      <alignment horizontal="center" vertical="center" wrapText="1"/>
      <protection/>
    </xf>
    <xf numFmtId="0" fontId="0" fillId="0" borderId="0" xfId="67" applyFill="1">
      <alignment horizontal="left" wrapText="1"/>
      <protection/>
    </xf>
    <xf numFmtId="0" fontId="127" fillId="0" borderId="0" xfId="54" applyFont="1" applyFill="1" applyBorder="1" applyAlignment="1" quotePrefix="1">
      <alignment horizontal="center" vertical="center" wrapText="1"/>
    </xf>
    <xf numFmtId="0" fontId="78" fillId="0" borderId="0" xfId="58" applyFont="1" applyFill="1" applyBorder="1" applyAlignment="1" quotePrefix="1">
      <alignment horizontal="center" vertical="center" wrapText="1"/>
      <protection/>
    </xf>
    <xf numFmtId="0" fontId="81" fillId="0" borderId="0" xfId="58" applyFont="1" applyFill="1" applyBorder="1" applyAlignment="1" quotePrefix="1">
      <alignment horizontal="center" vertical="center" wrapText="1"/>
      <protection/>
    </xf>
    <xf numFmtId="0" fontId="81" fillId="19" borderId="0" xfId="58" applyFont="1" applyFill="1" applyBorder="1" applyAlignment="1">
      <alignment horizontal="center" vertical="center" wrapText="1"/>
      <protection/>
    </xf>
    <xf numFmtId="0" fontId="84" fillId="19" borderId="0" xfId="58" applyFont="1" applyFill="1" applyBorder="1" applyAlignment="1" quotePrefix="1">
      <alignment horizontal="center" vertical="center" wrapText="1"/>
      <protection/>
    </xf>
    <xf numFmtId="0" fontId="80" fillId="19" borderId="0" xfId="58" applyFont="1" applyFill="1" applyBorder="1" applyAlignment="1">
      <alignment horizontal="center" vertical="center" wrapText="1"/>
      <protection/>
    </xf>
    <xf numFmtId="0" fontId="114" fillId="19" borderId="0" xfId="58" applyFont="1" applyFill="1" applyBorder="1" applyAlignment="1">
      <alignment horizontal="center" vertical="center" wrapText="1"/>
      <protection/>
    </xf>
    <xf numFmtId="179" fontId="78" fillId="0" borderId="0" xfId="58" applyNumberFormat="1" applyFont="1" applyFill="1" applyBorder="1" applyAlignment="1">
      <alignment horizontal="center" vertical="center" wrapText="1"/>
      <protection/>
    </xf>
    <xf numFmtId="0" fontId="82" fillId="0" borderId="0" xfId="58" applyFont="1" applyFill="1" applyBorder="1" applyAlignment="1" quotePrefix="1">
      <alignment horizontal="center" vertical="center" wrapText="1"/>
      <protection/>
    </xf>
    <xf numFmtId="179" fontId="78" fillId="0" borderId="0" xfId="58" applyNumberFormat="1" applyFont="1" applyFill="1" applyBorder="1" applyAlignment="1" applyProtection="1">
      <alignment horizontal="center" vertical="center" wrapText="1"/>
      <protection/>
    </xf>
    <xf numFmtId="0" fontId="81" fillId="19" borderId="0" xfId="58" applyFont="1" applyFill="1" applyBorder="1" applyAlignment="1" quotePrefix="1">
      <alignment horizontal="center" vertical="center" wrapText="1"/>
      <protection/>
    </xf>
    <xf numFmtId="9" fontId="78" fillId="0" borderId="0" xfId="66" applyFont="1" applyFill="1" applyBorder="1" applyAlignment="1">
      <alignment horizontal="center" vertical="center" wrapText="1"/>
    </xf>
    <xf numFmtId="3" fontId="78" fillId="0" borderId="0" xfId="58" applyNumberFormat="1" applyFont="1" applyFill="1" applyBorder="1" applyAlignment="1" quotePrefix="1">
      <alignment horizontal="center" vertical="center" wrapText="1"/>
      <protection/>
    </xf>
    <xf numFmtId="10" fontId="78" fillId="0" borderId="0" xfId="58" applyNumberFormat="1" applyFont="1" applyFill="1" applyBorder="1" applyAlignment="1" quotePrefix="1">
      <alignment horizontal="center" vertical="center" wrapText="1"/>
      <protection/>
    </xf>
    <xf numFmtId="10" fontId="78" fillId="0" borderId="0" xfId="58" applyNumberFormat="1" applyFont="1" applyFill="1" applyBorder="1" applyAlignment="1" applyProtection="1" quotePrefix="1">
      <alignment horizontal="center" vertical="center" wrapText="1"/>
      <protection/>
    </xf>
    <xf numFmtId="0" fontId="78" fillId="0" borderId="0" xfId="58" applyFont="1" applyFill="1" applyBorder="1" applyAlignment="1" quotePrefix="1">
      <alignment horizontal="right" vertical="center" wrapText="1"/>
      <protection/>
    </xf>
    <xf numFmtId="179" fontId="78" fillId="0" borderId="0" xfId="58" applyNumberFormat="1" applyFont="1" applyFill="1" applyBorder="1" applyAlignment="1" quotePrefix="1">
      <alignment horizontal="center" vertical="center" wrapText="1"/>
      <protection/>
    </xf>
    <xf numFmtId="9" fontId="78" fillId="0" borderId="0" xfId="66" applyFont="1" applyFill="1" applyBorder="1" applyAlignment="1" quotePrefix="1">
      <alignment horizontal="center" vertical="center" wrapText="1"/>
    </xf>
    <xf numFmtId="0" fontId="82" fillId="0" borderId="0" xfId="58" applyFont="1" applyFill="1" applyBorder="1" applyAlignment="1">
      <alignment horizontal="right" vertical="center" wrapText="1"/>
      <protection/>
    </xf>
    <xf numFmtId="179" fontId="128" fillId="0" borderId="0" xfId="58" applyNumberFormat="1" applyFont="1" applyFill="1" applyBorder="1" applyAlignment="1">
      <alignment horizontal="center" vertical="center" wrapText="1"/>
      <protection/>
    </xf>
    <xf numFmtId="0" fontId="128" fillId="0" borderId="0" xfId="58" applyFont="1" applyFill="1" applyBorder="1" applyAlignment="1">
      <alignment horizontal="center" vertical="center" wrapText="1"/>
      <protection/>
    </xf>
    <xf numFmtId="0" fontId="129" fillId="19" borderId="0" xfId="58" applyFont="1" applyFill="1" applyBorder="1" applyAlignment="1">
      <alignment horizontal="center" vertical="center" wrapText="1"/>
      <protection/>
    </xf>
    <xf numFmtId="180" fontId="78" fillId="0" borderId="0" xfId="58" applyNumberFormat="1" applyFont="1" applyFill="1" applyBorder="1" applyAlignment="1">
      <alignment horizontal="center" vertical="center" wrapText="1"/>
      <protection/>
    </xf>
    <xf numFmtId="0" fontId="114" fillId="0" borderId="0" xfId="58" applyFont="1" applyFill="1" applyBorder="1" applyAlignment="1" quotePrefix="1">
      <alignment horizontal="center" vertical="center" wrapText="1"/>
      <protection/>
    </xf>
    <xf numFmtId="0" fontId="114" fillId="0" borderId="0" xfId="58" applyFont="1" applyFill="1" applyBorder="1" applyAlignment="1">
      <alignment horizontal="center" vertical="center" wrapText="1"/>
      <protection/>
    </xf>
    <xf numFmtId="0" fontId="97" fillId="0" borderId="0" xfId="58" applyFont="1" applyFill="1" applyBorder="1" applyAlignment="1" quotePrefix="1">
      <alignment horizontal="center" vertical="center" wrapText="1"/>
      <protection/>
    </xf>
    <xf numFmtId="0" fontId="97" fillId="0" borderId="0" xfId="58" applyFont="1" applyFill="1" applyBorder="1" applyAlignment="1" quotePrefix="1">
      <alignment horizontal="right" vertical="center" wrapText="1"/>
      <protection/>
    </xf>
    <xf numFmtId="180" fontId="78" fillId="0" borderId="0" xfId="58" applyNumberFormat="1" applyFont="1" applyFill="1" applyBorder="1" applyAlignment="1" quotePrefix="1">
      <alignment horizontal="center" vertical="center" wrapText="1"/>
      <protection/>
    </xf>
    <xf numFmtId="0" fontId="130" fillId="0" borderId="0" xfId="58" applyFont="1" applyFill="1" applyBorder="1" applyAlignment="1" quotePrefix="1">
      <alignment horizontal="right" vertical="center" wrapText="1"/>
      <protection/>
    </xf>
    <xf numFmtId="180" fontId="78" fillId="0" borderId="0" xfId="58" applyNumberFormat="1" applyFont="1" applyFill="1" applyBorder="1" applyAlignment="1" applyProtection="1">
      <alignment horizontal="center" vertical="center" wrapText="1"/>
      <protection/>
    </xf>
    <xf numFmtId="2" fontId="78"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8" fillId="0" borderId="0" xfId="58" applyNumberFormat="1" applyFont="1" applyFill="1" applyBorder="1" applyAlignment="1" applyProtection="1">
      <alignment horizontal="center" vertical="center" wrapText="1"/>
      <protection/>
    </xf>
    <xf numFmtId="9" fontId="97" fillId="0" borderId="0" xfId="66" applyFont="1" applyFill="1" applyBorder="1" applyAlignment="1" quotePrefix="1">
      <alignment horizontal="center" vertical="center" wrapText="1"/>
    </xf>
    <xf numFmtId="0" fontId="78" fillId="0" borderId="0" xfId="58" applyFont="1" applyFill="1" applyBorder="1" applyAlignment="1" applyProtection="1">
      <alignment horizontal="center" vertical="center" wrapText="1"/>
      <protection/>
    </xf>
    <xf numFmtId="0" fontId="97" fillId="0" borderId="0" xfId="58" applyFont="1" applyFill="1" applyBorder="1" applyAlignment="1">
      <alignment horizontal="right" vertical="center" wrapText="1"/>
      <protection/>
    </xf>
    <xf numFmtId="0" fontId="82" fillId="0" borderId="0" xfId="58" applyFont="1" applyFill="1" applyBorder="1" applyAlignment="1" quotePrefix="1">
      <alignment horizontal="right" vertical="center" wrapText="1"/>
      <protection/>
    </xf>
    <xf numFmtId="0" fontId="108" fillId="0" borderId="0" xfId="54" applyFill="1" applyBorder="1" applyAlignment="1">
      <alignment horizontal="center" vertical="center" wrapText="1"/>
    </xf>
    <xf numFmtId="0" fontId="97" fillId="0" borderId="0" xfId="58" applyFill="1" applyAlignment="1">
      <alignment horizontal="center"/>
      <protection/>
    </xf>
    <xf numFmtId="0" fontId="97" fillId="0" borderId="0" xfId="58" applyFill="1">
      <alignment/>
      <protection/>
    </xf>
    <xf numFmtId="0" fontId="87" fillId="0" borderId="0" xfId="58" applyFont="1" applyFill="1" applyBorder="1" applyAlignment="1">
      <alignment horizontal="left" vertical="center"/>
      <protection/>
    </xf>
    <xf numFmtId="0" fontId="87" fillId="0" borderId="0" xfId="58" applyFont="1" applyFill="1" applyBorder="1" applyAlignment="1">
      <alignment horizontal="center" vertical="center" wrapText="1"/>
      <protection/>
    </xf>
    <xf numFmtId="0" fontId="88" fillId="0" borderId="0" xfId="58" applyFont="1" applyFill="1" applyBorder="1" applyAlignment="1">
      <alignment horizontal="center" vertical="center" wrapText="1"/>
      <protection/>
    </xf>
    <xf numFmtId="0" fontId="131" fillId="0" borderId="0" xfId="58" applyFont="1" applyFill="1" applyBorder="1" applyAlignment="1">
      <alignment horizontal="center" vertical="center" wrapText="1"/>
      <protection/>
    </xf>
    <xf numFmtId="0" fontId="108" fillId="0" borderId="0" xfId="54" applyAlignment="1">
      <alignment horizontal="center"/>
    </xf>
    <xf numFmtId="0" fontId="116" fillId="0" borderId="0" xfId="58" applyFont="1" applyFill="1" applyBorder="1" applyAlignment="1" applyProtection="1">
      <alignment horizontal="left" vertical="center"/>
      <protection/>
    </xf>
    <xf numFmtId="0" fontId="97" fillId="0" borderId="0" xfId="58" applyFont="1" applyFill="1" applyBorder="1" applyAlignment="1" applyProtection="1">
      <alignment horizontal="center" vertical="center" wrapText="1"/>
      <protection/>
    </xf>
    <xf numFmtId="0" fontId="125" fillId="0" borderId="0" xfId="58" applyFont="1" applyFill="1" applyBorder="1" applyAlignment="1" applyProtection="1">
      <alignment horizontal="center" vertical="center"/>
      <protection/>
    </xf>
    <xf numFmtId="0" fontId="128" fillId="0" borderId="0" xfId="58" applyFont="1" applyFill="1" applyBorder="1" applyAlignment="1" applyProtection="1">
      <alignment horizontal="center" vertical="center" wrapText="1"/>
      <protection/>
    </xf>
    <xf numFmtId="0" fontId="126" fillId="0" borderId="0" xfId="58" applyFont="1" applyFill="1" applyBorder="1" applyAlignment="1" applyProtection="1">
      <alignment vertical="center" wrapText="1"/>
      <protection/>
    </xf>
    <xf numFmtId="0" fontId="126" fillId="38" borderId="0" xfId="58" applyFont="1" applyFill="1" applyBorder="1" applyAlignment="1" applyProtection="1">
      <alignment horizontal="center" vertical="center" wrapText="1"/>
      <protection/>
    </xf>
    <xf numFmtId="0" fontId="78" fillId="0" borderId="21" xfId="58" applyFont="1" applyFill="1" applyBorder="1" applyAlignment="1" applyProtection="1">
      <alignment horizontal="center" vertical="center" wrapText="1"/>
      <protection/>
    </xf>
    <xf numFmtId="0" fontId="126" fillId="0" borderId="0" xfId="58" applyFont="1" applyFill="1" applyBorder="1" applyAlignment="1" applyProtection="1">
      <alignment horizontal="center" vertical="center" wrapText="1"/>
      <protection/>
    </xf>
    <xf numFmtId="0" fontId="126" fillId="39" borderId="22" xfId="58" applyFont="1" applyFill="1" applyBorder="1" applyAlignment="1" applyProtection="1">
      <alignment horizontal="center" vertical="center" wrapText="1"/>
      <protection/>
    </xf>
    <xf numFmtId="0" fontId="80" fillId="0" borderId="0" xfId="58" applyFont="1" applyFill="1" applyBorder="1" applyAlignment="1" applyProtection="1">
      <alignment horizontal="center" vertical="center" wrapText="1"/>
      <protection/>
    </xf>
    <xf numFmtId="0" fontId="108" fillId="0" borderId="23" xfId="54" applyFill="1" applyBorder="1" applyAlignment="1" applyProtection="1">
      <alignment horizontal="center" vertical="center" wrapText="1"/>
      <protection/>
    </xf>
    <xf numFmtId="0" fontId="108" fillId="0" borderId="23" xfId="54" applyFill="1" applyBorder="1" applyAlignment="1" applyProtection="1" quotePrefix="1">
      <alignment horizontal="right" vertical="center" wrapText="1"/>
      <protection/>
    </xf>
    <xf numFmtId="0" fontId="108" fillId="0" borderId="24" xfId="54" applyFill="1" applyBorder="1" applyAlignment="1" applyProtection="1" quotePrefix="1">
      <alignment horizontal="right" vertical="center" wrapText="1"/>
      <protection/>
    </xf>
    <xf numFmtId="0" fontId="108" fillId="0" borderId="0" xfId="54" applyFill="1" applyBorder="1" applyAlignment="1" applyProtection="1" quotePrefix="1">
      <alignment horizontal="center" vertical="center" wrapText="1"/>
      <protection/>
    </xf>
    <xf numFmtId="0" fontId="126" fillId="39" borderId="0" xfId="58" applyFont="1" applyFill="1" applyBorder="1" applyAlignment="1" applyProtection="1">
      <alignment horizontal="center" vertical="center" wrapText="1"/>
      <protection/>
    </xf>
    <xf numFmtId="0" fontId="80" fillId="39" borderId="0" xfId="58" applyFont="1" applyFill="1" applyBorder="1" applyAlignment="1" applyProtection="1">
      <alignment horizontal="center" vertical="center" wrapText="1"/>
      <protection/>
    </xf>
    <xf numFmtId="0" fontId="97" fillId="39" borderId="0" xfId="58" applyFont="1" applyFill="1" applyBorder="1" applyAlignment="1" applyProtection="1">
      <alignment horizontal="center" vertical="center" wrapText="1"/>
      <protection/>
    </xf>
    <xf numFmtId="0" fontId="81" fillId="19" borderId="0" xfId="58" applyFont="1" applyFill="1" applyBorder="1" applyAlignment="1" applyProtection="1">
      <alignment horizontal="center" vertical="center" wrapText="1"/>
      <protection/>
    </xf>
    <xf numFmtId="0" fontId="84" fillId="19" borderId="0" xfId="58" applyFont="1" applyFill="1" applyBorder="1" applyAlignment="1" applyProtection="1" quotePrefix="1">
      <alignment horizontal="center" vertical="center" wrapText="1"/>
      <protection/>
    </xf>
    <xf numFmtId="0" fontId="114" fillId="19" borderId="0" xfId="58" applyFont="1" applyFill="1" applyBorder="1" applyAlignment="1" applyProtection="1">
      <alignment horizontal="center" vertical="center" wrapText="1"/>
      <protection/>
    </xf>
    <xf numFmtId="0" fontId="78" fillId="0" borderId="0" xfId="58" applyFont="1" applyFill="1" applyBorder="1" applyAlignment="1" applyProtection="1">
      <alignment horizontal="right" vertical="center" wrapText="1"/>
      <protection/>
    </xf>
    <xf numFmtId="9" fontId="78" fillId="0" borderId="0" xfId="66" applyFont="1" applyFill="1" applyBorder="1" applyAlignment="1" applyProtection="1">
      <alignment horizontal="center" vertical="center" wrapText="1"/>
      <protection/>
    </xf>
    <xf numFmtId="0" fontId="82" fillId="0" borderId="0" xfId="58" applyFont="1" applyFill="1" applyBorder="1" applyAlignment="1" applyProtection="1">
      <alignment horizontal="right" vertical="center" wrapText="1"/>
      <protection/>
    </xf>
    <xf numFmtId="0" fontId="80" fillId="19" borderId="0" xfId="58" applyFont="1" applyFill="1" applyBorder="1" applyAlignment="1" applyProtection="1">
      <alignment horizontal="center" vertical="center" wrapText="1"/>
      <protection/>
    </xf>
    <xf numFmtId="1" fontId="78" fillId="0" borderId="0" xfId="58" applyNumberFormat="1" applyFont="1" applyFill="1" applyBorder="1" applyAlignment="1" applyProtection="1">
      <alignment horizontal="center" vertical="center" wrapText="1"/>
      <protection/>
    </xf>
    <xf numFmtId="0" fontId="82" fillId="0" borderId="0" xfId="58" applyFont="1" applyFill="1" applyBorder="1" applyAlignment="1" applyProtection="1">
      <alignment horizontal="center" vertical="center" wrapText="1"/>
      <protection/>
    </xf>
    <xf numFmtId="10" fontId="78" fillId="0" borderId="0" xfId="66" applyNumberFormat="1" applyFont="1" applyFill="1" applyBorder="1" applyAlignment="1" applyProtection="1">
      <alignment horizontal="center" vertical="center" wrapText="1"/>
      <protection/>
    </xf>
    <xf numFmtId="181" fontId="78" fillId="0" borderId="0" xfId="66" applyNumberFormat="1" applyFont="1" applyFill="1" applyBorder="1" applyAlignment="1" applyProtection="1">
      <alignment horizontal="center" vertical="center" wrapText="1"/>
      <protection/>
    </xf>
    <xf numFmtId="0" fontId="90" fillId="0" borderId="0" xfId="58" applyFont="1" applyFill="1" applyBorder="1" applyAlignment="1" applyProtection="1">
      <alignment horizontal="center" vertical="center" wrapText="1"/>
      <protection/>
    </xf>
    <xf numFmtId="181" fontId="90" fillId="0" borderId="0" xfId="66" applyNumberFormat="1" applyFont="1" applyFill="1" applyBorder="1" applyAlignment="1" applyProtection="1">
      <alignment horizontal="center" vertical="center" wrapText="1"/>
      <protection/>
    </xf>
    <xf numFmtId="0" fontId="78" fillId="0" borderId="0" xfId="58" applyFont="1" applyFill="1" applyBorder="1" applyAlignment="1" applyProtection="1" quotePrefix="1">
      <alignment horizontal="center" vertical="center" wrapText="1"/>
      <protection/>
    </xf>
    <xf numFmtId="0" fontId="84" fillId="19" borderId="0" xfId="58" applyFont="1" applyFill="1" applyBorder="1" applyAlignment="1" applyProtection="1">
      <alignment horizontal="center" vertical="center" wrapText="1"/>
      <protection/>
    </xf>
    <xf numFmtId="181" fontId="97" fillId="0" borderId="0" xfId="66" applyNumberFormat="1" applyFont="1" applyFill="1" applyBorder="1" applyAlignment="1" applyProtection="1">
      <alignment horizontal="center" vertical="center" wrapText="1"/>
      <protection/>
    </xf>
    <xf numFmtId="0" fontId="97" fillId="0" borderId="0" xfId="58" applyFont="1" applyFill="1" applyBorder="1" applyAlignment="1" applyProtection="1" quotePrefix="1">
      <alignment horizontal="center" vertical="center" wrapText="1"/>
      <protection/>
    </xf>
    <xf numFmtId="9" fontId="82" fillId="0" borderId="0" xfId="66" applyFont="1" applyFill="1" applyBorder="1" applyAlignment="1" applyProtection="1">
      <alignment horizontal="center" vertical="center" wrapText="1"/>
      <protection/>
    </xf>
    <xf numFmtId="0" fontId="81" fillId="40" borderId="0" xfId="58" applyFont="1" applyFill="1" applyBorder="1" applyAlignment="1" applyProtection="1">
      <alignment horizontal="center" vertical="center" wrapText="1"/>
      <protection/>
    </xf>
    <xf numFmtId="0" fontId="132" fillId="40" borderId="0" xfId="58" applyFont="1" applyFill="1" applyBorder="1" applyAlignment="1" applyProtection="1" quotePrefix="1">
      <alignment horizontal="center" vertical="center" wrapText="1"/>
      <protection/>
    </xf>
    <xf numFmtId="0" fontId="114" fillId="40" borderId="0" xfId="58" applyFont="1" applyFill="1" applyBorder="1" applyAlignment="1" applyProtection="1">
      <alignment horizontal="center" vertical="center" wrapText="1"/>
      <protection/>
    </xf>
    <xf numFmtId="0" fontId="81" fillId="0" borderId="0" xfId="58" applyFont="1" applyFill="1" applyBorder="1" applyAlignment="1" applyProtection="1">
      <alignment horizontal="center" vertical="center" wrapText="1"/>
      <protection/>
    </xf>
    <xf numFmtId="0" fontId="114" fillId="0" borderId="0" xfId="58" applyFont="1" applyFill="1" applyBorder="1" applyAlignment="1" applyProtection="1">
      <alignment horizontal="center" vertical="center" wrapText="1"/>
      <protection/>
    </xf>
    <xf numFmtId="0" fontId="84" fillId="0" borderId="0" xfId="58" applyFont="1" applyFill="1" applyBorder="1" applyAlignment="1" applyProtection="1" quotePrefix="1">
      <alignment horizontal="center" vertical="center" wrapText="1"/>
      <protection/>
    </xf>
    <xf numFmtId="0" fontId="78" fillId="0" borderId="0" xfId="58" applyFont="1" applyFill="1" applyBorder="1" applyAlignment="1" applyProtection="1" quotePrefix="1">
      <alignment horizontal="right" vertical="center" wrapText="1"/>
      <protection/>
    </xf>
    <xf numFmtId="180" fontId="78" fillId="0" borderId="0" xfId="58" applyNumberFormat="1" applyFont="1" applyFill="1" applyBorder="1" applyAlignment="1" applyProtection="1" quotePrefix="1">
      <alignment horizontal="center" vertical="center" wrapText="1"/>
      <protection/>
    </xf>
    <xf numFmtId="9" fontId="78" fillId="0" borderId="0" xfId="66" applyFont="1" applyFill="1" applyBorder="1" applyAlignment="1" applyProtection="1" quotePrefix="1">
      <alignment horizontal="center" vertical="center" wrapText="1"/>
      <protection/>
    </xf>
    <xf numFmtId="9" fontId="128" fillId="0" borderId="0" xfId="66" applyFont="1" applyFill="1" applyBorder="1" applyAlignment="1" applyProtection="1">
      <alignment horizontal="center" vertical="center" wrapText="1"/>
      <protection/>
    </xf>
    <xf numFmtId="0" fontId="97" fillId="0" borderId="0" xfId="58" applyFont="1" applyFill="1" applyBorder="1">
      <alignment/>
      <protection/>
    </xf>
    <xf numFmtId="0" fontId="97" fillId="0" borderId="0" xfId="58" applyFill="1" applyBorder="1">
      <alignment/>
      <protection/>
    </xf>
    <xf numFmtId="0" fontId="97" fillId="0" borderId="0" xfId="58" applyFont="1" applyFill="1" applyBorder="1" applyAlignment="1">
      <alignment horizontal="left" vertical="center"/>
      <protection/>
    </xf>
    <xf numFmtId="0" fontId="97" fillId="0" borderId="0" xfId="58" applyFont="1" applyFill="1" applyBorder="1" applyAlignment="1">
      <alignment horizontal="left" vertical="center" wrapText="1"/>
      <protection/>
    </xf>
    <xf numFmtId="0" fontId="101" fillId="39" borderId="0" xfId="58" applyFont="1" applyFill="1" applyBorder="1" applyAlignment="1">
      <alignment horizontal="center" vertical="center" wrapText="1"/>
      <protection/>
    </xf>
    <xf numFmtId="0" fontId="97" fillId="0" borderId="0" xfId="58" applyAlignment="1">
      <alignment horizontal="center"/>
      <protection/>
    </xf>
    <xf numFmtId="0" fontId="84" fillId="0" borderId="0" xfId="58" applyFont="1" applyFill="1" applyBorder="1" applyAlignment="1" quotePrefix="1">
      <alignment horizontal="center" vertical="center" wrapText="1"/>
      <protection/>
    </xf>
    <xf numFmtId="0" fontId="80" fillId="0" borderId="0" xfId="58" applyFont="1" applyFill="1" applyBorder="1" applyAlignment="1" quotePrefix="1">
      <alignment horizontal="center" vertical="center" wrapText="1"/>
      <protection/>
    </xf>
    <xf numFmtId="0" fontId="78" fillId="41" borderId="0" xfId="58" applyFont="1" applyFill="1" applyBorder="1" applyAlignment="1" quotePrefix="1">
      <alignment horizontal="center" vertical="center" wrapText="1"/>
      <protection/>
    </xf>
    <xf numFmtId="0" fontId="81" fillId="0" borderId="0" xfId="58" applyFont="1" applyFill="1" applyBorder="1" applyAlignment="1" quotePrefix="1">
      <alignment horizontal="left" vertical="center" wrapText="1"/>
      <protection/>
    </xf>
    <xf numFmtId="0" fontId="81" fillId="0" borderId="0" xfId="58" applyFont="1" applyFill="1" applyBorder="1" applyAlignment="1">
      <alignment horizontal="left" vertical="center" wrapText="1"/>
      <protection/>
    </xf>
    <xf numFmtId="0" fontId="133" fillId="0" borderId="0" xfId="58" applyFont="1" applyFill="1" applyBorder="1" applyAlignment="1">
      <alignment horizontal="center" vertical="center" wrapText="1"/>
      <protection/>
    </xf>
    <xf numFmtId="14" fontId="133" fillId="0" borderId="0" xfId="58" applyNumberFormat="1" applyFont="1" applyFill="1" applyBorder="1" applyAlignment="1">
      <alignment horizontal="center" vertical="center" wrapText="1"/>
      <protection/>
    </xf>
    <xf numFmtId="10" fontId="133" fillId="0" borderId="0" xfId="58" applyNumberFormat="1" applyFont="1" applyFill="1" applyBorder="1" applyAlignment="1">
      <alignment horizontal="center" vertical="center" wrapText="1"/>
      <protection/>
    </xf>
    <xf numFmtId="10" fontId="133" fillId="0" borderId="0" xfId="58" applyNumberFormat="1" applyFont="1" applyFill="1" applyBorder="1" applyAlignment="1" applyProtection="1">
      <alignment horizontal="center" vertical="center" wrapText="1"/>
      <protection/>
    </xf>
    <xf numFmtId="0" fontId="98" fillId="38" borderId="0" xfId="54" applyFont="1" applyFill="1" applyBorder="1" applyAlignment="1">
      <alignment horizontal="center"/>
    </xf>
    <xf numFmtId="0" fontId="98" fillId="0" borderId="0" xfId="54" applyFont="1" applyBorder="1" applyAlignment="1">
      <alignment/>
    </xf>
    <xf numFmtId="0" fontId="125" fillId="0" borderId="0" xfId="58" applyFont="1" applyFill="1" applyBorder="1" applyAlignment="1">
      <alignment horizontal="center" vertical="center"/>
      <protection/>
    </xf>
    <xf numFmtId="0" fontId="98" fillId="39" borderId="0" xfId="54" applyFont="1" applyFill="1" applyBorder="1" applyAlignment="1">
      <alignment horizontal="center"/>
    </xf>
    <xf numFmtId="0" fontId="5" fillId="34" borderId="10" xfId="0" applyNumberFormat="1" applyFont="1" applyFill="1" applyBorder="1" applyAlignment="1">
      <alignment horizontal="left" vertical="center"/>
    </xf>
    <xf numFmtId="0" fontId="12" fillId="34" borderId="10"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3" fillId="33" borderId="0" xfId="0" applyNumberFormat="1" applyFont="1" applyFill="1" applyBorder="1" applyAlignment="1">
      <alignment horizontal="left" vertical="center"/>
    </xf>
    <xf numFmtId="0" fontId="5" fillId="34" borderId="1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42" borderId="0" xfId="0" applyNumberFormat="1" applyFont="1" applyFill="1" applyBorder="1" applyAlignment="1">
      <alignment horizontal="left" vertical="center"/>
    </xf>
    <xf numFmtId="0" fontId="9" fillId="42" borderId="0" xfId="0" applyNumberFormat="1" applyFont="1" applyFill="1" applyBorder="1" applyAlignment="1">
      <alignment vertical="center"/>
    </xf>
    <xf numFmtId="0" fontId="2" fillId="36" borderId="25"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6"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0" fillId="36" borderId="0" xfId="0" applyNumberFormat="1" applyFont="1" applyFill="1" applyBorder="1" applyAlignment="1">
      <alignment horizontal="right" vertical="center"/>
    </xf>
    <xf numFmtId="0" fontId="0" fillId="33" borderId="0" xfId="0" applyNumberFormat="1" applyFont="1" applyFill="1" applyBorder="1" applyAlignment="1">
      <alignment horizontal="center" vertical="center"/>
    </xf>
    <xf numFmtId="0" fontId="5" fillId="36" borderId="25"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6" xfId="0" applyNumberFormat="1" applyFont="1" applyFill="1" applyBorder="1" applyAlignment="1">
      <alignment vertical="center"/>
    </xf>
    <xf numFmtId="0" fontId="0" fillId="33" borderId="27" xfId="0" applyNumberFormat="1" applyFont="1" applyFill="1" applyBorder="1" applyAlignment="1">
      <alignment horizontal="left" vertical="center"/>
    </xf>
    <xf numFmtId="0" fontId="11" fillId="33" borderId="28" xfId="0" applyNumberFormat="1" applyFont="1" applyFill="1" applyBorder="1" applyAlignment="1">
      <alignment vertical="center"/>
    </xf>
    <xf numFmtId="0" fontId="11" fillId="33" borderId="2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3" borderId="27" xfId="0" applyNumberFormat="1" applyFont="1" applyFill="1" applyBorder="1" applyAlignment="1">
      <alignment horizontal="center" vertical="center"/>
    </xf>
    <xf numFmtId="0" fontId="27" fillId="43" borderId="28" xfId="0" applyNumberFormat="1" applyFont="1" applyFill="1" applyBorder="1" applyAlignment="1">
      <alignment vertical="center"/>
    </xf>
    <xf numFmtId="0" fontId="27" fillId="43" borderId="29"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0" fontId="0" fillId="36" borderId="27" xfId="0" applyNumberFormat="1" applyFont="1" applyFill="1" applyBorder="1" applyAlignment="1">
      <alignment horizontal="left" vertical="center"/>
    </xf>
    <xf numFmtId="0" fontId="11" fillId="36" borderId="28" xfId="0" applyNumberFormat="1" applyFont="1" applyFill="1" applyBorder="1" applyAlignment="1">
      <alignment vertical="center"/>
    </xf>
    <xf numFmtId="0" fontId="11" fillId="36" borderId="29" xfId="0" applyNumberFormat="1" applyFont="1" applyFill="1" applyBorder="1" applyAlignment="1">
      <alignment vertical="center"/>
    </xf>
    <xf numFmtId="0" fontId="2" fillId="36" borderId="30" xfId="0" applyNumberFormat="1" applyFont="1" applyFill="1" applyBorder="1" applyAlignment="1">
      <alignment horizontal="center" vertical="center"/>
    </xf>
    <xf numFmtId="0" fontId="1" fillId="36" borderId="30" xfId="0" applyNumberFormat="1" applyFont="1" applyFill="1" applyBorder="1" applyAlignment="1">
      <alignment vertical="center"/>
    </xf>
    <xf numFmtId="0" fontId="3" fillId="44" borderId="27" xfId="0" applyNumberFormat="1" applyFont="1" applyFill="1" applyBorder="1" applyAlignment="1">
      <alignment horizontal="center" vertical="center"/>
    </xf>
    <xf numFmtId="0" fontId="27" fillId="44" borderId="28" xfId="0" applyNumberFormat="1" applyFont="1" applyFill="1" applyBorder="1" applyAlignment="1">
      <alignment vertical="center"/>
    </xf>
    <xf numFmtId="0" fontId="27" fillId="44" borderId="29"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6"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1" xfId="0" applyNumberFormat="1" applyFont="1" applyFill="1" applyBorder="1" applyAlignment="1">
      <alignment horizontal="center" vertical="center"/>
    </xf>
    <xf numFmtId="0" fontId="1" fillId="36" borderId="32" xfId="0" applyNumberFormat="1" applyFont="1" applyFill="1" applyBorder="1" applyAlignment="1">
      <alignment vertical="center"/>
    </xf>
    <xf numFmtId="0" fontId="1" fillId="36" borderId="33" xfId="0" applyNumberFormat="1" applyFont="1" applyFill="1" applyBorder="1" applyAlignment="1">
      <alignment vertical="center"/>
    </xf>
    <xf numFmtId="0" fontId="4" fillId="45" borderId="27" xfId="0" applyNumberFormat="1" applyFont="1" applyFill="1" applyBorder="1" applyAlignment="1">
      <alignment horizontal="center" vertical="center" wrapText="1"/>
    </xf>
    <xf numFmtId="0" fontId="25" fillId="45" borderId="34" xfId="0" applyNumberFormat="1" applyFont="1" applyFill="1" applyBorder="1" applyAlignment="1">
      <alignment vertical="center"/>
    </xf>
    <xf numFmtId="0" fontId="25" fillId="45" borderId="35" xfId="0" applyNumberFormat="1" applyFont="1" applyFill="1" applyBorder="1" applyAlignment="1">
      <alignment vertical="center"/>
    </xf>
    <xf numFmtId="0" fontId="25" fillId="45" borderId="36" xfId="0" applyNumberFormat="1" applyFont="1" applyFill="1" applyBorder="1" applyAlignment="1">
      <alignment vertical="center"/>
    </xf>
    <xf numFmtId="0" fontId="25" fillId="45" borderId="0" xfId="0" applyNumberFormat="1" applyFont="1" applyFill="1" applyBorder="1" applyAlignment="1">
      <alignment vertical="center"/>
    </xf>
    <xf numFmtId="0" fontId="25" fillId="45" borderId="37" xfId="0" applyNumberFormat="1" applyFont="1" applyFill="1" applyBorder="1" applyAlignment="1">
      <alignment vertical="center"/>
    </xf>
    <xf numFmtId="0" fontId="25" fillId="45" borderId="38" xfId="0" applyNumberFormat="1" applyFont="1" applyFill="1" applyBorder="1" applyAlignment="1">
      <alignment vertical="center"/>
    </xf>
    <xf numFmtId="0" fontId="25" fillId="45" borderId="30" xfId="0" applyNumberFormat="1" applyFont="1" applyFill="1" applyBorder="1" applyAlignment="1">
      <alignment vertical="center"/>
    </xf>
    <xf numFmtId="0" fontId="25" fillId="45" borderId="39"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5" fillId="46" borderId="40" xfId="0" applyNumberFormat="1" applyFont="1" applyFill="1" applyBorder="1" applyAlignment="1">
      <alignment horizontal="left" vertical="center"/>
    </xf>
    <xf numFmtId="0" fontId="14" fillId="46" borderId="41"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5" fillId="46" borderId="40"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0" fontId="15" fillId="46" borderId="42" xfId="0" applyNumberFormat="1" applyFont="1" applyFill="1" applyBorder="1" applyAlignment="1">
      <alignment horizontal="left" vertical="center"/>
    </xf>
    <xf numFmtId="0" fontId="14" fillId="46" borderId="43" xfId="0" applyNumberFormat="1" applyFont="1" applyFill="1" applyBorder="1" applyAlignment="1">
      <alignment vertical="center"/>
    </xf>
    <xf numFmtId="0" fontId="15" fillId="33" borderId="11" xfId="0" applyNumberFormat="1" applyFont="1" applyFill="1" applyBorder="1" applyAlignment="1">
      <alignment horizontal="center" vertical="center"/>
    </xf>
    <xf numFmtId="0" fontId="14" fillId="33" borderId="11" xfId="0" applyNumberFormat="1" applyFont="1" applyFill="1" applyBorder="1" applyAlignment="1">
      <alignment vertical="center"/>
    </xf>
    <xf numFmtId="0" fontId="0" fillId="33" borderId="44" xfId="0" applyNumberFormat="1" applyFont="1" applyFill="1" applyBorder="1" applyAlignment="1">
      <alignment horizontal="left" vertical="center"/>
    </xf>
    <xf numFmtId="0" fontId="11"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wrapText="1"/>
    </xf>
    <xf numFmtId="0" fontId="0" fillId="33" borderId="11" xfId="0" applyNumberFormat="1" applyFont="1" applyFill="1" applyBorder="1" applyAlignment="1">
      <alignment horizontal="left" vertical="center" wrapText="1"/>
    </xf>
    <xf numFmtId="0" fontId="11" fillId="33" borderId="11" xfId="0" applyNumberFormat="1" applyFont="1" applyFill="1" applyBorder="1" applyAlignment="1">
      <alignment vertical="center"/>
    </xf>
    <xf numFmtId="4" fontId="0" fillId="33" borderId="11"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0" fontId="16" fillId="37" borderId="10" xfId="0" applyNumberFormat="1" applyFont="1" applyFill="1" applyBorder="1" applyAlignment="1">
      <alignment horizontal="center"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5" fillId="36" borderId="25" xfId="0" applyNumberFormat="1" applyFont="1" applyFill="1" applyBorder="1" applyAlignment="1">
      <alignment horizontal="left" vertical="top"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3" fontId="15" fillId="33" borderId="0" xfId="0" applyNumberFormat="1" applyFont="1" applyFill="1" applyBorder="1" applyAlignment="1">
      <alignment horizontal="right" vertical="center" wrapText="1"/>
    </xf>
    <xf numFmtId="0" fontId="5" fillId="34" borderId="10" xfId="0" applyNumberFormat="1" applyFont="1" applyFill="1" applyBorder="1" applyAlignment="1">
      <alignment horizontal="center" vertical="center" wrapText="1"/>
    </xf>
    <xf numFmtId="0" fontId="36" fillId="47" borderId="25" xfId="0" applyNumberFormat="1" applyFont="1" applyFill="1" applyBorder="1" applyAlignment="1">
      <alignment horizontal="center" vertical="center"/>
    </xf>
    <xf numFmtId="0" fontId="35" fillId="47" borderId="10" xfId="0" applyNumberFormat="1" applyFont="1" applyFill="1" applyBorder="1" applyAlignment="1">
      <alignment vertical="center"/>
    </xf>
    <xf numFmtId="0" fontId="35" fillId="47" borderId="26" xfId="0" applyNumberFormat="1" applyFont="1" applyFill="1" applyBorder="1" applyAlignment="1">
      <alignment vertical="center"/>
    </xf>
    <xf numFmtId="0" fontId="36" fillId="48" borderId="25" xfId="0" applyNumberFormat="1" applyFont="1" applyFill="1" applyBorder="1" applyAlignment="1">
      <alignment horizontal="center" vertical="center"/>
    </xf>
    <xf numFmtId="0" fontId="37" fillId="48" borderId="10" xfId="0" applyNumberFormat="1" applyFont="1" applyFill="1" applyBorder="1" applyAlignment="1">
      <alignment vertical="center"/>
    </xf>
    <xf numFmtId="0" fontId="37" fillId="48" borderId="26" xfId="0" applyNumberFormat="1" applyFont="1" applyFill="1" applyBorder="1" applyAlignment="1">
      <alignment vertical="center"/>
    </xf>
    <xf numFmtId="0" fontId="36" fillId="49" borderId="25" xfId="0" applyNumberFormat="1" applyFont="1" applyFill="1" applyBorder="1" applyAlignment="1">
      <alignment horizontal="center" vertical="center"/>
    </xf>
    <xf numFmtId="0" fontId="38" fillId="49" borderId="10" xfId="0" applyNumberFormat="1" applyFont="1" applyFill="1" applyBorder="1" applyAlignment="1">
      <alignment vertical="center"/>
    </xf>
    <xf numFmtId="0" fontId="38" fillId="49" borderId="26"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134" fillId="0" borderId="0" xfId="58" applyFont="1" applyFill="1" applyBorder="1" applyAlignment="1">
      <alignment horizontal="left"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915A"/>
              </a:solidFill>
              <a:ln w="3175">
                <a:solidFill>
                  <a:srgbClr val="000000"/>
                </a:solidFill>
              </a:ln>
            </c:spPr>
          </c:dPt>
          <c:dPt>
            <c:idx val="6"/>
            <c:spPr>
              <a:solidFill>
                <a:srgbClr val="008888"/>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Liège</c:v>
                </c:pt>
                <c:pt idx="6">
                  <c:v>Limburg</c:v>
                </c:pt>
                <c:pt idx="7">
                  <c:v>Brussels</c:v>
                </c:pt>
                <c:pt idx="8">
                  <c:v>West-Vlaanderen</c:v>
                </c:pt>
                <c:pt idx="9">
                  <c:v>Vlaams-Brabant</c:v>
                </c:pt>
                <c:pt idx="10">
                  <c:v>Antwerpen</c:v>
                </c:pt>
                <c:pt idx="11">
                  <c:v>Oost-Vlaanderen</c:v>
                </c:pt>
              </c:strCache>
            </c:strRef>
          </c:cat>
          <c:val>
            <c:numRef>
              <c:f>_Hidden11!$B$2:$B$13</c:f>
              <c:numCache>
                <c:ptCount val="12"/>
                <c:pt idx="0">
                  <c:v>49317798.04999997</c:v>
                </c:pt>
                <c:pt idx="1">
                  <c:v>358922586.92000026</c:v>
                </c:pt>
                <c:pt idx="2">
                  <c:v>590112996.8700018</c:v>
                </c:pt>
                <c:pt idx="3">
                  <c:v>692155507.2199965</c:v>
                </c:pt>
                <c:pt idx="4">
                  <c:v>915547894.7500029</c:v>
                </c:pt>
                <c:pt idx="5">
                  <c:v>995685486.4299992</c:v>
                </c:pt>
                <c:pt idx="6">
                  <c:v>1098584009.2099965</c:v>
                </c:pt>
                <c:pt idx="7">
                  <c:v>1157687957.279996</c:v>
                </c:pt>
                <c:pt idx="8">
                  <c:v>1539669705.4399936</c:v>
                </c:pt>
                <c:pt idx="9">
                  <c:v>1969810301.7800014</c:v>
                </c:pt>
                <c:pt idx="10">
                  <c:v>2166234644.3300066</c:v>
                </c:pt>
                <c:pt idx="11">
                  <c:v>2178543665.7099915</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1.4691649338707248E-05</c:v>
                </c:pt>
                <c:pt idx="1">
                  <c:v>0.9999853083506614</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166878144.15000027</c:v>
                </c:pt>
                <c:pt idx="1">
                  <c:v>729325655.1</c:v>
                </c:pt>
                <c:pt idx="2">
                  <c:v>12816068754.739874</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0.004944821258695746</c:v>
                </c:pt>
                <c:pt idx="1">
                  <c:v>0.09525205341473059</c:v>
                </c:pt>
                <c:pt idx="2">
                  <c:v>0.07769922146493395</c:v>
                </c:pt>
                <c:pt idx="3">
                  <c:v>0.08422336897861195</c:v>
                </c:pt>
                <c:pt idx="4">
                  <c:v>0.09446792230315364</c:v>
                </c:pt>
                <c:pt idx="5">
                  <c:v>0.09783863538940735</c:v>
                </c:pt>
                <c:pt idx="6">
                  <c:v>0.10011471084860736</c:v>
                </c:pt>
                <c:pt idx="7">
                  <c:v>0.10842559893235063</c:v>
                </c:pt>
                <c:pt idx="8">
                  <c:v>0.11335405571250252</c:v>
                </c:pt>
                <c:pt idx="9">
                  <c:v>0.11302062392123656</c:v>
                </c:pt>
                <c:pt idx="10">
                  <c:v>0.07135667210941532</c:v>
                </c:pt>
                <c:pt idx="11">
                  <c:v>0.009321680111500296</c:v>
                </c:pt>
                <c:pt idx="12">
                  <c:v>0.005869390471427088</c:v>
                </c:pt>
                <c:pt idx="13">
                  <c:v>0.024111245083426835</c:v>
                </c:pt>
              </c:numCache>
            </c:numRef>
          </c:val>
        </c:ser>
        <c:gapWidth val="80"/>
        <c:axId val="46213639"/>
        <c:axId val="13269568"/>
      </c:barChart>
      <c:catAx>
        <c:axId val="4621363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3269568"/>
        <c:crosses val="autoZero"/>
        <c:auto val="1"/>
        <c:lblOffset val="100"/>
        <c:tickLblSkip val="1"/>
        <c:noMultiLvlLbl val="0"/>
      </c:catAx>
      <c:valAx>
        <c:axId val="1326956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621363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0.011312023953670924</c:v>
                </c:pt>
                <c:pt idx="1">
                  <c:v>0.02942881973145852</c:v>
                </c:pt>
                <c:pt idx="2">
                  <c:v>0.04987273664138236</c:v>
                </c:pt>
                <c:pt idx="3">
                  <c:v>0.09652119493970258</c:v>
                </c:pt>
                <c:pt idx="4">
                  <c:v>0.18203969464081748</c:v>
                </c:pt>
                <c:pt idx="5">
                  <c:v>0.05503355754844705</c:v>
                </c:pt>
                <c:pt idx="6">
                  <c:v>0.055384431342784084</c:v>
                </c:pt>
                <c:pt idx="7">
                  <c:v>0.05912336880469147</c:v>
                </c:pt>
                <c:pt idx="8">
                  <c:v>0.06627252022025852</c:v>
                </c:pt>
                <c:pt idx="9">
                  <c:v>0.06105441297958977</c:v>
                </c:pt>
                <c:pt idx="10">
                  <c:v>0.15873411358182596</c:v>
                </c:pt>
                <c:pt idx="11">
                  <c:v>0.06684770990081255</c:v>
                </c:pt>
                <c:pt idx="12">
                  <c:v>0.028632925532519025</c:v>
                </c:pt>
                <c:pt idx="13">
                  <c:v>0.07974249018203959</c:v>
                </c:pt>
              </c:numCache>
            </c:numRef>
          </c:val>
        </c:ser>
        <c:gapWidth val="80"/>
        <c:axId val="52317249"/>
        <c:axId val="1093194"/>
      </c:barChart>
      <c:catAx>
        <c:axId val="5231724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1093194"/>
        <c:crosses val="autoZero"/>
        <c:auto val="1"/>
        <c:lblOffset val="100"/>
        <c:tickLblSkip val="1"/>
        <c:noMultiLvlLbl val="0"/>
      </c:catAx>
      <c:valAx>
        <c:axId val="109319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31724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_Hidden24!$A$2:$A$18</c:f>
              <c:strCache>
                <c:ptCount val="17"/>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strCache>
            </c:strRef>
          </c:cat>
          <c:val>
            <c:numRef>
              <c:f>_Hidden24!$B$2:$B$18</c:f>
              <c:numCache>
                <c:ptCount val="17"/>
                <c:pt idx="0">
                  <c:v>0.022728692022629917</c:v>
                </c:pt>
                <c:pt idx="1">
                  <c:v>0.022064641779743596</c:v>
                </c:pt>
                <c:pt idx="2">
                  <c:v>0.04674662435757104</c:v>
                </c:pt>
                <c:pt idx="3">
                  <c:v>0.05873818719535539</c:v>
                </c:pt>
                <c:pt idx="4">
                  <c:v>0.09358756171285253</c:v>
                </c:pt>
                <c:pt idx="5">
                  <c:v>0.07497117968464438</c:v>
                </c:pt>
                <c:pt idx="6">
                  <c:v>0.0896634793437097</c:v>
                </c:pt>
                <c:pt idx="7">
                  <c:v>0.10118234884167887</c:v>
                </c:pt>
                <c:pt idx="8">
                  <c:v>0.10047410484479476</c:v>
                </c:pt>
                <c:pt idx="9">
                  <c:v>0.12083271449252925</c:v>
                </c:pt>
                <c:pt idx="10">
                  <c:v>0.08578380856845799</c:v>
                </c:pt>
                <c:pt idx="11">
                  <c:v>0.08307308375142673</c:v>
                </c:pt>
                <c:pt idx="12">
                  <c:v>0.09349130354231257</c:v>
                </c:pt>
                <c:pt idx="13">
                  <c:v>0.004338573752509693</c:v>
                </c:pt>
                <c:pt idx="14">
                  <c:v>0.0016085902335409555</c:v>
                </c:pt>
                <c:pt idx="15">
                  <c:v>0.0007038586617935633</c:v>
                </c:pt>
                <c:pt idx="16">
                  <c:v>1.1247214449155896E-05</c:v>
                </c:pt>
              </c:numCache>
            </c:numRef>
          </c:val>
        </c:ser>
        <c:gapWidth val="80"/>
        <c:axId val="9838747"/>
        <c:axId val="21439860"/>
      </c:barChart>
      <c:catAx>
        <c:axId val="983874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1439860"/>
        <c:crosses val="autoZero"/>
        <c:auto val="1"/>
        <c:lblOffset val="100"/>
        <c:tickLblSkip val="1"/>
        <c:noMultiLvlLbl val="0"/>
      </c:catAx>
      <c:valAx>
        <c:axId val="2143986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83874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&gt;6 and &lt;=7</c:v>
                </c:pt>
                <c:pt idx="7">
                  <c:v>&gt;7 and &lt;=8</c:v>
                </c:pt>
              </c:strCache>
            </c:strRef>
          </c:cat>
          <c:val>
            <c:numRef>
              <c:f>_Hidden25!$B$2:$B$9</c:f>
              <c:numCache>
                <c:ptCount val="8"/>
                <c:pt idx="0">
                  <c:v>0.7935865094100393</c:v>
                </c:pt>
                <c:pt idx="1">
                  <c:v>0.09716374392896013</c:v>
                </c:pt>
                <c:pt idx="2">
                  <c:v>0.04136265729162173</c:v>
                </c:pt>
                <c:pt idx="3">
                  <c:v>0.018702152101358144</c:v>
                </c:pt>
                <c:pt idx="4">
                  <c:v>0.014777307644095688</c:v>
                </c:pt>
                <c:pt idx="5">
                  <c:v>0.008728213810567416</c:v>
                </c:pt>
                <c:pt idx="6">
                  <c:v>0.009539707191127606</c:v>
                </c:pt>
                <c:pt idx="7">
                  <c:v>0.016139708622230024</c:v>
                </c:pt>
              </c:numCache>
            </c:numRef>
          </c:val>
        </c:ser>
        <c:gapWidth val="80"/>
        <c:axId val="58741013"/>
        <c:axId val="58907070"/>
      </c:barChart>
      <c:catAx>
        <c:axId val="5874101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8907070"/>
        <c:crosses val="autoZero"/>
        <c:auto val="1"/>
        <c:lblOffset val="100"/>
        <c:tickLblSkip val="1"/>
        <c:noMultiLvlLbl val="0"/>
      </c:catAx>
      <c:valAx>
        <c:axId val="5890707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74101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8089783.829999997</c:v>
                </c:pt>
                <c:pt idx="1">
                  <c:v>2052311.5900000003</c:v>
                </c:pt>
                <c:pt idx="2">
                  <c:v>2052947.94</c:v>
                </c:pt>
                <c:pt idx="3">
                  <c:v>10853.68</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79</c:v>
                </c:pt>
                <c:pt idx="1">
                  <c:v>21</c:v>
                </c:pt>
                <c:pt idx="2">
                  <c:v>18</c:v>
                </c:pt>
                <c:pt idx="3">
                  <c:v>1</c:v>
                </c:pt>
              </c:numCache>
            </c:numRef>
          </c:val>
        </c:ser>
        <c:gapWidth val="100"/>
        <c:axId val="60401583"/>
        <c:axId val="6743336"/>
      </c:barChart>
      <c:catAx>
        <c:axId val="60401583"/>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6743336"/>
        <c:crosses val="autoZero"/>
        <c:auto val="1"/>
        <c:lblOffset val="100"/>
        <c:tickLblSkip val="1"/>
        <c:noMultiLvlLbl val="0"/>
      </c:catAx>
      <c:valAx>
        <c:axId val="674333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40158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225"/>
          <c:y val="0.0055"/>
        </c:manualLayout>
      </c:layout>
      <c:spPr>
        <a:noFill/>
        <a:ln w="3175">
          <a:solidFill>
            <a:srgbClr val="000000"/>
          </a:solidFill>
        </a:ln>
      </c:spPr>
    </c:title>
    <c:plotArea>
      <c:layout>
        <c:manualLayout>
          <c:xMode val="edge"/>
          <c:yMode val="edge"/>
          <c:x val="0.01025"/>
          <c:y val="0.14725"/>
          <c:w val="0.97975"/>
          <c:h val="0.8342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_Hidden30!$A$2:$A$366</c:f>
              <c:strCache>
                <c:ptCount val="365"/>
                <c:pt idx="0">
                  <c:v>1/08/2020</c:v>
                </c:pt>
                <c:pt idx="1">
                  <c:v>1/09/2020</c:v>
                </c:pt>
                <c:pt idx="2">
                  <c:v>1/10/2020</c:v>
                </c:pt>
                <c:pt idx="3">
                  <c:v>1/11/2020</c:v>
                </c:pt>
                <c:pt idx="4">
                  <c:v>1/12/2020</c:v>
                </c:pt>
                <c:pt idx="5">
                  <c:v>1/01/2021</c:v>
                </c:pt>
                <c:pt idx="6">
                  <c:v>1/02/2021</c:v>
                </c:pt>
                <c:pt idx="7">
                  <c:v>1/03/2021</c:v>
                </c:pt>
                <c:pt idx="8">
                  <c:v>1/04/2021</c:v>
                </c:pt>
                <c:pt idx="9">
                  <c:v>1/05/2021</c:v>
                </c:pt>
                <c:pt idx="10">
                  <c:v>1/06/2021</c:v>
                </c:pt>
                <c:pt idx="11">
                  <c:v>1/07/2021</c:v>
                </c:pt>
                <c:pt idx="12">
                  <c:v>1/08/2021</c:v>
                </c:pt>
                <c:pt idx="13">
                  <c:v>1/09/2021</c:v>
                </c:pt>
                <c:pt idx="14">
                  <c:v>1/10/2021</c:v>
                </c:pt>
                <c:pt idx="15">
                  <c:v>1/11/2021</c:v>
                </c:pt>
                <c:pt idx="16">
                  <c:v>1/12/2021</c:v>
                </c:pt>
                <c:pt idx="17">
                  <c:v>1/01/2022</c:v>
                </c:pt>
                <c:pt idx="18">
                  <c:v>1/02/2022</c:v>
                </c:pt>
                <c:pt idx="19">
                  <c:v>1/03/2022</c:v>
                </c:pt>
                <c:pt idx="20">
                  <c:v>1/04/2022</c:v>
                </c:pt>
                <c:pt idx="21">
                  <c:v>1/05/2022</c:v>
                </c:pt>
                <c:pt idx="22">
                  <c:v>1/06/2022</c:v>
                </c:pt>
                <c:pt idx="23">
                  <c:v>1/07/2022</c:v>
                </c:pt>
                <c:pt idx="24">
                  <c:v>1/08/2022</c:v>
                </c:pt>
                <c:pt idx="25">
                  <c:v>1/09/2022</c:v>
                </c:pt>
                <c:pt idx="26">
                  <c:v>1/10/2022</c:v>
                </c:pt>
                <c:pt idx="27">
                  <c:v>1/11/2022</c:v>
                </c:pt>
                <c:pt idx="28">
                  <c:v>1/12/2022</c:v>
                </c:pt>
                <c:pt idx="29">
                  <c:v>1/01/2023</c:v>
                </c:pt>
                <c:pt idx="30">
                  <c:v>1/02/2023</c:v>
                </c:pt>
                <c:pt idx="31">
                  <c:v>1/03/2023</c:v>
                </c:pt>
                <c:pt idx="32">
                  <c:v>1/04/2023</c:v>
                </c:pt>
                <c:pt idx="33">
                  <c:v>1/05/2023</c:v>
                </c:pt>
                <c:pt idx="34">
                  <c:v>1/06/2023</c:v>
                </c:pt>
                <c:pt idx="35">
                  <c:v>1/07/2023</c:v>
                </c:pt>
                <c:pt idx="36">
                  <c:v>1/08/2023</c:v>
                </c:pt>
                <c:pt idx="37">
                  <c:v>1/09/2023</c:v>
                </c:pt>
                <c:pt idx="38">
                  <c:v>1/10/2023</c:v>
                </c:pt>
                <c:pt idx="39">
                  <c:v>1/11/2023</c:v>
                </c:pt>
                <c:pt idx="40">
                  <c:v>1/12/2023</c:v>
                </c:pt>
                <c:pt idx="41">
                  <c:v>1/01/2024</c:v>
                </c:pt>
                <c:pt idx="42">
                  <c:v>1/02/2024</c:v>
                </c:pt>
                <c:pt idx="43">
                  <c:v>1/03/2024</c:v>
                </c:pt>
                <c:pt idx="44">
                  <c:v>1/04/2024</c:v>
                </c:pt>
                <c:pt idx="45">
                  <c:v>1/05/2024</c:v>
                </c:pt>
                <c:pt idx="46">
                  <c:v>1/06/2024</c:v>
                </c:pt>
                <c:pt idx="47">
                  <c:v>1/07/2024</c:v>
                </c:pt>
                <c:pt idx="48">
                  <c:v>1/08/2024</c:v>
                </c:pt>
                <c:pt idx="49">
                  <c:v>1/09/2024</c:v>
                </c:pt>
                <c:pt idx="50">
                  <c:v>1/10/2024</c:v>
                </c:pt>
                <c:pt idx="51">
                  <c:v>1/11/2024</c:v>
                </c:pt>
                <c:pt idx="52">
                  <c:v>1/12/2024</c:v>
                </c:pt>
                <c:pt idx="53">
                  <c:v>1/01/2025</c:v>
                </c:pt>
                <c:pt idx="54">
                  <c:v>1/02/2025</c:v>
                </c:pt>
                <c:pt idx="55">
                  <c:v>1/03/2025</c:v>
                </c:pt>
                <c:pt idx="56">
                  <c:v>1/04/2025</c:v>
                </c:pt>
                <c:pt idx="57">
                  <c:v>1/05/2025</c:v>
                </c:pt>
                <c:pt idx="58">
                  <c:v>1/06/2025</c:v>
                </c:pt>
                <c:pt idx="59">
                  <c:v>1/07/2025</c:v>
                </c:pt>
                <c:pt idx="60">
                  <c:v>1/08/2025</c:v>
                </c:pt>
                <c:pt idx="61">
                  <c:v>1/09/2025</c:v>
                </c:pt>
                <c:pt idx="62">
                  <c:v>1/10/2025</c:v>
                </c:pt>
                <c:pt idx="63">
                  <c:v>1/11/2025</c:v>
                </c:pt>
                <c:pt idx="64">
                  <c:v>1/12/2025</c:v>
                </c:pt>
                <c:pt idx="65">
                  <c:v>1/01/2026</c:v>
                </c:pt>
                <c:pt idx="66">
                  <c:v>1/02/2026</c:v>
                </c:pt>
                <c:pt idx="67">
                  <c:v>1/03/2026</c:v>
                </c:pt>
                <c:pt idx="68">
                  <c:v>1/04/2026</c:v>
                </c:pt>
                <c:pt idx="69">
                  <c:v>1/05/2026</c:v>
                </c:pt>
                <c:pt idx="70">
                  <c:v>1/06/2026</c:v>
                </c:pt>
                <c:pt idx="71">
                  <c:v>1/07/2026</c:v>
                </c:pt>
                <c:pt idx="72">
                  <c:v>1/08/2026</c:v>
                </c:pt>
                <c:pt idx="73">
                  <c:v>1/09/2026</c:v>
                </c:pt>
                <c:pt idx="74">
                  <c:v>1/10/2026</c:v>
                </c:pt>
                <c:pt idx="75">
                  <c:v>1/11/2026</c:v>
                </c:pt>
                <c:pt idx="76">
                  <c:v>1/12/2026</c:v>
                </c:pt>
                <c:pt idx="77">
                  <c:v>1/01/2027</c:v>
                </c:pt>
                <c:pt idx="78">
                  <c:v>1/02/2027</c:v>
                </c:pt>
                <c:pt idx="79">
                  <c:v>1/03/2027</c:v>
                </c:pt>
                <c:pt idx="80">
                  <c:v>1/04/2027</c:v>
                </c:pt>
                <c:pt idx="81">
                  <c:v>1/05/2027</c:v>
                </c:pt>
                <c:pt idx="82">
                  <c:v>1/06/2027</c:v>
                </c:pt>
                <c:pt idx="83">
                  <c:v>1/07/2027</c:v>
                </c:pt>
                <c:pt idx="84">
                  <c:v>1/08/2027</c:v>
                </c:pt>
                <c:pt idx="85">
                  <c:v>1/09/2027</c:v>
                </c:pt>
                <c:pt idx="86">
                  <c:v>1/10/2027</c:v>
                </c:pt>
                <c:pt idx="87">
                  <c:v>1/11/2027</c:v>
                </c:pt>
                <c:pt idx="88">
                  <c:v>1/12/2027</c:v>
                </c:pt>
                <c:pt idx="89">
                  <c:v>1/01/2028</c:v>
                </c:pt>
                <c:pt idx="90">
                  <c:v>1/02/2028</c:v>
                </c:pt>
                <c:pt idx="91">
                  <c:v>1/03/2028</c:v>
                </c:pt>
                <c:pt idx="92">
                  <c:v>1/04/2028</c:v>
                </c:pt>
                <c:pt idx="93">
                  <c:v>1/05/2028</c:v>
                </c:pt>
                <c:pt idx="94">
                  <c:v>1/06/2028</c:v>
                </c:pt>
                <c:pt idx="95">
                  <c:v>1/07/2028</c:v>
                </c:pt>
                <c:pt idx="96">
                  <c:v>1/08/2028</c:v>
                </c:pt>
                <c:pt idx="97">
                  <c:v>1/09/2028</c:v>
                </c:pt>
                <c:pt idx="98">
                  <c:v>1/10/2028</c:v>
                </c:pt>
                <c:pt idx="99">
                  <c:v>1/11/2028</c:v>
                </c:pt>
                <c:pt idx="100">
                  <c:v>1/12/2028</c:v>
                </c:pt>
                <c:pt idx="101">
                  <c:v>1/01/2029</c:v>
                </c:pt>
                <c:pt idx="102">
                  <c:v>1/02/2029</c:v>
                </c:pt>
                <c:pt idx="103">
                  <c:v>1/03/2029</c:v>
                </c:pt>
                <c:pt idx="104">
                  <c:v>1/04/2029</c:v>
                </c:pt>
                <c:pt idx="105">
                  <c:v>1/05/2029</c:v>
                </c:pt>
                <c:pt idx="106">
                  <c:v>1/06/2029</c:v>
                </c:pt>
                <c:pt idx="107">
                  <c:v>1/07/2029</c:v>
                </c:pt>
                <c:pt idx="108">
                  <c:v>1/08/2029</c:v>
                </c:pt>
                <c:pt idx="109">
                  <c:v>1/09/2029</c:v>
                </c:pt>
                <c:pt idx="110">
                  <c:v>1/10/2029</c:v>
                </c:pt>
                <c:pt idx="111">
                  <c:v>1/11/2029</c:v>
                </c:pt>
                <c:pt idx="112">
                  <c:v>1/12/2029</c:v>
                </c:pt>
                <c:pt idx="113">
                  <c:v>1/01/2030</c:v>
                </c:pt>
                <c:pt idx="114">
                  <c:v>1/02/2030</c:v>
                </c:pt>
                <c:pt idx="115">
                  <c:v>1/03/2030</c:v>
                </c:pt>
                <c:pt idx="116">
                  <c:v>1/04/2030</c:v>
                </c:pt>
                <c:pt idx="117">
                  <c:v>1/05/2030</c:v>
                </c:pt>
                <c:pt idx="118">
                  <c:v>1/06/2030</c:v>
                </c:pt>
                <c:pt idx="119">
                  <c:v>1/07/2030</c:v>
                </c:pt>
                <c:pt idx="120">
                  <c:v>1/08/2030</c:v>
                </c:pt>
                <c:pt idx="121">
                  <c:v>1/09/2030</c:v>
                </c:pt>
                <c:pt idx="122">
                  <c:v>1/10/2030</c:v>
                </c:pt>
                <c:pt idx="123">
                  <c:v>1/11/2030</c:v>
                </c:pt>
                <c:pt idx="124">
                  <c:v>1/12/2030</c:v>
                </c:pt>
                <c:pt idx="125">
                  <c:v>1/01/2031</c:v>
                </c:pt>
                <c:pt idx="126">
                  <c:v>1/02/2031</c:v>
                </c:pt>
                <c:pt idx="127">
                  <c:v>1/03/2031</c:v>
                </c:pt>
                <c:pt idx="128">
                  <c:v>1/04/2031</c:v>
                </c:pt>
                <c:pt idx="129">
                  <c:v>1/05/2031</c:v>
                </c:pt>
                <c:pt idx="130">
                  <c:v>1/06/2031</c:v>
                </c:pt>
                <c:pt idx="131">
                  <c:v>1/07/2031</c:v>
                </c:pt>
                <c:pt idx="132">
                  <c:v>1/08/2031</c:v>
                </c:pt>
                <c:pt idx="133">
                  <c:v>1/09/2031</c:v>
                </c:pt>
                <c:pt idx="134">
                  <c:v>1/10/2031</c:v>
                </c:pt>
                <c:pt idx="135">
                  <c:v>1/11/2031</c:v>
                </c:pt>
                <c:pt idx="136">
                  <c:v>1/12/2031</c:v>
                </c:pt>
                <c:pt idx="137">
                  <c:v>1/01/2032</c:v>
                </c:pt>
                <c:pt idx="138">
                  <c:v>1/02/2032</c:v>
                </c:pt>
                <c:pt idx="139">
                  <c:v>1/03/2032</c:v>
                </c:pt>
                <c:pt idx="140">
                  <c:v>1/04/2032</c:v>
                </c:pt>
                <c:pt idx="141">
                  <c:v>1/05/2032</c:v>
                </c:pt>
                <c:pt idx="142">
                  <c:v>1/06/2032</c:v>
                </c:pt>
                <c:pt idx="143">
                  <c:v>1/07/2032</c:v>
                </c:pt>
                <c:pt idx="144">
                  <c:v>1/08/2032</c:v>
                </c:pt>
                <c:pt idx="145">
                  <c:v>1/09/2032</c:v>
                </c:pt>
                <c:pt idx="146">
                  <c:v>1/10/2032</c:v>
                </c:pt>
                <c:pt idx="147">
                  <c:v>1/11/2032</c:v>
                </c:pt>
                <c:pt idx="148">
                  <c:v>1/12/2032</c:v>
                </c:pt>
                <c:pt idx="149">
                  <c:v>1/01/2033</c:v>
                </c:pt>
                <c:pt idx="150">
                  <c:v>1/02/2033</c:v>
                </c:pt>
                <c:pt idx="151">
                  <c:v>1/03/2033</c:v>
                </c:pt>
                <c:pt idx="152">
                  <c:v>1/04/2033</c:v>
                </c:pt>
                <c:pt idx="153">
                  <c:v>1/05/2033</c:v>
                </c:pt>
                <c:pt idx="154">
                  <c:v>1/06/2033</c:v>
                </c:pt>
                <c:pt idx="155">
                  <c:v>1/07/2033</c:v>
                </c:pt>
                <c:pt idx="156">
                  <c:v>1/08/2033</c:v>
                </c:pt>
                <c:pt idx="157">
                  <c:v>1/09/2033</c:v>
                </c:pt>
                <c:pt idx="158">
                  <c:v>1/10/2033</c:v>
                </c:pt>
                <c:pt idx="159">
                  <c:v>1/11/2033</c:v>
                </c:pt>
                <c:pt idx="160">
                  <c:v>1/12/2033</c:v>
                </c:pt>
                <c:pt idx="161">
                  <c:v>1/01/2034</c:v>
                </c:pt>
                <c:pt idx="162">
                  <c:v>1/02/2034</c:v>
                </c:pt>
                <c:pt idx="163">
                  <c:v>1/03/2034</c:v>
                </c:pt>
                <c:pt idx="164">
                  <c:v>1/04/2034</c:v>
                </c:pt>
                <c:pt idx="165">
                  <c:v>1/05/2034</c:v>
                </c:pt>
                <c:pt idx="166">
                  <c:v>1/06/2034</c:v>
                </c:pt>
                <c:pt idx="167">
                  <c:v>1/07/2034</c:v>
                </c:pt>
                <c:pt idx="168">
                  <c:v>1/08/2034</c:v>
                </c:pt>
                <c:pt idx="169">
                  <c:v>1/09/2034</c:v>
                </c:pt>
                <c:pt idx="170">
                  <c:v>1/10/2034</c:v>
                </c:pt>
                <c:pt idx="171">
                  <c:v>1/11/2034</c:v>
                </c:pt>
                <c:pt idx="172">
                  <c:v>1/12/2034</c:v>
                </c:pt>
                <c:pt idx="173">
                  <c:v>1/01/2035</c:v>
                </c:pt>
                <c:pt idx="174">
                  <c:v>1/02/2035</c:v>
                </c:pt>
                <c:pt idx="175">
                  <c:v>1/03/2035</c:v>
                </c:pt>
                <c:pt idx="176">
                  <c:v>1/04/2035</c:v>
                </c:pt>
                <c:pt idx="177">
                  <c:v>1/05/2035</c:v>
                </c:pt>
                <c:pt idx="178">
                  <c:v>1/06/2035</c:v>
                </c:pt>
                <c:pt idx="179">
                  <c:v>1/07/2035</c:v>
                </c:pt>
                <c:pt idx="180">
                  <c:v>1/08/2035</c:v>
                </c:pt>
                <c:pt idx="181">
                  <c:v>1/09/2035</c:v>
                </c:pt>
                <c:pt idx="182">
                  <c:v>1/10/2035</c:v>
                </c:pt>
                <c:pt idx="183">
                  <c:v>1/11/2035</c:v>
                </c:pt>
                <c:pt idx="184">
                  <c:v>1/12/2035</c:v>
                </c:pt>
                <c:pt idx="185">
                  <c:v>1/01/2036</c:v>
                </c:pt>
                <c:pt idx="186">
                  <c:v>1/02/2036</c:v>
                </c:pt>
                <c:pt idx="187">
                  <c:v>1/03/2036</c:v>
                </c:pt>
                <c:pt idx="188">
                  <c:v>1/04/2036</c:v>
                </c:pt>
                <c:pt idx="189">
                  <c:v>1/05/2036</c:v>
                </c:pt>
                <c:pt idx="190">
                  <c:v>1/06/2036</c:v>
                </c:pt>
                <c:pt idx="191">
                  <c:v>1/07/2036</c:v>
                </c:pt>
                <c:pt idx="192">
                  <c:v>1/08/2036</c:v>
                </c:pt>
                <c:pt idx="193">
                  <c:v>1/09/2036</c:v>
                </c:pt>
                <c:pt idx="194">
                  <c:v>1/10/2036</c:v>
                </c:pt>
                <c:pt idx="195">
                  <c:v>1/11/2036</c:v>
                </c:pt>
                <c:pt idx="196">
                  <c:v>1/12/2036</c:v>
                </c:pt>
                <c:pt idx="197">
                  <c:v>1/01/2037</c:v>
                </c:pt>
                <c:pt idx="198">
                  <c:v>1/02/2037</c:v>
                </c:pt>
                <c:pt idx="199">
                  <c:v>1/03/2037</c:v>
                </c:pt>
                <c:pt idx="200">
                  <c:v>1/04/2037</c:v>
                </c:pt>
                <c:pt idx="201">
                  <c:v>1/05/2037</c:v>
                </c:pt>
                <c:pt idx="202">
                  <c:v>1/06/2037</c:v>
                </c:pt>
                <c:pt idx="203">
                  <c:v>1/07/2037</c:v>
                </c:pt>
                <c:pt idx="204">
                  <c:v>1/08/2037</c:v>
                </c:pt>
                <c:pt idx="205">
                  <c:v>1/09/2037</c:v>
                </c:pt>
                <c:pt idx="206">
                  <c:v>1/10/2037</c:v>
                </c:pt>
                <c:pt idx="207">
                  <c:v>1/11/2037</c:v>
                </c:pt>
                <c:pt idx="208">
                  <c:v>1/12/2037</c:v>
                </c:pt>
                <c:pt idx="209">
                  <c:v>1/01/2038</c:v>
                </c:pt>
                <c:pt idx="210">
                  <c:v>1/02/2038</c:v>
                </c:pt>
                <c:pt idx="211">
                  <c:v>1/03/2038</c:v>
                </c:pt>
                <c:pt idx="212">
                  <c:v>1/04/2038</c:v>
                </c:pt>
                <c:pt idx="213">
                  <c:v>1/05/2038</c:v>
                </c:pt>
                <c:pt idx="214">
                  <c:v>1/06/2038</c:v>
                </c:pt>
                <c:pt idx="215">
                  <c:v>1/07/2038</c:v>
                </c:pt>
                <c:pt idx="216">
                  <c:v>1/08/2038</c:v>
                </c:pt>
                <c:pt idx="217">
                  <c:v>1/09/2038</c:v>
                </c:pt>
                <c:pt idx="218">
                  <c:v>1/10/2038</c:v>
                </c:pt>
                <c:pt idx="219">
                  <c:v>1/11/2038</c:v>
                </c:pt>
                <c:pt idx="220">
                  <c:v>1/12/2038</c:v>
                </c:pt>
                <c:pt idx="221">
                  <c:v>1/01/2039</c:v>
                </c:pt>
                <c:pt idx="222">
                  <c:v>1/02/2039</c:v>
                </c:pt>
                <c:pt idx="223">
                  <c:v>1/03/2039</c:v>
                </c:pt>
                <c:pt idx="224">
                  <c:v>1/04/2039</c:v>
                </c:pt>
                <c:pt idx="225">
                  <c:v>1/05/2039</c:v>
                </c:pt>
                <c:pt idx="226">
                  <c:v>1/06/2039</c:v>
                </c:pt>
                <c:pt idx="227">
                  <c:v>1/07/2039</c:v>
                </c:pt>
                <c:pt idx="228">
                  <c:v>1/08/2039</c:v>
                </c:pt>
                <c:pt idx="229">
                  <c:v>1/09/2039</c:v>
                </c:pt>
                <c:pt idx="230">
                  <c:v>1/10/2039</c:v>
                </c:pt>
                <c:pt idx="231">
                  <c:v>1/11/2039</c:v>
                </c:pt>
                <c:pt idx="232">
                  <c:v>1/12/2039</c:v>
                </c:pt>
                <c:pt idx="233">
                  <c:v>1/01/2040</c:v>
                </c:pt>
                <c:pt idx="234">
                  <c:v>1/02/2040</c:v>
                </c:pt>
                <c:pt idx="235">
                  <c:v>1/03/2040</c:v>
                </c:pt>
                <c:pt idx="236">
                  <c:v>1/04/2040</c:v>
                </c:pt>
                <c:pt idx="237">
                  <c:v>1/05/2040</c:v>
                </c:pt>
                <c:pt idx="238">
                  <c:v>1/06/2040</c:v>
                </c:pt>
                <c:pt idx="239">
                  <c:v>1/07/2040</c:v>
                </c:pt>
                <c:pt idx="240">
                  <c:v>1/08/2040</c:v>
                </c:pt>
                <c:pt idx="241">
                  <c:v>1/09/2040</c:v>
                </c:pt>
                <c:pt idx="242">
                  <c:v>1/10/2040</c:v>
                </c:pt>
                <c:pt idx="243">
                  <c:v>1/11/2040</c:v>
                </c:pt>
                <c:pt idx="244">
                  <c:v>1/12/2040</c:v>
                </c:pt>
                <c:pt idx="245">
                  <c:v>1/01/2041</c:v>
                </c:pt>
                <c:pt idx="246">
                  <c:v>1/02/2041</c:v>
                </c:pt>
                <c:pt idx="247">
                  <c:v>1/03/2041</c:v>
                </c:pt>
                <c:pt idx="248">
                  <c:v>1/04/2041</c:v>
                </c:pt>
                <c:pt idx="249">
                  <c:v>1/05/2041</c:v>
                </c:pt>
                <c:pt idx="250">
                  <c:v>1/06/2041</c:v>
                </c:pt>
                <c:pt idx="251">
                  <c:v>1/07/2041</c:v>
                </c:pt>
                <c:pt idx="252">
                  <c:v>1/08/2041</c:v>
                </c:pt>
                <c:pt idx="253">
                  <c:v>1/09/2041</c:v>
                </c:pt>
                <c:pt idx="254">
                  <c:v>1/10/2041</c:v>
                </c:pt>
                <c:pt idx="255">
                  <c:v>1/11/2041</c:v>
                </c:pt>
                <c:pt idx="256">
                  <c:v>1/12/2041</c:v>
                </c:pt>
                <c:pt idx="257">
                  <c:v>1/01/2042</c:v>
                </c:pt>
                <c:pt idx="258">
                  <c:v>1/02/2042</c:v>
                </c:pt>
                <c:pt idx="259">
                  <c:v>1/03/2042</c:v>
                </c:pt>
                <c:pt idx="260">
                  <c:v>1/04/2042</c:v>
                </c:pt>
                <c:pt idx="261">
                  <c:v>1/05/2042</c:v>
                </c:pt>
                <c:pt idx="262">
                  <c:v>1/06/2042</c:v>
                </c:pt>
                <c:pt idx="263">
                  <c:v>1/07/2042</c:v>
                </c:pt>
                <c:pt idx="264">
                  <c:v>1/08/2042</c:v>
                </c:pt>
                <c:pt idx="265">
                  <c:v>1/09/2042</c:v>
                </c:pt>
                <c:pt idx="266">
                  <c:v>1/10/2042</c:v>
                </c:pt>
                <c:pt idx="267">
                  <c:v>1/11/2042</c:v>
                </c:pt>
                <c:pt idx="268">
                  <c:v>1/12/2042</c:v>
                </c:pt>
                <c:pt idx="269">
                  <c:v>1/01/2043</c:v>
                </c:pt>
                <c:pt idx="270">
                  <c:v>1/02/2043</c:v>
                </c:pt>
                <c:pt idx="271">
                  <c:v>1/03/2043</c:v>
                </c:pt>
                <c:pt idx="272">
                  <c:v>1/04/2043</c:v>
                </c:pt>
                <c:pt idx="273">
                  <c:v>1/05/2043</c:v>
                </c:pt>
                <c:pt idx="274">
                  <c:v>1/06/2043</c:v>
                </c:pt>
                <c:pt idx="275">
                  <c:v>1/07/2043</c:v>
                </c:pt>
                <c:pt idx="276">
                  <c:v>1/08/2043</c:v>
                </c:pt>
                <c:pt idx="277">
                  <c:v>1/09/2043</c:v>
                </c:pt>
                <c:pt idx="278">
                  <c:v>1/10/2043</c:v>
                </c:pt>
                <c:pt idx="279">
                  <c:v>1/11/2043</c:v>
                </c:pt>
                <c:pt idx="280">
                  <c:v>1/12/2043</c:v>
                </c:pt>
                <c:pt idx="281">
                  <c:v>1/01/2044</c:v>
                </c:pt>
                <c:pt idx="282">
                  <c:v>1/02/2044</c:v>
                </c:pt>
                <c:pt idx="283">
                  <c:v>1/03/2044</c:v>
                </c:pt>
                <c:pt idx="284">
                  <c:v>1/04/2044</c:v>
                </c:pt>
                <c:pt idx="285">
                  <c:v>1/05/2044</c:v>
                </c:pt>
                <c:pt idx="286">
                  <c:v>1/06/2044</c:v>
                </c:pt>
                <c:pt idx="287">
                  <c:v>1/07/2044</c:v>
                </c:pt>
                <c:pt idx="288">
                  <c:v>1/08/2044</c:v>
                </c:pt>
                <c:pt idx="289">
                  <c:v>1/09/2044</c:v>
                </c:pt>
                <c:pt idx="290">
                  <c:v>1/10/2044</c:v>
                </c:pt>
                <c:pt idx="291">
                  <c:v>1/11/2044</c:v>
                </c:pt>
                <c:pt idx="292">
                  <c:v>1/12/2044</c:v>
                </c:pt>
                <c:pt idx="293">
                  <c:v>1/01/2045</c:v>
                </c:pt>
                <c:pt idx="294">
                  <c:v>1/02/2045</c:v>
                </c:pt>
                <c:pt idx="295">
                  <c:v>1/03/2045</c:v>
                </c:pt>
                <c:pt idx="296">
                  <c:v>1/04/2045</c:v>
                </c:pt>
                <c:pt idx="297">
                  <c:v>1/05/2045</c:v>
                </c:pt>
                <c:pt idx="298">
                  <c:v>1/06/2045</c:v>
                </c:pt>
                <c:pt idx="299">
                  <c:v>1/07/2045</c:v>
                </c:pt>
                <c:pt idx="300">
                  <c:v>1/08/2045</c:v>
                </c:pt>
                <c:pt idx="301">
                  <c:v>1/09/2045</c:v>
                </c:pt>
                <c:pt idx="302">
                  <c:v>1/10/2045</c:v>
                </c:pt>
                <c:pt idx="303">
                  <c:v>1/11/2045</c:v>
                </c:pt>
                <c:pt idx="304">
                  <c:v>1/12/2045</c:v>
                </c:pt>
                <c:pt idx="305">
                  <c:v>1/01/2046</c:v>
                </c:pt>
                <c:pt idx="306">
                  <c:v>1/02/2046</c:v>
                </c:pt>
                <c:pt idx="307">
                  <c:v>1/03/2046</c:v>
                </c:pt>
                <c:pt idx="308">
                  <c:v>1/04/2046</c:v>
                </c:pt>
                <c:pt idx="309">
                  <c:v>1/05/2046</c:v>
                </c:pt>
                <c:pt idx="310">
                  <c:v>1/06/2046</c:v>
                </c:pt>
                <c:pt idx="311">
                  <c:v>1/07/2046</c:v>
                </c:pt>
                <c:pt idx="312">
                  <c:v>1/08/2046</c:v>
                </c:pt>
                <c:pt idx="313">
                  <c:v>1/09/2046</c:v>
                </c:pt>
                <c:pt idx="314">
                  <c:v>1/10/2046</c:v>
                </c:pt>
                <c:pt idx="315">
                  <c:v>1/11/2046</c:v>
                </c:pt>
                <c:pt idx="316">
                  <c:v>1/12/2046</c:v>
                </c:pt>
                <c:pt idx="317">
                  <c:v>1/01/2047</c:v>
                </c:pt>
                <c:pt idx="318">
                  <c:v>1/02/2047</c:v>
                </c:pt>
                <c:pt idx="319">
                  <c:v>1/03/2047</c:v>
                </c:pt>
                <c:pt idx="320">
                  <c:v>1/04/2047</c:v>
                </c:pt>
                <c:pt idx="321">
                  <c:v>1/05/2047</c:v>
                </c:pt>
                <c:pt idx="322">
                  <c:v>1/06/2047</c:v>
                </c:pt>
                <c:pt idx="323">
                  <c:v>1/07/2047</c:v>
                </c:pt>
                <c:pt idx="324">
                  <c:v>1/08/2047</c:v>
                </c:pt>
                <c:pt idx="325">
                  <c:v>1/09/2047</c:v>
                </c:pt>
                <c:pt idx="326">
                  <c:v>1/10/2047</c:v>
                </c:pt>
                <c:pt idx="327">
                  <c:v>1/11/2047</c:v>
                </c:pt>
                <c:pt idx="328">
                  <c:v>1/12/2047</c:v>
                </c:pt>
                <c:pt idx="329">
                  <c:v>1/01/2048</c:v>
                </c:pt>
                <c:pt idx="330">
                  <c:v>1/02/2048</c:v>
                </c:pt>
                <c:pt idx="331">
                  <c:v>1/03/2048</c:v>
                </c:pt>
                <c:pt idx="332">
                  <c:v>1/04/2048</c:v>
                </c:pt>
                <c:pt idx="333">
                  <c:v>1/05/2048</c:v>
                </c:pt>
                <c:pt idx="334">
                  <c:v>1/06/2048</c:v>
                </c:pt>
                <c:pt idx="335">
                  <c:v>1/07/2048</c:v>
                </c:pt>
                <c:pt idx="336">
                  <c:v>1/08/2048</c:v>
                </c:pt>
                <c:pt idx="337">
                  <c:v>1/09/2048</c:v>
                </c:pt>
                <c:pt idx="338">
                  <c:v>1/10/2048</c:v>
                </c:pt>
                <c:pt idx="339">
                  <c:v>1/11/2048</c:v>
                </c:pt>
                <c:pt idx="340">
                  <c:v>1/12/2048</c:v>
                </c:pt>
                <c:pt idx="341">
                  <c:v>1/01/2049</c:v>
                </c:pt>
                <c:pt idx="342">
                  <c:v>1/02/2049</c:v>
                </c:pt>
                <c:pt idx="343">
                  <c:v>1/03/2049</c:v>
                </c:pt>
                <c:pt idx="344">
                  <c:v>1/04/2049</c:v>
                </c:pt>
                <c:pt idx="345">
                  <c:v>1/05/2049</c:v>
                </c:pt>
                <c:pt idx="346">
                  <c:v>1/06/2049</c:v>
                </c:pt>
                <c:pt idx="347">
                  <c:v>1/07/2049</c:v>
                </c:pt>
                <c:pt idx="348">
                  <c:v>1/08/2049</c:v>
                </c:pt>
                <c:pt idx="349">
                  <c:v>1/09/2049</c:v>
                </c:pt>
                <c:pt idx="350">
                  <c:v>1/10/2049</c:v>
                </c:pt>
                <c:pt idx="351">
                  <c:v>1/11/2049</c:v>
                </c:pt>
                <c:pt idx="352">
                  <c:v>1/12/2049</c:v>
                </c:pt>
                <c:pt idx="353">
                  <c:v>1/01/2050</c:v>
                </c:pt>
                <c:pt idx="354">
                  <c:v>1/02/2050</c:v>
                </c:pt>
                <c:pt idx="355">
                  <c:v>1/03/2050</c:v>
                </c:pt>
                <c:pt idx="356">
                  <c:v>1/04/2050</c:v>
                </c:pt>
                <c:pt idx="357">
                  <c:v>1/05/2050</c:v>
                </c:pt>
                <c:pt idx="358">
                  <c:v>1/06/2050</c:v>
                </c:pt>
                <c:pt idx="359">
                  <c:v>1/07/2050</c:v>
                </c:pt>
                <c:pt idx="360">
                  <c:v>1/08/2050</c:v>
                </c:pt>
                <c:pt idx="361">
                  <c:v>1/09/2050</c:v>
                </c:pt>
                <c:pt idx="362">
                  <c:v>1/10/2050</c:v>
                </c:pt>
                <c:pt idx="363">
                  <c:v>1/11/2050</c:v>
                </c:pt>
                <c:pt idx="364">
                  <c:v>1/12/2050</c:v>
                </c:pt>
              </c:strCache>
            </c:strRef>
          </c:cat>
          <c:val>
            <c:numRef>
              <c:f>_Hidden30!$B$2:$B$366</c:f>
              <c:numCache>
                <c:ptCount val="365"/>
                <c:pt idx="0">
                  <c:v>13626281573.6288</c:v>
                </c:pt>
                <c:pt idx="1">
                  <c:v>13542398953.87484</c:v>
                </c:pt>
                <c:pt idx="2">
                  <c:v>13458270179.035067</c:v>
                </c:pt>
                <c:pt idx="3">
                  <c:v>13374550661.13957</c:v>
                </c:pt>
                <c:pt idx="4">
                  <c:v>13285289803.044905</c:v>
                </c:pt>
                <c:pt idx="5">
                  <c:v>13199421859.342678</c:v>
                </c:pt>
                <c:pt idx="6">
                  <c:v>13111666766.614555</c:v>
                </c:pt>
                <c:pt idx="7">
                  <c:v>13020376548.140953</c:v>
                </c:pt>
                <c:pt idx="8">
                  <c:v>12931924318.669918</c:v>
                </c:pt>
                <c:pt idx="9">
                  <c:v>12844977077.52697</c:v>
                </c:pt>
                <c:pt idx="10">
                  <c:v>12756978811.376362</c:v>
                </c:pt>
                <c:pt idx="11">
                  <c:v>12669934098.400644</c:v>
                </c:pt>
                <c:pt idx="12">
                  <c:v>12581177773.118431</c:v>
                </c:pt>
                <c:pt idx="13">
                  <c:v>12495282578.358442</c:v>
                </c:pt>
                <c:pt idx="14">
                  <c:v>12408876039.110954</c:v>
                </c:pt>
                <c:pt idx="15">
                  <c:v>12318682025.724712</c:v>
                </c:pt>
                <c:pt idx="16">
                  <c:v>12230329869.298092</c:v>
                </c:pt>
                <c:pt idx="17">
                  <c:v>12145683466.273932</c:v>
                </c:pt>
                <c:pt idx="18">
                  <c:v>12059305422.056616</c:v>
                </c:pt>
                <c:pt idx="19">
                  <c:v>11971306814.442486</c:v>
                </c:pt>
                <c:pt idx="20">
                  <c:v>11882465558.888294</c:v>
                </c:pt>
                <c:pt idx="21">
                  <c:v>11798691332.756632</c:v>
                </c:pt>
                <c:pt idx="22">
                  <c:v>11712807020.40285</c:v>
                </c:pt>
                <c:pt idx="23">
                  <c:v>11626588883.566566</c:v>
                </c:pt>
                <c:pt idx="24">
                  <c:v>11540944602.127424</c:v>
                </c:pt>
                <c:pt idx="25">
                  <c:v>11453501285.955976</c:v>
                </c:pt>
                <c:pt idx="26">
                  <c:v>11368485666.06443</c:v>
                </c:pt>
                <c:pt idx="27">
                  <c:v>11281766519.541985</c:v>
                </c:pt>
                <c:pt idx="28">
                  <c:v>11195668314.512913</c:v>
                </c:pt>
                <c:pt idx="29">
                  <c:v>11111353741.854586</c:v>
                </c:pt>
                <c:pt idx="30">
                  <c:v>11025491141.78617</c:v>
                </c:pt>
                <c:pt idx="31">
                  <c:v>10937799746.877304</c:v>
                </c:pt>
                <c:pt idx="32">
                  <c:v>10854618109.087872</c:v>
                </c:pt>
                <c:pt idx="33">
                  <c:v>10767934298.787807</c:v>
                </c:pt>
                <c:pt idx="34">
                  <c:v>10681792003.106544</c:v>
                </c:pt>
                <c:pt idx="35">
                  <c:v>10595743002.549091</c:v>
                </c:pt>
                <c:pt idx="36">
                  <c:v>10511064159.941877</c:v>
                </c:pt>
                <c:pt idx="37">
                  <c:v>10422598932.317184</c:v>
                </c:pt>
                <c:pt idx="38">
                  <c:v>10337401338.120764</c:v>
                </c:pt>
                <c:pt idx="39">
                  <c:v>10250106106.002546</c:v>
                </c:pt>
                <c:pt idx="40">
                  <c:v>10161400388.326061</c:v>
                </c:pt>
                <c:pt idx="41">
                  <c:v>10076971537.464611</c:v>
                </c:pt>
                <c:pt idx="42">
                  <c:v>9991114127.361805</c:v>
                </c:pt>
                <c:pt idx="43">
                  <c:v>9905766813.59431</c:v>
                </c:pt>
                <c:pt idx="44">
                  <c:v>9822532985.333134</c:v>
                </c:pt>
                <c:pt idx="45">
                  <c:v>9736544979.82781</c:v>
                </c:pt>
                <c:pt idx="46">
                  <c:v>9646228048.000923</c:v>
                </c:pt>
                <c:pt idx="47">
                  <c:v>9557757305.183048</c:v>
                </c:pt>
                <c:pt idx="48">
                  <c:v>9474423945.130863</c:v>
                </c:pt>
                <c:pt idx="49">
                  <c:v>9388108243.126062</c:v>
                </c:pt>
                <c:pt idx="50">
                  <c:v>9298607965.04824</c:v>
                </c:pt>
                <c:pt idx="51">
                  <c:v>9210361855.544083</c:v>
                </c:pt>
                <c:pt idx="52">
                  <c:v>9119935277.93532</c:v>
                </c:pt>
                <c:pt idx="53">
                  <c:v>9034808335.526945</c:v>
                </c:pt>
                <c:pt idx="54">
                  <c:v>8948638089.40842</c:v>
                </c:pt>
                <c:pt idx="55">
                  <c:v>8868213163.942755</c:v>
                </c:pt>
                <c:pt idx="56">
                  <c:v>8788861535.686207</c:v>
                </c:pt>
                <c:pt idx="57">
                  <c:v>8708124141.68378</c:v>
                </c:pt>
                <c:pt idx="58">
                  <c:v>8627991142.70894</c:v>
                </c:pt>
                <c:pt idx="59">
                  <c:v>8549021861.403997</c:v>
                </c:pt>
                <c:pt idx="60">
                  <c:v>8472009893.353776</c:v>
                </c:pt>
                <c:pt idx="61">
                  <c:v>8388590106.144065</c:v>
                </c:pt>
                <c:pt idx="62">
                  <c:v>8312425129.848503</c:v>
                </c:pt>
                <c:pt idx="63">
                  <c:v>8236934021.967126</c:v>
                </c:pt>
                <c:pt idx="64">
                  <c:v>8149663187.490869</c:v>
                </c:pt>
                <c:pt idx="65">
                  <c:v>8072329490.250218</c:v>
                </c:pt>
                <c:pt idx="66">
                  <c:v>7996256588.242105</c:v>
                </c:pt>
                <c:pt idx="67">
                  <c:v>7919394706.731787</c:v>
                </c:pt>
                <c:pt idx="68">
                  <c:v>7844558901.32615</c:v>
                </c:pt>
                <c:pt idx="69">
                  <c:v>7769824816.741354</c:v>
                </c:pt>
                <c:pt idx="70">
                  <c:v>7693797892.014526</c:v>
                </c:pt>
                <c:pt idx="71">
                  <c:v>7618901956.087578</c:v>
                </c:pt>
                <c:pt idx="72">
                  <c:v>7544230446.589266</c:v>
                </c:pt>
                <c:pt idx="73">
                  <c:v>7470157392.282591</c:v>
                </c:pt>
                <c:pt idx="74">
                  <c:v>7396431484.119608</c:v>
                </c:pt>
                <c:pt idx="75">
                  <c:v>7320634449.134671</c:v>
                </c:pt>
                <c:pt idx="76">
                  <c:v>7244613612.626813</c:v>
                </c:pt>
                <c:pt idx="77">
                  <c:v>7171308119.377076</c:v>
                </c:pt>
                <c:pt idx="78">
                  <c:v>7098705592.055529</c:v>
                </c:pt>
                <c:pt idx="79">
                  <c:v>7027208823.762015</c:v>
                </c:pt>
                <c:pt idx="80">
                  <c:v>6955523685.63639</c:v>
                </c:pt>
                <c:pt idx="81">
                  <c:v>6883709663.344983</c:v>
                </c:pt>
                <c:pt idx="82">
                  <c:v>6812963833.691156</c:v>
                </c:pt>
                <c:pt idx="83">
                  <c:v>6743177269.609914</c:v>
                </c:pt>
                <c:pt idx="84">
                  <c:v>6672825769.940513</c:v>
                </c:pt>
                <c:pt idx="85">
                  <c:v>6602730382.74273</c:v>
                </c:pt>
                <c:pt idx="86">
                  <c:v>6532372235.687991</c:v>
                </c:pt>
                <c:pt idx="87">
                  <c:v>6461410829.757727</c:v>
                </c:pt>
                <c:pt idx="88">
                  <c:v>6391572507.44074</c:v>
                </c:pt>
                <c:pt idx="89">
                  <c:v>6321874248.839629</c:v>
                </c:pt>
                <c:pt idx="90">
                  <c:v>6252314080.225939</c:v>
                </c:pt>
                <c:pt idx="91">
                  <c:v>6182675016.576586</c:v>
                </c:pt>
                <c:pt idx="92">
                  <c:v>6113609643.134484</c:v>
                </c:pt>
                <c:pt idx="93">
                  <c:v>6044439426.843824</c:v>
                </c:pt>
                <c:pt idx="94">
                  <c:v>5974880677.181507</c:v>
                </c:pt>
                <c:pt idx="95">
                  <c:v>5908961987.247227</c:v>
                </c:pt>
                <c:pt idx="96">
                  <c:v>5842443336.641944</c:v>
                </c:pt>
                <c:pt idx="97">
                  <c:v>5775163202.245996</c:v>
                </c:pt>
                <c:pt idx="98">
                  <c:v>5709839201.926077</c:v>
                </c:pt>
                <c:pt idx="99">
                  <c:v>5646194137.60608</c:v>
                </c:pt>
                <c:pt idx="100">
                  <c:v>5582031120.380619</c:v>
                </c:pt>
                <c:pt idx="101">
                  <c:v>5517857804.229472</c:v>
                </c:pt>
                <c:pt idx="102">
                  <c:v>5454809249.717663</c:v>
                </c:pt>
                <c:pt idx="103">
                  <c:v>5391786622.870292</c:v>
                </c:pt>
                <c:pt idx="104">
                  <c:v>5330145731.307624</c:v>
                </c:pt>
                <c:pt idx="105">
                  <c:v>5264511470.246578</c:v>
                </c:pt>
                <c:pt idx="106">
                  <c:v>5200678011.500435</c:v>
                </c:pt>
                <c:pt idx="107">
                  <c:v>5139655737.224965</c:v>
                </c:pt>
                <c:pt idx="108">
                  <c:v>5079071161.398948</c:v>
                </c:pt>
                <c:pt idx="109">
                  <c:v>5015837981.271071</c:v>
                </c:pt>
                <c:pt idx="110">
                  <c:v>4957122639.095254</c:v>
                </c:pt>
                <c:pt idx="111">
                  <c:v>4896538085.010136</c:v>
                </c:pt>
                <c:pt idx="112">
                  <c:v>4836976144.366308</c:v>
                </c:pt>
                <c:pt idx="113">
                  <c:v>4779625039.243376</c:v>
                </c:pt>
                <c:pt idx="114">
                  <c:v>4722437493.118087</c:v>
                </c:pt>
                <c:pt idx="115">
                  <c:v>4666066193.991623</c:v>
                </c:pt>
                <c:pt idx="116">
                  <c:v>4610314000.984074</c:v>
                </c:pt>
                <c:pt idx="117">
                  <c:v>4554588347.601125</c:v>
                </c:pt>
                <c:pt idx="118">
                  <c:v>4499423626.681533</c:v>
                </c:pt>
                <c:pt idx="119">
                  <c:v>4445109844.451286</c:v>
                </c:pt>
                <c:pt idx="120">
                  <c:v>4391142565.392552</c:v>
                </c:pt>
                <c:pt idx="121">
                  <c:v>4337040935.015089</c:v>
                </c:pt>
                <c:pt idx="122">
                  <c:v>4282883407.647719</c:v>
                </c:pt>
                <c:pt idx="123">
                  <c:v>4229489195.315527</c:v>
                </c:pt>
                <c:pt idx="124">
                  <c:v>4176063718.026745</c:v>
                </c:pt>
                <c:pt idx="125">
                  <c:v>4122886571.579664</c:v>
                </c:pt>
                <c:pt idx="126">
                  <c:v>4070163263.44728</c:v>
                </c:pt>
                <c:pt idx="127">
                  <c:v>4017201682.936003</c:v>
                </c:pt>
                <c:pt idx="128">
                  <c:v>3964972186.733009</c:v>
                </c:pt>
                <c:pt idx="129">
                  <c:v>3912987768.677758</c:v>
                </c:pt>
                <c:pt idx="130">
                  <c:v>3861429344.272359</c:v>
                </c:pt>
                <c:pt idx="131">
                  <c:v>3810046117.86287</c:v>
                </c:pt>
                <c:pt idx="132">
                  <c:v>3759896178.975698</c:v>
                </c:pt>
                <c:pt idx="133">
                  <c:v>3709758370.756881</c:v>
                </c:pt>
                <c:pt idx="134">
                  <c:v>3659237935.848812</c:v>
                </c:pt>
                <c:pt idx="135">
                  <c:v>3610022417.704311</c:v>
                </c:pt>
                <c:pt idx="136">
                  <c:v>3561305270.884948</c:v>
                </c:pt>
                <c:pt idx="137">
                  <c:v>3513011005.463432</c:v>
                </c:pt>
                <c:pt idx="138">
                  <c:v>3464522097.692779</c:v>
                </c:pt>
                <c:pt idx="139">
                  <c:v>3415882185.999063</c:v>
                </c:pt>
                <c:pt idx="140">
                  <c:v>3368408226.510368</c:v>
                </c:pt>
                <c:pt idx="141">
                  <c:v>3321157485.485881</c:v>
                </c:pt>
                <c:pt idx="142">
                  <c:v>3274291580.811339</c:v>
                </c:pt>
                <c:pt idx="143">
                  <c:v>3227237247.551386</c:v>
                </c:pt>
                <c:pt idx="144">
                  <c:v>3180059557.65525</c:v>
                </c:pt>
                <c:pt idx="145">
                  <c:v>3133007237.770708</c:v>
                </c:pt>
                <c:pt idx="146">
                  <c:v>3086965228.237161</c:v>
                </c:pt>
                <c:pt idx="147">
                  <c:v>3041654654.296876</c:v>
                </c:pt>
                <c:pt idx="148">
                  <c:v>2996676714.048366</c:v>
                </c:pt>
                <c:pt idx="149">
                  <c:v>2951820701.042987</c:v>
                </c:pt>
                <c:pt idx="150">
                  <c:v>2907108083.506577</c:v>
                </c:pt>
                <c:pt idx="151">
                  <c:v>2863368758.43685</c:v>
                </c:pt>
                <c:pt idx="152">
                  <c:v>2819490332.664828</c:v>
                </c:pt>
                <c:pt idx="153">
                  <c:v>2776299760.47224</c:v>
                </c:pt>
                <c:pt idx="154">
                  <c:v>2733272554.90759</c:v>
                </c:pt>
                <c:pt idx="155">
                  <c:v>2690097002.428073</c:v>
                </c:pt>
                <c:pt idx="156">
                  <c:v>2648081571.112146</c:v>
                </c:pt>
                <c:pt idx="157">
                  <c:v>2606258546.420087</c:v>
                </c:pt>
                <c:pt idx="158">
                  <c:v>2564100679.400694</c:v>
                </c:pt>
                <c:pt idx="159">
                  <c:v>2523062104.830384</c:v>
                </c:pt>
                <c:pt idx="160">
                  <c:v>2482260960.518567</c:v>
                </c:pt>
                <c:pt idx="161">
                  <c:v>2441827018.829954</c:v>
                </c:pt>
                <c:pt idx="162">
                  <c:v>2401077238.608506</c:v>
                </c:pt>
                <c:pt idx="163">
                  <c:v>2360929345.385816</c:v>
                </c:pt>
                <c:pt idx="164">
                  <c:v>2321120080.637637</c:v>
                </c:pt>
                <c:pt idx="165">
                  <c:v>2281177174.98202</c:v>
                </c:pt>
                <c:pt idx="166">
                  <c:v>2241964598.094049</c:v>
                </c:pt>
                <c:pt idx="167">
                  <c:v>2203548288.222912</c:v>
                </c:pt>
                <c:pt idx="168">
                  <c:v>2165328122.627059</c:v>
                </c:pt>
                <c:pt idx="169">
                  <c:v>2127906781.425782</c:v>
                </c:pt>
                <c:pt idx="170">
                  <c:v>2091237637.999672</c:v>
                </c:pt>
                <c:pt idx="171">
                  <c:v>2054859343.585845</c:v>
                </c:pt>
                <c:pt idx="172">
                  <c:v>2019513225.473958</c:v>
                </c:pt>
                <c:pt idx="173">
                  <c:v>1983843064.915365</c:v>
                </c:pt>
                <c:pt idx="174">
                  <c:v>1949257333.934543</c:v>
                </c:pt>
                <c:pt idx="175">
                  <c:v>1915312110.893124</c:v>
                </c:pt>
                <c:pt idx="176">
                  <c:v>1881275350.96493</c:v>
                </c:pt>
                <c:pt idx="177">
                  <c:v>1847847014.377462</c:v>
                </c:pt>
                <c:pt idx="178">
                  <c:v>1814100435.961827</c:v>
                </c:pt>
                <c:pt idx="179">
                  <c:v>1780586108.841024</c:v>
                </c:pt>
                <c:pt idx="180">
                  <c:v>1747321503.466358</c:v>
                </c:pt>
                <c:pt idx="181">
                  <c:v>1714368484.578489</c:v>
                </c:pt>
                <c:pt idx="182">
                  <c:v>1681722661.543652</c:v>
                </c:pt>
                <c:pt idx="183">
                  <c:v>1649125794.214813</c:v>
                </c:pt>
                <c:pt idx="184">
                  <c:v>1617033556.825902</c:v>
                </c:pt>
                <c:pt idx="185">
                  <c:v>1585273886.96298</c:v>
                </c:pt>
                <c:pt idx="186">
                  <c:v>1553727839.002449</c:v>
                </c:pt>
                <c:pt idx="187">
                  <c:v>1521510436.652368</c:v>
                </c:pt>
                <c:pt idx="188">
                  <c:v>1490120024.431012</c:v>
                </c:pt>
                <c:pt idx="189">
                  <c:v>1457943874.870859</c:v>
                </c:pt>
                <c:pt idx="190">
                  <c:v>1427189985.907936</c:v>
                </c:pt>
                <c:pt idx="191">
                  <c:v>1396724249.167845</c:v>
                </c:pt>
                <c:pt idx="192">
                  <c:v>1367104957.982953</c:v>
                </c:pt>
                <c:pt idx="193">
                  <c:v>1337892470.291678</c:v>
                </c:pt>
                <c:pt idx="194">
                  <c:v>1308810057.076963</c:v>
                </c:pt>
                <c:pt idx="195">
                  <c:v>1280203743.520048</c:v>
                </c:pt>
                <c:pt idx="196">
                  <c:v>1251909132.64226</c:v>
                </c:pt>
                <c:pt idx="197">
                  <c:v>1224349693.159507</c:v>
                </c:pt>
                <c:pt idx="198">
                  <c:v>1197207611.693531</c:v>
                </c:pt>
                <c:pt idx="199">
                  <c:v>1170252778.626325</c:v>
                </c:pt>
                <c:pt idx="200">
                  <c:v>1143499873.631135</c:v>
                </c:pt>
                <c:pt idx="201">
                  <c:v>1117237242.813505</c:v>
                </c:pt>
                <c:pt idx="202">
                  <c:v>1091059315.687452</c:v>
                </c:pt>
                <c:pt idx="203">
                  <c:v>1065223307.9214</c:v>
                </c:pt>
                <c:pt idx="204">
                  <c:v>1039527223.398924</c:v>
                </c:pt>
                <c:pt idx="205">
                  <c:v>1014322838.371509</c:v>
                </c:pt>
                <c:pt idx="206">
                  <c:v>989201878.666901</c:v>
                </c:pt>
                <c:pt idx="207">
                  <c:v>964600582.768324</c:v>
                </c:pt>
                <c:pt idx="208">
                  <c:v>940178793.796557</c:v>
                </c:pt>
                <c:pt idx="209">
                  <c:v>915574169.51221</c:v>
                </c:pt>
                <c:pt idx="210">
                  <c:v>892164498.300442</c:v>
                </c:pt>
                <c:pt idx="211">
                  <c:v>868955501.125129</c:v>
                </c:pt>
                <c:pt idx="212">
                  <c:v>846295065.363426</c:v>
                </c:pt>
                <c:pt idx="213">
                  <c:v>823111963.608834</c:v>
                </c:pt>
                <c:pt idx="214">
                  <c:v>800832977.654083</c:v>
                </c:pt>
                <c:pt idx="215">
                  <c:v>779235288.249634</c:v>
                </c:pt>
                <c:pt idx="216">
                  <c:v>758027640.394931</c:v>
                </c:pt>
                <c:pt idx="217">
                  <c:v>736924712.172499</c:v>
                </c:pt>
                <c:pt idx="218">
                  <c:v>716525133.502232</c:v>
                </c:pt>
                <c:pt idx="219">
                  <c:v>696545509.794406</c:v>
                </c:pt>
                <c:pt idx="220">
                  <c:v>676670776.905827</c:v>
                </c:pt>
                <c:pt idx="221">
                  <c:v>657000946.401288</c:v>
                </c:pt>
                <c:pt idx="222">
                  <c:v>637771163.329343</c:v>
                </c:pt>
                <c:pt idx="223">
                  <c:v>618732763.377147</c:v>
                </c:pt>
                <c:pt idx="224">
                  <c:v>599898223.177354</c:v>
                </c:pt>
                <c:pt idx="225">
                  <c:v>580969290.765716</c:v>
                </c:pt>
                <c:pt idx="226">
                  <c:v>562771298.149693</c:v>
                </c:pt>
                <c:pt idx="227">
                  <c:v>544174170.776116</c:v>
                </c:pt>
                <c:pt idx="228">
                  <c:v>526602965.262682</c:v>
                </c:pt>
                <c:pt idx="229">
                  <c:v>508674219.812248</c:v>
                </c:pt>
                <c:pt idx="230">
                  <c:v>492380103.699945</c:v>
                </c:pt>
                <c:pt idx="231">
                  <c:v>477029301.435902</c:v>
                </c:pt>
                <c:pt idx="232">
                  <c:v>462320781.059843</c:v>
                </c:pt>
                <c:pt idx="233">
                  <c:v>448841973.513859</c:v>
                </c:pt>
                <c:pt idx="234">
                  <c:v>435621756.596083</c:v>
                </c:pt>
                <c:pt idx="235">
                  <c:v>422652261.700242</c:v>
                </c:pt>
                <c:pt idx="236">
                  <c:v>409911389.769539</c:v>
                </c:pt>
                <c:pt idx="237">
                  <c:v>397347125.955258</c:v>
                </c:pt>
                <c:pt idx="238">
                  <c:v>384769155.276438</c:v>
                </c:pt>
                <c:pt idx="239">
                  <c:v>372399800.571613</c:v>
                </c:pt>
                <c:pt idx="240">
                  <c:v>360255997.003091</c:v>
                </c:pt>
                <c:pt idx="241">
                  <c:v>348377410.684471</c:v>
                </c:pt>
                <c:pt idx="242">
                  <c:v>336596322.035968</c:v>
                </c:pt>
                <c:pt idx="243">
                  <c:v>324996820.563342</c:v>
                </c:pt>
                <c:pt idx="244">
                  <c:v>313573510.581494</c:v>
                </c:pt>
                <c:pt idx="245">
                  <c:v>302268379.611628</c:v>
                </c:pt>
                <c:pt idx="246">
                  <c:v>291014934.949324</c:v>
                </c:pt>
                <c:pt idx="247">
                  <c:v>279659087.865782</c:v>
                </c:pt>
                <c:pt idx="248">
                  <c:v>268599717.763954</c:v>
                </c:pt>
                <c:pt idx="249">
                  <c:v>257570705.385134</c:v>
                </c:pt>
                <c:pt idx="250">
                  <c:v>246869396.484076</c:v>
                </c:pt>
                <c:pt idx="251">
                  <c:v>236537406.110278</c:v>
                </c:pt>
                <c:pt idx="252">
                  <c:v>226551164.099585</c:v>
                </c:pt>
                <c:pt idx="253">
                  <c:v>216757335.467137</c:v>
                </c:pt>
                <c:pt idx="254">
                  <c:v>207099240.919816</c:v>
                </c:pt>
                <c:pt idx="255">
                  <c:v>197903991.661294</c:v>
                </c:pt>
                <c:pt idx="256">
                  <c:v>188881088.798587</c:v>
                </c:pt>
                <c:pt idx="257">
                  <c:v>180146122.408882</c:v>
                </c:pt>
                <c:pt idx="258">
                  <c:v>171893714.096462</c:v>
                </c:pt>
                <c:pt idx="259">
                  <c:v>163929503.001655</c:v>
                </c:pt>
                <c:pt idx="260">
                  <c:v>156003099.580797</c:v>
                </c:pt>
                <c:pt idx="261">
                  <c:v>148234184.43929</c:v>
                </c:pt>
                <c:pt idx="262">
                  <c:v>140812142.735245</c:v>
                </c:pt>
                <c:pt idx="263">
                  <c:v>133690403.913032</c:v>
                </c:pt>
                <c:pt idx="264">
                  <c:v>126510994.458915</c:v>
                </c:pt>
                <c:pt idx="265">
                  <c:v>119657964.406915</c:v>
                </c:pt>
                <c:pt idx="266">
                  <c:v>112787013.249628</c:v>
                </c:pt>
                <c:pt idx="267">
                  <c:v>106267860.013894</c:v>
                </c:pt>
                <c:pt idx="268">
                  <c:v>99901142.883376</c:v>
                </c:pt>
                <c:pt idx="269">
                  <c:v>93625872.3426</c:v>
                </c:pt>
                <c:pt idx="270">
                  <c:v>87434884.281167</c:v>
                </c:pt>
                <c:pt idx="271">
                  <c:v>81578848.483474</c:v>
                </c:pt>
                <c:pt idx="272">
                  <c:v>75923822.786557</c:v>
                </c:pt>
                <c:pt idx="273">
                  <c:v>70431272.992572</c:v>
                </c:pt>
                <c:pt idx="274">
                  <c:v>65131557.961555</c:v>
                </c:pt>
                <c:pt idx="275">
                  <c:v>60055132.09316</c:v>
                </c:pt>
                <c:pt idx="276">
                  <c:v>55205155.352734</c:v>
                </c:pt>
                <c:pt idx="277">
                  <c:v>50611028.791177</c:v>
                </c:pt>
                <c:pt idx="278">
                  <c:v>45860588.47824</c:v>
                </c:pt>
                <c:pt idx="279">
                  <c:v>41854735.534588</c:v>
                </c:pt>
                <c:pt idx="280">
                  <c:v>38054112.888514</c:v>
                </c:pt>
                <c:pt idx="281">
                  <c:v>34441576.081392</c:v>
                </c:pt>
                <c:pt idx="282">
                  <c:v>30956968.958906</c:v>
                </c:pt>
                <c:pt idx="283">
                  <c:v>27600077.090369</c:v>
                </c:pt>
                <c:pt idx="284">
                  <c:v>24357016.619438</c:v>
                </c:pt>
                <c:pt idx="285">
                  <c:v>21166029.934989</c:v>
                </c:pt>
                <c:pt idx="286">
                  <c:v>18204848.553288</c:v>
                </c:pt>
                <c:pt idx="287">
                  <c:v>15437927.03422</c:v>
                </c:pt>
                <c:pt idx="288">
                  <c:v>12904873.887131</c:v>
                </c:pt>
                <c:pt idx="289">
                  <c:v>10592865.034537</c:v>
                </c:pt>
                <c:pt idx="290">
                  <c:v>8530577.145068</c:v>
                </c:pt>
                <c:pt idx="291">
                  <c:v>6796512.081876</c:v>
                </c:pt>
                <c:pt idx="292">
                  <c:v>5545452.39288</c:v>
                </c:pt>
                <c:pt idx="293">
                  <c:v>5179249.489304</c:v>
                </c:pt>
                <c:pt idx="294">
                  <c:v>4873682.642299</c:v>
                </c:pt>
                <c:pt idx="295">
                  <c:v>4629513.00963</c:v>
                </c:pt>
                <c:pt idx="296">
                  <c:v>4442822.443984</c:v>
                </c:pt>
                <c:pt idx="297">
                  <c:v>4218565.492556</c:v>
                </c:pt>
                <c:pt idx="298">
                  <c:v>3906496.131252</c:v>
                </c:pt>
                <c:pt idx="299">
                  <c:v>3748387.589557</c:v>
                </c:pt>
                <c:pt idx="300">
                  <c:v>3594487.144321</c:v>
                </c:pt>
                <c:pt idx="301">
                  <c:v>3444390.977154</c:v>
                </c:pt>
                <c:pt idx="302">
                  <c:v>3301964.628241</c:v>
                </c:pt>
                <c:pt idx="303">
                  <c:v>3162624.563819</c:v>
                </c:pt>
                <c:pt idx="304">
                  <c:v>3023903.433525</c:v>
                </c:pt>
                <c:pt idx="305">
                  <c:v>2828745.667839</c:v>
                </c:pt>
                <c:pt idx="306">
                  <c:v>2695668.438818</c:v>
                </c:pt>
                <c:pt idx="307">
                  <c:v>2563345.71509</c:v>
                </c:pt>
                <c:pt idx="308">
                  <c:v>2431389.147305</c:v>
                </c:pt>
                <c:pt idx="309">
                  <c:v>2302923.519568</c:v>
                </c:pt>
                <c:pt idx="310">
                  <c:v>2176894.715441</c:v>
                </c:pt>
                <c:pt idx="311">
                  <c:v>2056529.855996</c:v>
                </c:pt>
                <c:pt idx="312">
                  <c:v>1876118.076072</c:v>
                </c:pt>
                <c:pt idx="313">
                  <c:v>1765685.834907</c:v>
                </c:pt>
                <c:pt idx="314">
                  <c:v>1657844.345029</c:v>
                </c:pt>
                <c:pt idx="315">
                  <c:v>1553480.455583</c:v>
                </c:pt>
                <c:pt idx="316">
                  <c:v>1453523.039185</c:v>
                </c:pt>
                <c:pt idx="317">
                  <c:v>1361093.051097</c:v>
                </c:pt>
                <c:pt idx="318">
                  <c:v>1272261.698603</c:v>
                </c:pt>
                <c:pt idx="319">
                  <c:v>1186111.789055</c:v>
                </c:pt>
                <c:pt idx="320">
                  <c:v>1110679.596118</c:v>
                </c:pt>
                <c:pt idx="321">
                  <c:v>1036389.838294</c:v>
                </c:pt>
                <c:pt idx="322">
                  <c:v>966684.395049</c:v>
                </c:pt>
                <c:pt idx="323">
                  <c:v>904795.914945</c:v>
                </c:pt>
                <c:pt idx="324">
                  <c:v>842812.088785</c:v>
                </c:pt>
                <c:pt idx="325">
                  <c:v>783047.259564</c:v>
                </c:pt>
                <c:pt idx="326">
                  <c:v>724737.822574</c:v>
                </c:pt>
                <c:pt idx="327">
                  <c:v>669107.473839</c:v>
                </c:pt>
                <c:pt idx="328">
                  <c:v>615729.743391</c:v>
                </c:pt>
                <c:pt idx="329">
                  <c:v>565747.531949</c:v>
                </c:pt>
                <c:pt idx="330">
                  <c:v>517680.120382</c:v>
                </c:pt>
                <c:pt idx="331">
                  <c:v>469902.955586</c:v>
                </c:pt>
                <c:pt idx="332">
                  <c:v>424929.165433</c:v>
                </c:pt>
                <c:pt idx="333">
                  <c:v>379888.18439</c:v>
                </c:pt>
                <c:pt idx="334">
                  <c:v>338486.170398</c:v>
                </c:pt>
                <c:pt idx="335">
                  <c:v>305845.881525</c:v>
                </c:pt>
                <c:pt idx="336">
                  <c:v>276661.857001</c:v>
                </c:pt>
                <c:pt idx="337">
                  <c:v>248051.100291</c:v>
                </c:pt>
                <c:pt idx="338">
                  <c:v>222730.577944</c:v>
                </c:pt>
                <c:pt idx="339">
                  <c:v>199364.856511</c:v>
                </c:pt>
                <c:pt idx="340">
                  <c:v>179554.635906</c:v>
                </c:pt>
                <c:pt idx="341">
                  <c:v>160644.224452</c:v>
                </c:pt>
                <c:pt idx="342">
                  <c:v>142675.422937</c:v>
                </c:pt>
                <c:pt idx="343">
                  <c:v>125157.401362</c:v>
                </c:pt>
                <c:pt idx="344">
                  <c:v>108519.779643</c:v>
                </c:pt>
                <c:pt idx="345">
                  <c:v>91859.697864</c:v>
                </c:pt>
                <c:pt idx="346">
                  <c:v>76977.19594</c:v>
                </c:pt>
                <c:pt idx="347">
                  <c:v>62148.513787</c:v>
                </c:pt>
                <c:pt idx="348">
                  <c:v>49062.97149</c:v>
                </c:pt>
                <c:pt idx="349">
                  <c:v>37687.599048</c:v>
                </c:pt>
                <c:pt idx="350">
                  <c:v>26297.296377</c:v>
                </c:pt>
                <c:pt idx="351">
                  <c:v>14888.05</c:v>
                </c:pt>
                <c:pt idx="352">
                  <c:v>10373.79</c:v>
                </c:pt>
                <c:pt idx="353">
                  <c:v>8770.96</c:v>
                </c:pt>
                <c:pt idx="354">
                  <c:v>7165.03</c:v>
                </c:pt>
                <c:pt idx="355">
                  <c:v>6459.17</c:v>
                </c:pt>
                <c:pt idx="356">
                  <c:v>5750.96</c:v>
                </c:pt>
                <c:pt idx="357">
                  <c:v>5040.41</c:v>
                </c:pt>
                <c:pt idx="358">
                  <c:v>4327.49</c:v>
                </c:pt>
                <c:pt idx="359">
                  <c:v>3612.2</c:v>
                </c:pt>
                <c:pt idx="360">
                  <c:v>2894.54</c:v>
                </c:pt>
                <c:pt idx="361">
                  <c:v>2174.5</c:v>
                </c:pt>
                <c:pt idx="362">
                  <c:v>1452.07</c:v>
                </c:pt>
                <c:pt idx="363">
                  <c:v>727.24</c:v>
                </c:pt>
                <c:pt idx="364">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_Hidden30!$A$2:$A$366</c:f>
              <c:strCache>
                <c:ptCount val="365"/>
                <c:pt idx="0">
                  <c:v>1/08/2020</c:v>
                </c:pt>
                <c:pt idx="1">
                  <c:v>1/09/2020</c:v>
                </c:pt>
                <c:pt idx="2">
                  <c:v>1/10/2020</c:v>
                </c:pt>
                <c:pt idx="3">
                  <c:v>1/11/2020</c:v>
                </c:pt>
                <c:pt idx="4">
                  <c:v>1/12/2020</c:v>
                </c:pt>
                <c:pt idx="5">
                  <c:v>1/01/2021</c:v>
                </c:pt>
                <c:pt idx="6">
                  <c:v>1/02/2021</c:v>
                </c:pt>
                <c:pt idx="7">
                  <c:v>1/03/2021</c:v>
                </c:pt>
                <c:pt idx="8">
                  <c:v>1/04/2021</c:v>
                </c:pt>
                <c:pt idx="9">
                  <c:v>1/05/2021</c:v>
                </c:pt>
                <c:pt idx="10">
                  <c:v>1/06/2021</c:v>
                </c:pt>
                <c:pt idx="11">
                  <c:v>1/07/2021</c:v>
                </c:pt>
                <c:pt idx="12">
                  <c:v>1/08/2021</c:v>
                </c:pt>
                <c:pt idx="13">
                  <c:v>1/09/2021</c:v>
                </c:pt>
                <c:pt idx="14">
                  <c:v>1/10/2021</c:v>
                </c:pt>
                <c:pt idx="15">
                  <c:v>1/11/2021</c:v>
                </c:pt>
                <c:pt idx="16">
                  <c:v>1/12/2021</c:v>
                </c:pt>
                <c:pt idx="17">
                  <c:v>1/01/2022</c:v>
                </c:pt>
                <c:pt idx="18">
                  <c:v>1/02/2022</c:v>
                </c:pt>
                <c:pt idx="19">
                  <c:v>1/03/2022</c:v>
                </c:pt>
                <c:pt idx="20">
                  <c:v>1/04/2022</c:v>
                </c:pt>
                <c:pt idx="21">
                  <c:v>1/05/2022</c:v>
                </c:pt>
                <c:pt idx="22">
                  <c:v>1/06/2022</c:v>
                </c:pt>
                <c:pt idx="23">
                  <c:v>1/07/2022</c:v>
                </c:pt>
                <c:pt idx="24">
                  <c:v>1/08/2022</c:v>
                </c:pt>
                <c:pt idx="25">
                  <c:v>1/09/2022</c:v>
                </c:pt>
                <c:pt idx="26">
                  <c:v>1/10/2022</c:v>
                </c:pt>
                <c:pt idx="27">
                  <c:v>1/11/2022</c:v>
                </c:pt>
                <c:pt idx="28">
                  <c:v>1/12/2022</c:v>
                </c:pt>
                <c:pt idx="29">
                  <c:v>1/01/2023</c:v>
                </c:pt>
                <c:pt idx="30">
                  <c:v>1/02/2023</c:v>
                </c:pt>
                <c:pt idx="31">
                  <c:v>1/03/2023</c:v>
                </c:pt>
                <c:pt idx="32">
                  <c:v>1/04/2023</c:v>
                </c:pt>
                <c:pt idx="33">
                  <c:v>1/05/2023</c:v>
                </c:pt>
                <c:pt idx="34">
                  <c:v>1/06/2023</c:v>
                </c:pt>
                <c:pt idx="35">
                  <c:v>1/07/2023</c:v>
                </c:pt>
                <c:pt idx="36">
                  <c:v>1/08/2023</c:v>
                </c:pt>
                <c:pt idx="37">
                  <c:v>1/09/2023</c:v>
                </c:pt>
                <c:pt idx="38">
                  <c:v>1/10/2023</c:v>
                </c:pt>
                <c:pt idx="39">
                  <c:v>1/11/2023</c:v>
                </c:pt>
                <c:pt idx="40">
                  <c:v>1/12/2023</c:v>
                </c:pt>
                <c:pt idx="41">
                  <c:v>1/01/2024</c:v>
                </c:pt>
                <c:pt idx="42">
                  <c:v>1/02/2024</c:v>
                </c:pt>
                <c:pt idx="43">
                  <c:v>1/03/2024</c:v>
                </c:pt>
                <c:pt idx="44">
                  <c:v>1/04/2024</c:v>
                </c:pt>
                <c:pt idx="45">
                  <c:v>1/05/2024</c:v>
                </c:pt>
                <c:pt idx="46">
                  <c:v>1/06/2024</c:v>
                </c:pt>
                <c:pt idx="47">
                  <c:v>1/07/2024</c:v>
                </c:pt>
                <c:pt idx="48">
                  <c:v>1/08/2024</c:v>
                </c:pt>
                <c:pt idx="49">
                  <c:v>1/09/2024</c:v>
                </c:pt>
                <c:pt idx="50">
                  <c:v>1/10/2024</c:v>
                </c:pt>
                <c:pt idx="51">
                  <c:v>1/11/2024</c:v>
                </c:pt>
                <c:pt idx="52">
                  <c:v>1/12/2024</c:v>
                </c:pt>
                <c:pt idx="53">
                  <c:v>1/01/2025</c:v>
                </c:pt>
                <c:pt idx="54">
                  <c:v>1/02/2025</c:v>
                </c:pt>
                <c:pt idx="55">
                  <c:v>1/03/2025</c:v>
                </c:pt>
                <c:pt idx="56">
                  <c:v>1/04/2025</c:v>
                </c:pt>
                <c:pt idx="57">
                  <c:v>1/05/2025</c:v>
                </c:pt>
                <c:pt idx="58">
                  <c:v>1/06/2025</c:v>
                </c:pt>
                <c:pt idx="59">
                  <c:v>1/07/2025</c:v>
                </c:pt>
                <c:pt idx="60">
                  <c:v>1/08/2025</c:v>
                </c:pt>
                <c:pt idx="61">
                  <c:v>1/09/2025</c:v>
                </c:pt>
                <c:pt idx="62">
                  <c:v>1/10/2025</c:v>
                </c:pt>
                <c:pt idx="63">
                  <c:v>1/11/2025</c:v>
                </c:pt>
                <c:pt idx="64">
                  <c:v>1/12/2025</c:v>
                </c:pt>
                <c:pt idx="65">
                  <c:v>1/01/2026</c:v>
                </c:pt>
                <c:pt idx="66">
                  <c:v>1/02/2026</c:v>
                </c:pt>
                <c:pt idx="67">
                  <c:v>1/03/2026</c:v>
                </c:pt>
                <c:pt idx="68">
                  <c:v>1/04/2026</c:v>
                </c:pt>
                <c:pt idx="69">
                  <c:v>1/05/2026</c:v>
                </c:pt>
                <c:pt idx="70">
                  <c:v>1/06/2026</c:v>
                </c:pt>
                <c:pt idx="71">
                  <c:v>1/07/2026</c:v>
                </c:pt>
                <c:pt idx="72">
                  <c:v>1/08/2026</c:v>
                </c:pt>
                <c:pt idx="73">
                  <c:v>1/09/2026</c:v>
                </c:pt>
                <c:pt idx="74">
                  <c:v>1/10/2026</c:v>
                </c:pt>
                <c:pt idx="75">
                  <c:v>1/11/2026</c:v>
                </c:pt>
                <c:pt idx="76">
                  <c:v>1/12/2026</c:v>
                </c:pt>
                <c:pt idx="77">
                  <c:v>1/01/2027</c:v>
                </c:pt>
                <c:pt idx="78">
                  <c:v>1/02/2027</c:v>
                </c:pt>
                <c:pt idx="79">
                  <c:v>1/03/2027</c:v>
                </c:pt>
                <c:pt idx="80">
                  <c:v>1/04/2027</c:v>
                </c:pt>
                <c:pt idx="81">
                  <c:v>1/05/2027</c:v>
                </c:pt>
                <c:pt idx="82">
                  <c:v>1/06/2027</c:v>
                </c:pt>
                <c:pt idx="83">
                  <c:v>1/07/2027</c:v>
                </c:pt>
                <c:pt idx="84">
                  <c:v>1/08/2027</c:v>
                </c:pt>
                <c:pt idx="85">
                  <c:v>1/09/2027</c:v>
                </c:pt>
                <c:pt idx="86">
                  <c:v>1/10/2027</c:v>
                </c:pt>
                <c:pt idx="87">
                  <c:v>1/11/2027</c:v>
                </c:pt>
                <c:pt idx="88">
                  <c:v>1/12/2027</c:v>
                </c:pt>
                <c:pt idx="89">
                  <c:v>1/01/2028</c:v>
                </c:pt>
                <c:pt idx="90">
                  <c:v>1/02/2028</c:v>
                </c:pt>
                <c:pt idx="91">
                  <c:v>1/03/2028</c:v>
                </c:pt>
                <c:pt idx="92">
                  <c:v>1/04/2028</c:v>
                </c:pt>
                <c:pt idx="93">
                  <c:v>1/05/2028</c:v>
                </c:pt>
                <c:pt idx="94">
                  <c:v>1/06/2028</c:v>
                </c:pt>
                <c:pt idx="95">
                  <c:v>1/07/2028</c:v>
                </c:pt>
                <c:pt idx="96">
                  <c:v>1/08/2028</c:v>
                </c:pt>
                <c:pt idx="97">
                  <c:v>1/09/2028</c:v>
                </c:pt>
                <c:pt idx="98">
                  <c:v>1/10/2028</c:v>
                </c:pt>
                <c:pt idx="99">
                  <c:v>1/11/2028</c:v>
                </c:pt>
                <c:pt idx="100">
                  <c:v>1/12/2028</c:v>
                </c:pt>
                <c:pt idx="101">
                  <c:v>1/01/2029</c:v>
                </c:pt>
                <c:pt idx="102">
                  <c:v>1/02/2029</c:v>
                </c:pt>
                <c:pt idx="103">
                  <c:v>1/03/2029</c:v>
                </c:pt>
                <c:pt idx="104">
                  <c:v>1/04/2029</c:v>
                </c:pt>
                <c:pt idx="105">
                  <c:v>1/05/2029</c:v>
                </c:pt>
                <c:pt idx="106">
                  <c:v>1/06/2029</c:v>
                </c:pt>
                <c:pt idx="107">
                  <c:v>1/07/2029</c:v>
                </c:pt>
                <c:pt idx="108">
                  <c:v>1/08/2029</c:v>
                </c:pt>
                <c:pt idx="109">
                  <c:v>1/09/2029</c:v>
                </c:pt>
                <c:pt idx="110">
                  <c:v>1/10/2029</c:v>
                </c:pt>
                <c:pt idx="111">
                  <c:v>1/11/2029</c:v>
                </c:pt>
                <c:pt idx="112">
                  <c:v>1/12/2029</c:v>
                </c:pt>
                <c:pt idx="113">
                  <c:v>1/01/2030</c:v>
                </c:pt>
                <c:pt idx="114">
                  <c:v>1/02/2030</c:v>
                </c:pt>
                <c:pt idx="115">
                  <c:v>1/03/2030</c:v>
                </c:pt>
                <c:pt idx="116">
                  <c:v>1/04/2030</c:v>
                </c:pt>
                <c:pt idx="117">
                  <c:v>1/05/2030</c:v>
                </c:pt>
                <c:pt idx="118">
                  <c:v>1/06/2030</c:v>
                </c:pt>
                <c:pt idx="119">
                  <c:v>1/07/2030</c:v>
                </c:pt>
                <c:pt idx="120">
                  <c:v>1/08/2030</c:v>
                </c:pt>
                <c:pt idx="121">
                  <c:v>1/09/2030</c:v>
                </c:pt>
                <c:pt idx="122">
                  <c:v>1/10/2030</c:v>
                </c:pt>
                <c:pt idx="123">
                  <c:v>1/11/2030</c:v>
                </c:pt>
                <c:pt idx="124">
                  <c:v>1/12/2030</c:v>
                </c:pt>
                <c:pt idx="125">
                  <c:v>1/01/2031</c:v>
                </c:pt>
                <c:pt idx="126">
                  <c:v>1/02/2031</c:v>
                </c:pt>
                <c:pt idx="127">
                  <c:v>1/03/2031</c:v>
                </c:pt>
                <c:pt idx="128">
                  <c:v>1/04/2031</c:v>
                </c:pt>
                <c:pt idx="129">
                  <c:v>1/05/2031</c:v>
                </c:pt>
                <c:pt idx="130">
                  <c:v>1/06/2031</c:v>
                </c:pt>
                <c:pt idx="131">
                  <c:v>1/07/2031</c:v>
                </c:pt>
                <c:pt idx="132">
                  <c:v>1/08/2031</c:v>
                </c:pt>
                <c:pt idx="133">
                  <c:v>1/09/2031</c:v>
                </c:pt>
                <c:pt idx="134">
                  <c:v>1/10/2031</c:v>
                </c:pt>
                <c:pt idx="135">
                  <c:v>1/11/2031</c:v>
                </c:pt>
                <c:pt idx="136">
                  <c:v>1/12/2031</c:v>
                </c:pt>
                <c:pt idx="137">
                  <c:v>1/01/2032</c:v>
                </c:pt>
                <c:pt idx="138">
                  <c:v>1/02/2032</c:v>
                </c:pt>
                <c:pt idx="139">
                  <c:v>1/03/2032</c:v>
                </c:pt>
                <c:pt idx="140">
                  <c:v>1/04/2032</c:v>
                </c:pt>
                <c:pt idx="141">
                  <c:v>1/05/2032</c:v>
                </c:pt>
                <c:pt idx="142">
                  <c:v>1/06/2032</c:v>
                </c:pt>
                <c:pt idx="143">
                  <c:v>1/07/2032</c:v>
                </c:pt>
                <c:pt idx="144">
                  <c:v>1/08/2032</c:v>
                </c:pt>
                <c:pt idx="145">
                  <c:v>1/09/2032</c:v>
                </c:pt>
                <c:pt idx="146">
                  <c:v>1/10/2032</c:v>
                </c:pt>
                <c:pt idx="147">
                  <c:v>1/11/2032</c:v>
                </c:pt>
                <c:pt idx="148">
                  <c:v>1/12/2032</c:v>
                </c:pt>
                <c:pt idx="149">
                  <c:v>1/01/2033</c:v>
                </c:pt>
                <c:pt idx="150">
                  <c:v>1/02/2033</c:v>
                </c:pt>
                <c:pt idx="151">
                  <c:v>1/03/2033</c:v>
                </c:pt>
                <c:pt idx="152">
                  <c:v>1/04/2033</c:v>
                </c:pt>
                <c:pt idx="153">
                  <c:v>1/05/2033</c:v>
                </c:pt>
                <c:pt idx="154">
                  <c:v>1/06/2033</c:v>
                </c:pt>
                <c:pt idx="155">
                  <c:v>1/07/2033</c:v>
                </c:pt>
                <c:pt idx="156">
                  <c:v>1/08/2033</c:v>
                </c:pt>
                <c:pt idx="157">
                  <c:v>1/09/2033</c:v>
                </c:pt>
                <c:pt idx="158">
                  <c:v>1/10/2033</c:v>
                </c:pt>
                <c:pt idx="159">
                  <c:v>1/11/2033</c:v>
                </c:pt>
                <c:pt idx="160">
                  <c:v>1/12/2033</c:v>
                </c:pt>
                <c:pt idx="161">
                  <c:v>1/01/2034</c:v>
                </c:pt>
                <c:pt idx="162">
                  <c:v>1/02/2034</c:v>
                </c:pt>
                <c:pt idx="163">
                  <c:v>1/03/2034</c:v>
                </c:pt>
                <c:pt idx="164">
                  <c:v>1/04/2034</c:v>
                </c:pt>
                <c:pt idx="165">
                  <c:v>1/05/2034</c:v>
                </c:pt>
                <c:pt idx="166">
                  <c:v>1/06/2034</c:v>
                </c:pt>
                <c:pt idx="167">
                  <c:v>1/07/2034</c:v>
                </c:pt>
                <c:pt idx="168">
                  <c:v>1/08/2034</c:v>
                </c:pt>
                <c:pt idx="169">
                  <c:v>1/09/2034</c:v>
                </c:pt>
                <c:pt idx="170">
                  <c:v>1/10/2034</c:v>
                </c:pt>
                <c:pt idx="171">
                  <c:v>1/11/2034</c:v>
                </c:pt>
                <c:pt idx="172">
                  <c:v>1/12/2034</c:v>
                </c:pt>
                <c:pt idx="173">
                  <c:v>1/01/2035</c:v>
                </c:pt>
                <c:pt idx="174">
                  <c:v>1/02/2035</c:v>
                </c:pt>
                <c:pt idx="175">
                  <c:v>1/03/2035</c:v>
                </c:pt>
                <c:pt idx="176">
                  <c:v>1/04/2035</c:v>
                </c:pt>
                <c:pt idx="177">
                  <c:v>1/05/2035</c:v>
                </c:pt>
                <c:pt idx="178">
                  <c:v>1/06/2035</c:v>
                </c:pt>
                <c:pt idx="179">
                  <c:v>1/07/2035</c:v>
                </c:pt>
                <c:pt idx="180">
                  <c:v>1/08/2035</c:v>
                </c:pt>
                <c:pt idx="181">
                  <c:v>1/09/2035</c:v>
                </c:pt>
                <c:pt idx="182">
                  <c:v>1/10/2035</c:v>
                </c:pt>
                <c:pt idx="183">
                  <c:v>1/11/2035</c:v>
                </c:pt>
                <c:pt idx="184">
                  <c:v>1/12/2035</c:v>
                </c:pt>
                <c:pt idx="185">
                  <c:v>1/01/2036</c:v>
                </c:pt>
                <c:pt idx="186">
                  <c:v>1/02/2036</c:v>
                </c:pt>
                <c:pt idx="187">
                  <c:v>1/03/2036</c:v>
                </c:pt>
                <c:pt idx="188">
                  <c:v>1/04/2036</c:v>
                </c:pt>
                <c:pt idx="189">
                  <c:v>1/05/2036</c:v>
                </c:pt>
                <c:pt idx="190">
                  <c:v>1/06/2036</c:v>
                </c:pt>
                <c:pt idx="191">
                  <c:v>1/07/2036</c:v>
                </c:pt>
                <c:pt idx="192">
                  <c:v>1/08/2036</c:v>
                </c:pt>
                <c:pt idx="193">
                  <c:v>1/09/2036</c:v>
                </c:pt>
                <c:pt idx="194">
                  <c:v>1/10/2036</c:v>
                </c:pt>
                <c:pt idx="195">
                  <c:v>1/11/2036</c:v>
                </c:pt>
                <c:pt idx="196">
                  <c:v>1/12/2036</c:v>
                </c:pt>
                <c:pt idx="197">
                  <c:v>1/01/2037</c:v>
                </c:pt>
                <c:pt idx="198">
                  <c:v>1/02/2037</c:v>
                </c:pt>
                <c:pt idx="199">
                  <c:v>1/03/2037</c:v>
                </c:pt>
                <c:pt idx="200">
                  <c:v>1/04/2037</c:v>
                </c:pt>
                <c:pt idx="201">
                  <c:v>1/05/2037</c:v>
                </c:pt>
                <c:pt idx="202">
                  <c:v>1/06/2037</c:v>
                </c:pt>
                <c:pt idx="203">
                  <c:v>1/07/2037</c:v>
                </c:pt>
                <c:pt idx="204">
                  <c:v>1/08/2037</c:v>
                </c:pt>
                <c:pt idx="205">
                  <c:v>1/09/2037</c:v>
                </c:pt>
                <c:pt idx="206">
                  <c:v>1/10/2037</c:v>
                </c:pt>
                <c:pt idx="207">
                  <c:v>1/11/2037</c:v>
                </c:pt>
                <c:pt idx="208">
                  <c:v>1/12/2037</c:v>
                </c:pt>
                <c:pt idx="209">
                  <c:v>1/01/2038</c:v>
                </c:pt>
                <c:pt idx="210">
                  <c:v>1/02/2038</c:v>
                </c:pt>
                <c:pt idx="211">
                  <c:v>1/03/2038</c:v>
                </c:pt>
                <c:pt idx="212">
                  <c:v>1/04/2038</c:v>
                </c:pt>
                <c:pt idx="213">
                  <c:v>1/05/2038</c:v>
                </c:pt>
                <c:pt idx="214">
                  <c:v>1/06/2038</c:v>
                </c:pt>
                <c:pt idx="215">
                  <c:v>1/07/2038</c:v>
                </c:pt>
                <c:pt idx="216">
                  <c:v>1/08/2038</c:v>
                </c:pt>
                <c:pt idx="217">
                  <c:v>1/09/2038</c:v>
                </c:pt>
                <c:pt idx="218">
                  <c:v>1/10/2038</c:v>
                </c:pt>
                <c:pt idx="219">
                  <c:v>1/11/2038</c:v>
                </c:pt>
                <c:pt idx="220">
                  <c:v>1/12/2038</c:v>
                </c:pt>
                <c:pt idx="221">
                  <c:v>1/01/2039</c:v>
                </c:pt>
                <c:pt idx="222">
                  <c:v>1/02/2039</c:v>
                </c:pt>
                <c:pt idx="223">
                  <c:v>1/03/2039</c:v>
                </c:pt>
                <c:pt idx="224">
                  <c:v>1/04/2039</c:v>
                </c:pt>
                <c:pt idx="225">
                  <c:v>1/05/2039</c:v>
                </c:pt>
                <c:pt idx="226">
                  <c:v>1/06/2039</c:v>
                </c:pt>
                <c:pt idx="227">
                  <c:v>1/07/2039</c:v>
                </c:pt>
                <c:pt idx="228">
                  <c:v>1/08/2039</c:v>
                </c:pt>
                <c:pt idx="229">
                  <c:v>1/09/2039</c:v>
                </c:pt>
                <c:pt idx="230">
                  <c:v>1/10/2039</c:v>
                </c:pt>
                <c:pt idx="231">
                  <c:v>1/11/2039</c:v>
                </c:pt>
                <c:pt idx="232">
                  <c:v>1/12/2039</c:v>
                </c:pt>
                <c:pt idx="233">
                  <c:v>1/01/2040</c:v>
                </c:pt>
                <c:pt idx="234">
                  <c:v>1/02/2040</c:v>
                </c:pt>
                <c:pt idx="235">
                  <c:v>1/03/2040</c:v>
                </c:pt>
                <c:pt idx="236">
                  <c:v>1/04/2040</c:v>
                </c:pt>
                <c:pt idx="237">
                  <c:v>1/05/2040</c:v>
                </c:pt>
                <c:pt idx="238">
                  <c:v>1/06/2040</c:v>
                </c:pt>
                <c:pt idx="239">
                  <c:v>1/07/2040</c:v>
                </c:pt>
                <c:pt idx="240">
                  <c:v>1/08/2040</c:v>
                </c:pt>
                <c:pt idx="241">
                  <c:v>1/09/2040</c:v>
                </c:pt>
                <c:pt idx="242">
                  <c:v>1/10/2040</c:v>
                </c:pt>
                <c:pt idx="243">
                  <c:v>1/11/2040</c:v>
                </c:pt>
                <c:pt idx="244">
                  <c:v>1/12/2040</c:v>
                </c:pt>
                <c:pt idx="245">
                  <c:v>1/01/2041</c:v>
                </c:pt>
                <c:pt idx="246">
                  <c:v>1/02/2041</c:v>
                </c:pt>
                <c:pt idx="247">
                  <c:v>1/03/2041</c:v>
                </c:pt>
                <c:pt idx="248">
                  <c:v>1/04/2041</c:v>
                </c:pt>
                <c:pt idx="249">
                  <c:v>1/05/2041</c:v>
                </c:pt>
                <c:pt idx="250">
                  <c:v>1/06/2041</c:v>
                </c:pt>
                <c:pt idx="251">
                  <c:v>1/07/2041</c:v>
                </c:pt>
                <c:pt idx="252">
                  <c:v>1/08/2041</c:v>
                </c:pt>
                <c:pt idx="253">
                  <c:v>1/09/2041</c:v>
                </c:pt>
                <c:pt idx="254">
                  <c:v>1/10/2041</c:v>
                </c:pt>
                <c:pt idx="255">
                  <c:v>1/11/2041</c:v>
                </c:pt>
                <c:pt idx="256">
                  <c:v>1/12/2041</c:v>
                </c:pt>
                <c:pt idx="257">
                  <c:v>1/01/2042</c:v>
                </c:pt>
                <c:pt idx="258">
                  <c:v>1/02/2042</c:v>
                </c:pt>
                <c:pt idx="259">
                  <c:v>1/03/2042</c:v>
                </c:pt>
                <c:pt idx="260">
                  <c:v>1/04/2042</c:v>
                </c:pt>
                <c:pt idx="261">
                  <c:v>1/05/2042</c:v>
                </c:pt>
                <c:pt idx="262">
                  <c:v>1/06/2042</c:v>
                </c:pt>
                <c:pt idx="263">
                  <c:v>1/07/2042</c:v>
                </c:pt>
                <c:pt idx="264">
                  <c:v>1/08/2042</c:v>
                </c:pt>
                <c:pt idx="265">
                  <c:v>1/09/2042</c:v>
                </c:pt>
                <c:pt idx="266">
                  <c:v>1/10/2042</c:v>
                </c:pt>
                <c:pt idx="267">
                  <c:v>1/11/2042</c:v>
                </c:pt>
                <c:pt idx="268">
                  <c:v>1/12/2042</c:v>
                </c:pt>
                <c:pt idx="269">
                  <c:v>1/01/2043</c:v>
                </c:pt>
                <c:pt idx="270">
                  <c:v>1/02/2043</c:v>
                </c:pt>
                <c:pt idx="271">
                  <c:v>1/03/2043</c:v>
                </c:pt>
                <c:pt idx="272">
                  <c:v>1/04/2043</c:v>
                </c:pt>
                <c:pt idx="273">
                  <c:v>1/05/2043</c:v>
                </c:pt>
                <c:pt idx="274">
                  <c:v>1/06/2043</c:v>
                </c:pt>
                <c:pt idx="275">
                  <c:v>1/07/2043</c:v>
                </c:pt>
                <c:pt idx="276">
                  <c:v>1/08/2043</c:v>
                </c:pt>
                <c:pt idx="277">
                  <c:v>1/09/2043</c:v>
                </c:pt>
                <c:pt idx="278">
                  <c:v>1/10/2043</c:v>
                </c:pt>
                <c:pt idx="279">
                  <c:v>1/11/2043</c:v>
                </c:pt>
                <c:pt idx="280">
                  <c:v>1/12/2043</c:v>
                </c:pt>
                <c:pt idx="281">
                  <c:v>1/01/2044</c:v>
                </c:pt>
                <c:pt idx="282">
                  <c:v>1/02/2044</c:v>
                </c:pt>
                <c:pt idx="283">
                  <c:v>1/03/2044</c:v>
                </c:pt>
                <c:pt idx="284">
                  <c:v>1/04/2044</c:v>
                </c:pt>
                <c:pt idx="285">
                  <c:v>1/05/2044</c:v>
                </c:pt>
                <c:pt idx="286">
                  <c:v>1/06/2044</c:v>
                </c:pt>
                <c:pt idx="287">
                  <c:v>1/07/2044</c:v>
                </c:pt>
                <c:pt idx="288">
                  <c:v>1/08/2044</c:v>
                </c:pt>
                <c:pt idx="289">
                  <c:v>1/09/2044</c:v>
                </c:pt>
                <c:pt idx="290">
                  <c:v>1/10/2044</c:v>
                </c:pt>
                <c:pt idx="291">
                  <c:v>1/11/2044</c:v>
                </c:pt>
                <c:pt idx="292">
                  <c:v>1/12/2044</c:v>
                </c:pt>
                <c:pt idx="293">
                  <c:v>1/01/2045</c:v>
                </c:pt>
                <c:pt idx="294">
                  <c:v>1/02/2045</c:v>
                </c:pt>
                <c:pt idx="295">
                  <c:v>1/03/2045</c:v>
                </c:pt>
                <c:pt idx="296">
                  <c:v>1/04/2045</c:v>
                </c:pt>
                <c:pt idx="297">
                  <c:v>1/05/2045</c:v>
                </c:pt>
                <c:pt idx="298">
                  <c:v>1/06/2045</c:v>
                </c:pt>
                <c:pt idx="299">
                  <c:v>1/07/2045</c:v>
                </c:pt>
                <c:pt idx="300">
                  <c:v>1/08/2045</c:v>
                </c:pt>
                <c:pt idx="301">
                  <c:v>1/09/2045</c:v>
                </c:pt>
                <c:pt idx="302">
                  <c:v>1/10/2045</c:v>
                </c:pt>
                <c:pt idx="303">
                  <c:v>1/11/2045</c:v>
                </c:pt>
                <c:pt idx="304">
                  <c:v>1/12/2045</c:v>
                </c:pt>
                <c:pt idx="305">
                  <c:v>1/01/2046</c:v>
                </c:pt>
                <c:pt idx="306">
                  <c:v>1/02/2046</c:v>
                </c:pt>
                <c:pt idx="307">
                  <c:v>1/03/2046</c:v>
                </c:pt>
                <c:pt idx="308">
                  <c:v>1/04/2046</c:v>
                </c:pt>
                <c:pt idx="309">
                  <c:v>1/05/2046</c:v>
                </c:pt>
                <c:pt idx="310">
                  <c:v>1/06/2046</c:v>
                </c:pt>
                <c:pt idx="311">
                  <c:v>1/07/2046</c:v>
                </c:pt>
                <c:pt idx="312">
                  <c:v>1/08/2046</c:v>
                </c:pt>
                <c:pt idx="313">
                  <c:v>1/09/2046</c:v>
                </c:pt>
                <c:pt idx="314">
                  <c:v>1/10/2046</c:v>
                </c:pt>
                <c:pt idx="315">
                  <c:v>1/11/2046</c:v>
                </c:pt>
                <c:pt idx="316">
                  <c:v>1/12/2046</c:v>
                </c:pt>
                <c:pt idx="317">
                  <c:v>1/01/2047</c:v>
                </c:pt>
                <c:pt idx="318">
                  <c:v>1/02/2047</c:v>
                </c:pt>
                <c:pt idx="319">
                  <c:v>1/03/2047</c:v>
                </c:pt>
                <c:pt idx="320">
                  <c:v>1/04/2047</c:v>
                </c:pt>
                <c:pt idx="321">
                  <c:v>1/05/2047</c:v>
                </c:pt>
                <c:pt idx="322">
                  <c:v>1/06/2047</c:v>
                </c:pt>
                <c:pt idx="323">
                  <c:v>1/07/2047</c:v>
                </c:pt>
                <c:pt idx="324">
                  <c:v>1/08/2047</c:v>
                </c:pt>
                <c:pt idx="325">
                  <c:v>1/09/2047</c:v>
                </c:pt>
                <c:pt idx="326">
                  <c:v>1/10/2047</c:v>
                </c:pt>
                <c:pt idx="327">
                  <c:v>1/11/2047</c:v>
                </c:pt>
                <c:pt idx="328">
                  <c:v>1/12/2047</c:v>
                </c:pt>
                <c:pt idx="329">
                  <c:v>1/01/2048</c:v>
                </c:pt>
                <c:pt idx="330">
                  <c:v>1/02/2048</c:v>
                </c:pt>
                <c:pt idx="331">
                  <c:v>1/03/2048</c:v>
                </c:pt>
                <c:pt idx="332">
                  <c:v>1/04/2048</c:v>
                </c:pt>
                <c:pt idx="333">
                  <c:v>1/05/2048</c:v>
                </c:pt>
                <c:pt idx="334">
                  <c:v>1/06/2048</c:v>
                </c:pt>
                <c:pt idx="335">
                  <c:v>1/07/2048</c:v>
                </c:pt>
                <c:pt idx="336">
                  <c:v>1/08/2048</c:v>
                </c:pt>
                <c:pt idx="337">
                  <c:v>1/09/2048</c:v>
                </c:pt>
                <c:pt idx="338">
                  <c:v>1/10/2048</c:v>
                </c:pt>
                <c:pt idx="339">
                  <c:v>1/11/2048</c:v>
                </c:pt>
                <c:pt idx="340">
                  <c:v>1/12/2048</c:v>
                </c:pt>
                <c:pt idx="341">
                  <c:v>1/01/2049</c:v>
                </c:pt>
                <c:pt idx="342">
                  <c:v>1/02/2049</c:v>
                </c:pt>
                <c:pt idx="343">
                  <c:v>1/03/2049</c:v>
                </c:pt>
                <c:pt idx="344">
                  <c:v>1/04/2049</c:v>
                </c:pt>
                <c:pt idx="345">
                  <c:v>1/05/2049</c:v>
                </c:pt>
                <c:pt idx="346">
                  <c:v>1/06/2049</c:v>
                </c:pt>
                <c:pt idx="347">
                  <c:v>1/07/2049</c:v>
                </c:pt>
                <c:pt idx="348">
                  <c:v>1/08/2049</c:v>
                </c:pt>
                <c:pt idx="349">
                  <c:v>1/09/2049</c:v>
                </c:pt>
                <c:pt idx="350">
                  <c:v>1/10/2049</c:v>
                </c:pt>
                <c:pt idx="351">
                  <c:v>1/11/2049</c:v>
                </c:pt>
                <c:pt idx="352">
                  <c:v>1/12/2049</c:v>
                </c:pt>
                <c:pt idx="353">
                  <c:v>1/01/2050</c:v>
                </c:pt>
                <c:pt idx="354">
                  <c:v>1/02/2050</c:v>
                </c:pt>
                <c:pt idx="355">
                  <c:v>1/03/2050</c:v>
                </c:pt>
                <c:pt idx="356">
                  <c:v>1/04/2050</c:v>
                </c:pt>
                <c:pt idx="357">
                  <c:v>1/05/2050</c:v>
                </c:pt>
                <c:pt idx="358">
                  <c:v>1/06/2050</c:v>
                </c:pt>
                <c:pt idx="359">
                  <c:v>1/07/2050</c:v>
                </c:pt>
                <c:pt idx="360">
                  <c:v>1/08/2050</c:v>
                </c:pt>
                <c:pt idx="361">
                  <c:v>1/09/2050</c:v>
                </c:pt>
                <c:pt idx="362">
                  <c:v>1/10/2050</c:v>
                </c:pt>
                <c:pt idx="363">
                  <c:v>1/11/2050</c:v>
                </c:pt>
                <c:pt idx="364">
                  <c:v>1/12/2050</c:v>
                </c:pt>
              </c:strCache>
            </c:strRef>
          </c:cat>
          <c:val>
            <c:numRef>
              <c:f>_Hidden30!$C$2:$C$366</c:f>
              <c:numCache>
                <c:ptCount val="365"/>
                <c:pt idx="0">
                  <c:v>13603170391.708963</c:v>
                </c:pt>
                <c:pt idx="1">
                  <c:v>13496500089.268764</c:v>
                </c:pt>
                <c:pt idx="2">
                  <c:v>13390640823.303583</c:v>
                </c:pt>
                <c:pt idx="3">
                  <c:v>13284771768.805277</c:v>
                </c:pt>
                <c:pt idx="4">
                  <c:v>13174449903.355814</c:v>
                </c:pt>
                <c:pt idx="5">
                  <c:v>13067097941.953125</c:v>
                </c:pt>
                <c:pt idx="6">
                  <c:v>12958207174.04557</c:v>
                </c:pt>
                <c:pt idx="7">
                  <c:v>12848270848.588089</c:v>
                </c:pt>
                <c:pt idx="8">
                  <c:v>12739344217.093622</c:v>
                </c:pt>
                <c:pt idx="9">
                  <c:v>12632921923.491362</c:v>
                </c:pt>
                <c:pt idx="10">
                  <c:v>12525096820.257162</c:v>
                </c:pt>
                <c:pt idx="11">
                  <c:v>12419215806.877274</c:v>
                </c:pt>
                <c:pt idx="12">
                  <c:v>12311299480.581146</c:v>
                </c:pt>
                <c:pt idx="13">
                  <c:v>12206508504.42994</c:v>
                </c:pt>
                <c:pt idx="14">
                  <c:v>12102201579.962103</c:v>
                </c:pt>
                <c:pt idx="15">
                  <c:v>11993859597.896667</c:v>
                </c:pt>
                <c:pt idx="16">
                  <c:v>11888291530.042507</c:v>
                </c:pt>
                <c:pt idx="17">
                  <c:v>11785988511.806328</c:v>
                </c:pt>
                <c:pt idx="18">
                  <c:v>11682320813.34312</c:v>
                </c:pt>
                <c:pt idx="19">
                  <c:v>11579305666.733675</c:v>
                </c:pt>
                <c:pt idx="20">
                  <c:v>11473879911.305231</c:v>
                </c:pt>
                <c:pt idx="21">
                  <c:v>11374285785.837877</c:v>
                </c:pt>
                <c:pt idx="22">
                  <c:v>11272339576.429527</c:v>
                </c:pt>
                <c:pt idx="23">
                  <c:v>11170997428.196463</c:v>
                </c:pt>
                <c:pt idx="24">
                  <c:v>11069901872.928425</c:v>
                </c:pt>
                <c:pt idx="25">
                  <c:v>10967394432.99028</c:v>
                </c:pt>
                <c:pt idx="26">
                  <c:v>10868118692.54407</c:v>
                </c:pt>
                <c:pt idx="27">
                  <c:v>10766923835.092587</c:v>
                </c:pt>
                <c:pt idx="28">
                  <c:v>10667216686.335047</c:v>
                </c:pt>
                <c:pt idx="29">
                  <c:v>10568925747.510273</c:v>
                </c:pt>
                <c:pt idx="30">
                  <c:v>10469467580.808426</c:v>
                </c:pt>
                <c:pt idx="31">
                  <c:v>10370286210.109118</c:v>
                </c:pt>
                <c:pt idx="32">
                  <c:v>10273965484.936127</c:v>
                </c:pt>
                <c:pt idx="33">
                  <c:v>10175189618.584126</c:v>
                </c:pt>
                <c:pt idx="34">
                  <c:v>10076669401.990679</c:v>
                </c:pt>
                <c:pt idx="35">
                  <c:v>9979088395.712908</c:v>
                </c:pt>
                <c:pt idx="36">
                  <c:v>9882547711.458656</c:v>
                </c:pt>
                <c:pt idx="37">
                  <c:v>9782751863.489614</c:v>
                </c:pt>
                <c:pt idx="38">
                  <c:v>9686858362.795912</c:v>
                </c:pt>
                <c:pt idx="39">
                  <c:v>9588765819.724115</c:v>
                </c:pt>
                <c:pt idx="40">
                  <c:v>9490180566.557226</c:v>
                </c:pt>
                <c:pt idx="41">
                  <c:v>9395366424.233303</c:v>
                </c:pt>
                <c:pt idx="42">
                  <c:v>9299516932.807945</c:v>
                </c:pt>
                <c:pt idx="43">
                  <c:v>9205447629.350086</c:v>
                </c:pt>
                <c:pt idx="44">
                  <c:v>9112616346.877226</c:v>
                </c:pt>
                <c:pt idx="45">
                  <c:v>9018016493.16392</c:v>
                </c:pt>
                <c:pt idx="46">
                  <c:v>8919211342.565025</c:v>
                </c:pt>
                <c:pt idx="47">
                  <c:v>8822902677.851238</c:v>
                </c:pt>
                <c:pt idx="48">
                  <c:v>8731142636.189774</c:v>
                </c:pt>
                <c:pt idx="49">
                  <c:v>8636924765.848791</c:v>
                </c:pt>
                <c:pt idx="50">
                  <c:v>8540544239.43579</c:v>
                </c:pt>
                <c:pt idx="51">
                  <c:v>8445144418.783748</c:v>
                </c:pt>
                <c:pt idx="52">
                  <c:v>8348504860.386818</c:v>
                </c:pt>
                <c:pt idx="53">
                  <c:v>8256551060.2457075</c:v>
                </c:pt>
                <c:pt idx="54">
                  <c:v>8163933348.572348</c:v>
                </c:pt>
                <c:pt idx="55">
                  <c:v>8078165618.9454</c:v>
                </c:pt>
                <c:pt idx="56">
                  <c:v>7992304663.866372</c:v>
                </c:pt>
                <c:pt idx="57">
                  <c:v>7905886593.488594</c:v>
                </c:pt>
                <c:pt idx="58">
                  <c:v>7819850283.78599</c:v>
                </c:pt>
                <c:pt idx="59">
                  <c:v>7735559584.699576</c:v>
                </c:pt>
                <c:pt idx="60">
                  <c:v>7652873619.06128</c:v>
                </c:pt>
                <c:pt idx="61">
                  <c:v>7564667437.112564</c:v>
                </c:pt>
                <c:pt idx="62">
                  <c:v>7483679384.041535</c:v>
                </c:pt>
                <c:pt idx="63">
                  <c:v>7403137111.0821085</c:v>
                </c:pt>
                <c:pt idx="64">
                  <c:v>7312677593.833406</c:v>
                </c:pt>
                <c:pt idx="65">
                  <c:v>7231001061.954513</c:v>
                </c:pt>
                <c:pt idx="66">
                  <c:v>7150708027.720904</c:v>
                </c:pt>
                <c:pt idx="67">
                  <c:v>7071123721.718591</c:v>
                </c:pt>
                <c:pt idx="68">
                  <c:v>6992423994.464957</c:v>
                </c:pt>
                <c:pt idx="69">
                  <c:v>6914440018.522879</c:v>
                </c:pt>
                <c:pt idx="70">
                  <c:v>6835170294.202208</c:v>
                </c:pt>
                <c:pt idx="71">
                  <c:v>6757522662.072894</c:v>
                </c:pt>
                <c:pt idx="72">
                  <c:v>6679944449.829368</c:v>
                </c:pt>
                <c:pt idx="73">
                  <c:v>6603138951.14162</c:v>
                </c:pt>
                <c:pt idx="74">
                  <c:v>6527238518.627156</c:v>
                </c:pt>
                <c:pt idx="75">
                  <c:v>6449391556.113024</c:v>
                </c:pt>
                <c:pt idx="76">
                  <c:v>6371941961.790891</c:v>
                </c:pt>
                <c:pt idx="77">
                  <c:v>6296768771.197675</c:v>
                </c:pt>
                <c:pt idx="78">
                  <c:v>6222448441.7515135</c:v>
                </c:pt>
                <c:pt idx="79">
                  <c:v>6150339992.914686</c:v>
                </c:pt>
                <c:pt idx="80">
                  <c:v>6077274846.352999</c:v>
                </c:pt>
                <c:pt idx="81">
                  <c:v>6004656232.725694</c:v>
                </c:pt>
                <c:pt idx="82">
                  <c:v>5932865009.639833</c:v>
                </c:pt>
                <c:pt idx="83">
                  <c:v>5862454980.963752</c:v>
                </c:pt>
                <c:pt idx="84">
                  <c:v>5791452627.327848</c:v>
                </c:pt>
                <c:pt idx="85">
                  <c:v>5720896166.969234</c:v>
                </c:pt>
                <c:pt idx="86">
                  <c:v>5650644516.353106</c:v>
                </c:pt>
                <c:pt idx="87">
                  <c:v>5579781551.018832</c:v>
                </c:pt>
                <c:pt idx="88">
                  <c:v>5510412641.261074</c:v>
                </c:pt>
                <c:pt idx="89">
                  <c:v>5441079025.94612</c:v>
                </c:pt>
                <c:pt idx="90">
                  <c:v>5372083397.912124</c:v>
                </c:pt>
                <c:pt idx="91">
                  <c:v>5303819314.978275</c:v>
                </c:pt>
                <c:pt idx="92">
                  <c:v>5235676274.029321</c:v>
                </c:pt>
                <c:pt idx="93">
                  <c:v>5167942473.342255</c:v>
                </c:pt>
                <c:pt idx="94">
                  <c:v>5099806011.263348</c:v>
                </c:pt>
                <c:pt idx="95">
                  <c:v>5035263198.537669</c:v>
                </c:pt>
                <c:pt idx="96">
                  <c:v>4970135951.797126</c:v>
                </c:pt>
                <c:pt idx="97">
                  <c:v>4904568449.968156</c:v>
                </c:pt>
                <c:pt idx="98">
                  <c:v>4841132584.376554</c:v>
                </c:pt>
                <c:pt idx="99">
                  <c:v>4779051214.734319</c:v>
                </c:pt>
                <c:pt idx="100">
                  <c:v>4716987134.007889</c:v>
                </c:pt>
                <c:pt idx="101">
                  <c:v>4654850334.006203</c:v>
                </c:pt>
                <c:pt idx="102">
                  <c:v>4593857978.673614</c:v>
                </c:pt>
                <c:pt idx="103">
                  <c:v>4533825661.869089</c:v>
                </c:pt>
                <c:pt idx="104">
                  <c:v>4474391503.867442</c:v>
                </c:pt>
                <c:pt idx="105">
                  <c:v>4412040954.326115</c:v>
                </c:pt>
                <c:pt idx="106">
                  <c:v>4351151491.15407</c:v>
                </c:pt>
                <c:pt idx="107">
                  <c:v>4293038946.7251267</c:v>
                </c:pt>
                <c:pt idx="108">
                  <c:v>4235238529.870275</c:v>
                </c:pt>
                <c:pt idx="109">
                  <c:v>4175417009.4342213</c:v>
                </c:pt>
                <c:pt idx="110">
                  <c:v>4119766295.0962234</c:v>
                </c:pt>
                <c:pt idx="111">
                  <c:v>4062513643.833122</c:v>
                </c:pt>
                <c:pt idx="112">
                  <c:v>4006509728.6507797</c:v>
                </c:pt>
                <c:pt idx="113">
                  <c:v>3952290539.7153535</c:v>
                </c:pt>
                <c:pt idx="114">
                  <c:v>3898378763.0806174</c:v>
                </c:pt>
                <c:pt idx="115">
                  <c:v>3845942906.426435</c:v>
                </c:pt>
                <c:pt idx="116">
                  <c:v>3793544839.8990126</c:v>
                </c:pt>
                <c:pt idx="117">
                  <c:v>3741540128.2349267</c:v>
                </c:pt>
                <c:pt idx="118">
                  <c:v>3689953898.77755</c:v>
                </c:pt>
                <c:pt idx="119">
                  <c:v>3639427845.2726564</c:v>
                </c:pt>
                <c:pt idx="120">
                  <c:v>3589144409.6072063</c:v>
                </c:pt>
                <c:pt idx="121">
                  <c:v>3538911446.229648</c:v>
                </c:pt>
                <c:pt idx="122">
                  <c:v>3488984068.9644585</c:v>
                </c:pt>
                <c:pt idx="123">
                  <c:v>3439643506.4641986</c:v>
                </c:pt>
                <c:pt idx="124">
                  <c:v>3390620554.8867793</c:v>
                </c:pt>
                <c:pt idx="125">
                  <c:v>3341767567.4325213</c:v>
                </c:pt>
                <c:pt idx="126">
                  <c:v>3293437773.394708</c:v>
                </c:pt>
                <c:pt idx="127">
                  <c:v>3245602962.5184803</c:v>
                </c:pt>
                <c:pt idx="128">
                  <c:v>3197972165.4049144</c:v>
                </c:pt>
                <c:pt idx="129">
                  <c:v>3150863468.3586917</c:v>
                </c:pt>
                <c:pt idx="130">
                  <c:v>3104073285.99488</c:v>
                </c:pt>
                <c:pt idx="131">
                  <c:v>3057740788.543697</c:v>
                </c:pt>
                <c:pt idx="132">
                  <c:v>3012375217.785174</c:v>
                </c:pt>
                <c:pt idx="133">
                  <c:v>2967164440.089408</c:v>
                </c:pt>
                <c:pt idx="134">
                  <c:v>2921952839.8096714</c:v>
                </c:pt>
                <c:pt idx="135">
                  <c:v>2877764364.201328</c:v>
                </c:pt>
                <c:pt idx="136">
                  <c:v>2834269180.7930365</c:v>
                </c:pt>
                <c:pt idx="137">
                  <c:v>2791092188.66588</c:v>
                </c:pt>
                <c:pt idx="138">
                  <c:v>2747899124.7043633</c:v>
                </c:pt>
                <c:pt idx="139">
                  <c:v>2705021212.4244204</c:v>
                </c:pt>
                <c:pt idx="140">
                  <c:v>2662902651.4984035</c:v>
                </c:pt>
                <c:pt idx="141">
                  <c:v>2621238879.294624</c:v>
                </c:pt>
                <c:pt idx="142">
                  <c:v>2579866668.83763</c:v>
                </c:pt>
                <c:pt idx="143">
                  <c:v>2538618051.6740193</c:v>
                </c:pt>
                <c:pt idx="144">
                  <c:v>2497264269.235766</c:v>
                </c:pt>
                <c:pt idx="145">
                  <c:v>2456141746.8390656</c:v>
                </c:pt>
                <c:pt idx="146">
                  <c:v>2416074527.4824276</c:v>
                </c:pt>
                <c:pt idx="147">
                  <c:v>2376573615.666558</c:v>
                </c:pt>
                <c:pt idx="148">
                  <c:v>2337587205.829024</c:v>
                </c:pt>
                <c:pt idx="149">
                  <c:v>2298691456.164864</c:v>
                </c:pt>
                <c:pt idx="150">
                  <c:v>2260032400.11524</c:v>
                </c:pt>
                <c:pt idx="151">
                  <c:v>2222618330.4015546</c:v>
                </c:pt>
                <c:pt idx="152">
                  <c:v>2184846842.962224</c:v>
                </c:pt>
                <c:pt idx="153">
                  <c:v>2147846817.441571</c:v>
                </c:pt>
                <c:pt idx="154">
                  <c:v>2110972951.6874485</c:v>
                </c:pt>
                <c:pt idx="155">
                  <c:v>2074217189.2343717</c:v>
                </c:pt>
                <c:pt idx="156">
                  <c:v>2038357832.0517383</c:v>
                </c:pt>
                <c:pt idx="157">
                  <c:v>2002762001.8709843</c:v>
                </c:pt>
                <c:pt idx="158">
                  <c:v>1967131897.6686108</c:v>
                </c:pt>
                <c:pt idx="159">
                  <c:v>1932364839.80732</c:v>
                </c:pt>
                <c:pt idx="160">
                  <c:v>1897995521.5973716</c:v>
                </c:pt>
                <c:pt idx="161">
                  <c:v>1863912068.3584118</c:v>
                </c:pt>
                <c:pt idx="162">
                  <c:v>1829698092.214477</c:v>
                </c:pt>
                <c:pt idx="163">
                  <c:v>1796347764.195162</c:v>
                </c:pt>
                <c:pt idx="164">
                  <c:v>1763062934.9176543</c:v>
                </c:pt>
                <c:pt idx="165">
                  <c:v>1729879230.220265</c:v>
                </c:pt>
                <c:pt idx="166">
                  <c:v>1697259688.6879146</c:v>
                </c:pt>
                <c:pt idx="167">
                  <c:v>1665438800.2152889</c:v>
                </c:pt>
                <c:pt idx="168">
                  <c:v>1633776337.6369312</c:v>
                </c:pt>
                <c:pt idx="169">
                  <c:v>1602818192.022349</c:v>
                </c:pt>
                <c:pt idx="170">
                  <c:v>1572612094.988198</c:v>
                </c:pt>
                <c:pt idx="171">
                  <c:v>1542634725.549788</c:v>
                </c:pt>
                <c:pt idx="172">
                  <c:v>1513610967.24607</c:v>
                </c:pt>
                <c:pt idx="173">
                  <c:v>1484354580.173066</c:v>
                </c:pt>
                <c:pt idx="174">
                  <c:v>1456003098.580341</c:v>
                </c:pt>
                <c:pt idx="175">
                  <c:v>1428455778.1997845</c:v>
                </c:pt>
                <c:pt idx="176">
                  <c:v>1400691166.167294</c:v>
                </c:pt>
                <c:pt idx="177">
                  <c:v>1373544067.0623486</c:v>
                </c:pt>
                <c:pt idx="178">
                  <c:v>1346172428.9917297</c:v>
                </c:pt>
                <c:pt idx="179">
                  <c:v>1319133972.4017339</c:v>
                </c:pt>
                <c:pt idx="180">
                  <c:v>1292294585.9085815</c:v>
                </c:pt>
                <c:pt idx="181">
                  <c:v>1265772502.0406709</c:v>
                </c:pt>
                <c:pt idx="182">
                  <c:v>1239630973.726761</c:v>
                </c:pt>
                <c:pt idx="183">
                  <c:v>1213541426.3551593</c:v>
                </c:pt>
                <c:pt idx="184">
                  <c:v>1187972574.3915596</c:v>
                </c:pt>
                <c:pt idx="185">
                  <c:v>1162664646.7084515</c:v>
                </c:pt>
                <c:pt idx="186">
                  <c:v>1137595557.772246</c:v>
                </c:pt>
                <c:pt idx="187">
                  <c:v>1112239251.779456</c:v>
                </c:pt>
                <c:pt idx="188">
                  <c:v>1087445027.6783562</c:v>
                </c:pt>
                <c:pt idx="189">
                  <c:v>1062217438.5016055</c:v>
                </c:pt>
                <c:pt idx="190">
                  <c:v>1038047412.2324942</c:v>
                </c:pt>
                <c:pt idx="191">
                  <c:v>1014221082.5122063</c:v>
                </c:pt>
                <c:pt idx="192">
                  <c:v>991029536.043257</c:v>
                </c:pt>
                <c:pt idx="193">
                  <c:v>968208137.3512158</c:v>
                </c:pt>
                <c:pt idx="194">
                  <c:v>945607052.8265688</c:v>
                </c:pt>
                <c:pt idx="195">
                  <c:v>923370405.5191019</c:v>
                </c:pt>
                <c:pt idx="196">
                  <c:v>901480270.337877</c:v>
                </c:pt>
                <c:pt idx="197">
                  <c:v>880139828.6993703</c:v>
                </c:pt>
                <c:pt idx="198">
                  <c:v>859168698.1592271</c:v>
                </c:pt>
                <c:pt idx="199">
                  <c:v>838538062.6618763</c:v>
                </c:pt>
                <c:pt idx="200">
                  <c:v>817978709.2154655</c:v>
                </c:pt>
                <c:pt idx="201">
                  <c:v>797880486.04763</c:v>
                </c:pt>
                <c:pt idx="202">
                  <c:v>777863834.2241315</c:v>
                </c:pt>
                <c:pt idx="203">
                  <c:v>758197659.0439913</c:v>
                </c:pt>
                <c:pt idx="204">
                  <c:v>738652930.0500206</c:v>
                </c:pt>
                <c:pt idx="205">
                  <c:v>719521111.0561275</c:v>
                </c:pt>
                <c:pt idx="206">
                  <c:v>700549503.4684684</c:v>
                </c:pt>
                <c:pt idx="207">
                  <c:v>681968313.1082072</c:v>
                </c:pt>
                <c:pt idx="208">
                  <c:v>663611170.3628719</c:v>
                </c:pt>
                <c:pt idx="209">
                  <c:v>645148285.2476057</c:v>
                </c:pt>
                <c:pt idx="210">
                  <c:v>627586701.1293336</c:v>
                </c:pt>
                <c:pt idx="211">
                  <c:v>610324008.9867004</c:v>
                </c:pt>
                <c:pt idx="212">
                  <c:v>593399949.8355563</c:v>
                </c:pt>
                <c:pt idx="213">
                  <c:v>576197236.6022736</c:v>
                </c:pt>
                <c:pt idx="214">
                  <c:v>559650614.3775219</c:v>
                </c:pt>
                <c:pt idx="215">
                  <c:v>543663539.3851013</c:v>
                </c:pt>
                <c:pt idx="216">
                  <c:v>527970208.3577213</c:v>
                </c:pt>
                <c:pt idx="217">
                  <c:v>512401361.5555312</c:v>
                </c:pt>
                <c:pt idx="218">
                  <c:v>497399270.1668875</c:v>
                </c:pt>
                <c:pt idx="219">
                  <c:v>482709661.05174863</c:v>
                </c:pt>
                <c:pt idx="220">
                  <c:v>468166652.4173857</c:v>
                </c:pt>
                <c:pt idx="221">
                  <c:v>453786768.52326334</c:v>
                </c:pt>
                <c:pt idx="222">
                  <c:v>439757739.2887579</c:v>
                </c:pt>
                <c:pt idx="223">
                  <c:v>425976704.2118955</c:v>
                </c:pt>
                <c:pt idx="224">
                  <c:v>412309261.4389856</c:v>
                </c:pt>
                <c:pt idx="225">
                  <c:v>398644018.209018</c:v>
                </c:pt>
                <c:pt idx="226">
                  <c:v>385502140.58957165</c:v>
                </c:pt>
                <c:pt idx="227">
                  <c:v>372151127.00171584</c:v>
                </c:pt>
                <c:pt idx="228">
                  <c:v>359523674.41286063</c:v>
                </c:pt>
                <c:pt idx="229">
                  <c:v>346694298.92276496</c:v>
                </c:pt>
                <c:pt idx="230">
                  <c:v>335037969.77276057</c:v>
                </c:pt>
                <c:pt idx="231">
                  <c:v>324042047.9260408</c:v>
                </c:pt>
                <c:pt idx="232">
                  <c:v>313535187.09991395</c:v>
                </c:pt>
                <c:pt idx="233">
                  <c:v>303877898.67489815</c:v>
                </c:pt>
                <c:pt idx="234">
                  <c:v>294427243.0301507</c:v>
                </c:pt>
                <c:pt idx="235">
                  <c:v>285208174.82751197</c:v>
                </c:pt>
                <c:pt idx="236">
                  <c:v>276141409.2558736</c:v>
                </c:pt>
                <c:pt idx="237">
                  <c:v>267237984.45194063</c:v>
                </c:pt>
                <c:pt idx="238">
                  <c:v>258339693.7678908</c:v>
                </c:pt>
                <c:pt idx="239">
                  <c:v>249624317.6115133</c:v>
                </c:pt>
                <c:pt idx="240">
                  <c:v>241074596.7685205</c:v>
                </c:pt>
                <c:pt idx="241">
                  <c:v>232730335.71058714</c:v>
                </c:pt>
                <c:pt idx="242">
                  <c:v>224491000.54242393</c:v>
                </c:pt>
                <c:pt idx="243">
                  <c:v>216387146.93240756</c:v>
                </c:pt>
                <c:pt idx="244">
                  <c:v>208438662.1251217</c:v>
                </c:pt>
                <c:pt idx="245">
                  <c:v>200583130.82394612</c:v>
                </c:pt>
                <c:pt idx="246">
                  <c:v>192787887.52923962</c:v>
                </c:pt>
                <c:pt idx="247">
                  <c:v>184981172.0295291</c:v>
                </c:pt>
                <c:pt idx="248">
                  <c:v>177364590.68791556</c:v>
                </c:pt>
                <c:pt idx="249">
                  <c:v>169802623.8044328</c:v>
                </c:pt>
                <c:pt idx="250">
                  <c:v>162471789.44706032</c:v>
                </c:pt>
                <c:pt idx="251">
                  <c:v>155416490.8504225</c:v>
                </c:pt>
                <c:pt idx="252">
                  <c:v>148602578.7474643</c:v>
                </c:pt>
                <c:pt idx="253">
                  <c:v>141937329.74831092</c:v>
                </c:pt>
                <c:pt idx="254">
                  <c:v>135390407.1810941</c:v>
                </c:pt>
                <c:pt idx="255">
                  <c:v>129159608.58155864</c:v>
                </c:pt>
                <c:pt idx="256">
                  <c:v>123068584.15201241</c:v>
                </c:pt>
                <c:pt idx="257">
                  <c:v>117178092.57029667</c:v>
                </c:pt>
                <c:pt idx="258">
                  <c:v>111620581.3930072</c:v>
                </c:pt>
                <c:pt idx="259">
                  <c:v>106285869.56754506</c:v>
                </c:pt>
                <c:pt idx="260">
                  <c:v>100975128.4247488</c:v>
                </c:pt>
                <c:pt idx="261">
                  <c:v>95789105.01789884</c:v>
                </c:pt>
                <c:pt idx="262">
                  <c:v>90838642.08918187</c:v>
                </c:pt>
                <c:pt idx="263">
                  <c:v>86102809.41107284</c:v>
                </c:pt>
                <c:pt idx="264">
                  <c:v>81340743.03948413</c:v>
                </c:pt>
                <c:pt idx="265">
                  <c:v>76804073.62113582</c:v>
                </c:pt>
                <c:pt idx="266">
                  <c:v>72275033.4391513</c:v>
                </c:pt>
                <c:pt idx="267">
                  <c:v>67981997.18605596</c:v>
                </c:pt>
                <c:pt idx="268">
                  <c:v>63804160.85249936</c:v>
                </c:pt>
                <c:pt idx="269">
                  <c:v>59694896.12653051</c:v>
                </c:pt>
                <c:pt idx="270">
                  <c:v>55653033.592913024</c:v>
                </c:pt>
                <c:pt idx="271">
                  <c:v>51846064.582476884</c:v>
                </c:pt>
                <c:pt idx="272">
                  <c:v>48170269.000932686</c:v>
                </c:pt>
                <c:pt idx="273">
                  <c:v>44612144.800340526</c:v>
                </c:pt>
                <c:pt idx="274">
                  <c:v>41185259.89622562</c:v>
                </c:pt>
                <c:pt idx="275">
                  <c:v>37912902.24763855</c:v>
                </c:pt>
                <c:pt idx="276">
                  <c:v>34791994.01741128</c:v>
                </c:pt>
                <c:pt idx="277">
                  <c:v>31842534.509226285</c:v>
                </c:pt>
                <c:pt idx="278">
                  <c:v>28806377.406185765</c:v>
                </c:pt>
                <c:pt idx="279">
                  <c:v>26245593.87202846</c:v>
                </c:pt>
                <c:pt idx="280">
                  <c:v>23823192.754838206</c:v>
                </c:pt>
                <c:pt idx="281">
                  <c:v>21525049.483124178</c:v>
                </c:pt>
                <c:pt idx="282">
                  <c:v>19314450.294467807</c:v>
                </c:pt>
                <c:pt idx="283">
                  <c:v>17192718.69512382</c:v>
                </c:pt>
                <c:pt idx="284">
                  <c:v>15146808.467824848</c:v>
                </c:pt>
                <c:pt idx="285">
                  <c:v>13140836.376569282</c:v>
                </c:pt>
                <c:pt idx="286">
                  <c:v>11283230.263097988</c:v>
                </c:pt>
                <c:pt idx="287">
                  <c:v>9552607.309937691</c:v>
                </c:pt>
                <c:pt idx="288">
                  <c:v>7971673.172566705</c:v>
                </c:pt>
                <c:pt idx="289">
                  <c:v>6532387.485349585</c:v>
                </c:pt>
                <c:pt idx="290">
                  <c:v>5251984.96801816</c:v>
                </c:pt>
                <c:pt idx="291">
                  <c:v>4177283.320623053</c:v>
                </c:pt>
                <c:pt idx="292">
                  <c:v>3402760.4805636303</c:v>
                </c:pt>
                <c:pt idx="293">
                  <c:v>3172663.4831894576</c:v>
                </c:pt>
                <c:pt idx="294">
                  <c:v>2980418.1749314424</c:v>
                </c:pt>
                <c:pt idx="295">
                  <c:v>2826762.9406877314</c:v>
                </c:pt>
                <c:pt idx="296">
                  <c:v>2708169.3358578375</c:v>
                </c:pt>
                <c:pt idx="297">
                  <c:v>2567250.3126293216</c:v>
                </c:pt>
                <c:pt idx="298">
                  <c:v>2373305.234861585</c:v>
                </c:pt>
                <c:pt idx="299">
                  <c:v>2273511.9972685305</c:v>
                </c:pt>
                <c:pt idx="300">
                  <c:v>2176468.934711467</c:v>
                </c:pt>
                <c:pt idx="301">
                  <c:v>2082048.107292057</c:v>
                </c:pt>
                <c:pt idx="302">
                  <c:v>1992678.7712025018</c:v>
                </c:pt>
                <c:pt idx="303">
                  <c:v>1905352.3337586739</c:v>
                </c:pt>
                <c:pt idx="304">
                  <c:v>1818788.2297944324</c:v>
                </c:pt>
                <c:pt idx="305">
                  <c:v>1698520.9103493546</c:v>
                </c:pt>
                <c:pt idx="306">
                  <c:v>1615869.370929659</c:v>
                </c:pt>
                <c:pt idx="307">
                  <c:v>1534196.8293764552</c:v>
                </c:pt>
                <c:pt idx="308">
                  <c:v>1452750.8925316907</c:v>
                </c:pt>
                <c:pt idx="309">
                  <c:v>1373734.3336137854</c:v>
                </c:pt>
                <c:pt idx="310">
                  <c:v>1296353.4911067088</c:v>
                </c:pt>
                <c:pt idx="311">
                  <c:v>1222665.3249603114</c:v>
                </c:pt>
                <c:pt idx="312">
                  <c:v>1113513.5949990754</c:v>
                </c:pt>
                <c:pt idx="313">
                  <c:v>1046192.4171272217</c:v>
                </c:pt>
                <c:pt idx="314">
                  <c:v>980682.5498366344</c:v>
                </c:pt>
                <c:pt idx="315">
                  <c:v>917388.4502555662</c:v>
                </c:pt>
                <c:pt idx="316">
                  <c:v>856950.9306409364</c:v>
                </c:pt>
                <c:pt idx="317">
                  <c:v>801096.1242124571</c:v>
                </c:pt>
                <c:pt idx="318">
                  <c:v>747542.7706067826</c:v>
                </c:pt>
                <c:pt idx="319">
                  <c:v>695855.9392727047</c:v>
                </c:pt>
                <c:pt idx="320">
                  <c:v>650496.9859638868</c:v>
                </c:pt>
                <c:pt idx="321">
                  <c:v>605991.038007795</c:v>
                </c:pt>
                <c:pt idx="322">
                  <c:v>564274.6529300282</c:v>
                </c:pt>
                <c:pt idx="323">
                  <c:v>527282.0970646318</c:v>
                </c:pt>
                <c:pt idx="324">
                  <c:v>490327.1372659612</c:v>
                </c:pt>
                <c:pt idx="325">
                  <c:v>454784.7850840869</c:v>
                </c:pt>
                <c:pt idx="326">
                  <c:v>420228.4390822107</c:v>
                </c:pt>
                <c:pt idx="327">
                  <c:v>387313.98015778797</c:v>
                </c:pt>
                <c:pt idx="328">
                  <c:v>355831.16764253593</c:v>
                </c:pt>
                <c:pt idx="329">
                  <c:v>326391.8453804852</c:v>
                </c:pt>
                <c:pt idx="330">
                  <c:v>298154.177395923</c:v>
                </c:pt>
                <c:pt idx="331">
                  <c:v>270207.8296132653</c:v>
                </c:pt>
                <c:pt idx="332">
                  <c:v>243932.16584303067</c:v>
                </c:pt>
                <c:pt idx="333">
                  <c:v>217718.2715576612</c:v>
                </c:pt>
                <c:pt idx="334">
                  <c:v>193661.2810097514</c:v>
                </c:pt>
                <c:pt idx="335">
                  <c:v>174699.26106673531</c:v>
                </c:pt>
                <c:pt idx="336">
                  <c:v>157761.30788241752</c:v>
                </c:pt>
                <c:pt idx="337">
                  <c:v>141206.64912182122</c:v>
                </c:pt>
                <c:pt idx="338">
                  <c:v>126584.4601414551</c:v>
                </c:pt>
                <c:pt idx="339">
                  <c:v>113112.84694701657</c:v>
                </c:pt>
                <c:pt idx="340">
                  <c:v>101705.9853790716</c:v>
                </c:pt>
                <c:pt idx="341">
                  <c:v>90840.13782958232</c:v>
                </c:pt>
                <c:pt idx="342">
                  <c:v>80542.4091559572</c:v>
                </c:pt>
                <c:pt idx="343">
                  <c:v>70544.97885992008</c:v>
                </c:pt>
                <c:pt idx="344">
                  <c:v>61063.438036868254</c:v>
                </c:pt>
                <c:pt idx="345">
                  <c:v>51604.06604616549</c:v>
                </c:pt>
                <c:pt idx="346">
                  <c:v>43170.17167720893</c:v>
                </c:pt>
                <c:pt idx="347">
                  <c:v>34796.775131891525</c:v>
                </c:pt>
                <c:pt idx="348">
                  <c:v>27423.625901317213</c:v>
                </c:pt>
                <c:pt idx="349">
                  <c:v>21029.661303965466</c:v>
                </c:pt>
                <c:pt idx="350">
                  <c:v>14649.792340954651</c:v>
                </c:pt>
                <c:pt idx="351">
                  <c:v>8279.82133211838</c:v>
                </c:pt>
                <c:pt idx="352">
                  <c:v>5759.796760987303</c:v>
                </c:pt>
                <c:pt idx="353">
                  <c:v>4861.604401683509</c:v>
                </c:pt>
                <c:pt idx="354">
                  <c:v>3964.7269081439845</c:v>
                </c:pt>
                <c:pt idx="355">
                  <c:v>3568.66764320793</c:v>
                </c:pt>
                <c:pt idx="356">
                  <c:v>3171.995146962172</c:v>
                </c:pt>
                <c:pt idx="357">
                  <c:v>2775.5214763432014</c:v>
                </c:pt>
                <c:pt idx="358">
                  <c:v>2378.9076322261203</c:v>
                </c:pt>
                <c:pt idx="359">
                  <c:v>1982.4391025669129</c:v>
                </c:pt>
                <c:pt idx="360">
                  <c:v>1585.8802902729078</c:v>
                </c:pt>
                <c:pt idx="361">
                  <c:v>1189.3592023654185</c:v>
                </c:pt>
                <c:pt idx="362">
                  <c:v>792.9170169958032</c:v>
                </c:pt>
                <c:pt idx="363">
                  <c:v>396.44297153713546</c:v>
                </c:pt>
                <c:pt idx="364">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_Hidden30!$A$2:$A$366</c:f>
              <c:strCache>
                <c:ptCount val="365"/>
                <c:pt idx="0">
                  <c:v>1/08/2020</c:v>
                </c:pt>
                <c:pt idx="1">
                  <c:v>1/09/2020</c:v>
                </c:pt>
                <c:pt idx="2">
                  <c:v>1/10/2020</c:v>
                </c:pt>
                <c:pt idx="3">
                  <c:v>1/11/2020</c:v>
                </c:pt>
                <c:pt idx="4">
                  <c:v>1/12/2020</c:v>
                </c:pt>
                <c:pt idx="5">
                  <c:v>1/01/2021</c:v>
                </c:pt>
                <c:pt idx="6">
                  <c:v>1/02/2021</c:v>
                </c:pt>
                <c:pt idx="7">
                  <c:v>1/03/2021</c:v>
                </c:pt>
                <c:pt idx="8">
                  <c:v>1/04/2021</c:v>
                </c:pt>
                <c:pt idx="9">
                  <c:v>1/05/2021</c:v>
                </c:pt>
                <c:pt idx="10">
                  <c:v>1/06/2021</c:v>
                </c:pt>
                <c:pt idx="11">
                  <c:v>1/07/2021</c:v>
                </c:pt>
                <c:pt idx="12">
                  <c:v>1/08/2021</c:v>
                </c:pt>
                <c:pt idx="13">
                  <c:v>1/09/2021</c:v>
                </c:pt>
                <c:pt idx="14">
                  <c:v>1/10/2021</c:v>
                </c:pt>
                <c:pt idx="15">
                  <c:v>1/11/2021</c:v>
                </c:pt>
                <c:pt idx="16">
                  <c:v>1/12/2021</c:v>
                </c:pt>
                <c:pt idx="17">
                  <c:v>1/01/2022</c:v>
                </c:pt>
                <c:pt idx="18">
                  <c:v>1/02/2022</c:v>
                </c:pt>
                <c:pt idx="19">
                  <c:v>1/03/2022</c:v>
                </c:pt>
                <c:pt idx="20">
                  <c:v>1/04/2022</c:v>
                </c:pt>
                <c:pt idx="21">
                  <c:v>1/05/2022</c:v>
                </c:pt>
                <c:pt idx="22">
                  <c:v>1/06/2022</c:v>
                </c:pt>
                <c:pt idx="23">
                  <c:v>1/07/2022</c:v>
                </c:pt>
                <c:pt idx="24">
                  <c:v>1/08/2022</c:v>
                </c:pt>
                <c:pt idx="25">
                  <c:v>1/09/2022</c:v>
                </c:pt>
                <c:pt idx="26">
                  <c:v>1/10/2022</c:v>
                </c:pt>
                <c:pt idx="27">
                  <c:v>1/11/2022</c:v>
                </c:pt>
                <c:pt idx="28">
                  <c:v>1/12/2022</c:v>
                </c:pt>
                <c:pt idx="29">
                  <c:v>1/01/2023</c:v>
                </c:pt>
                <c:pt idx="30">
                  <c:v>1/02/2023</c:v>
                </c:pt>
                <c:pt idx="31">
                  <c:v>1/03/2023</c:v>
                </c:pt>
                <c:pt idx="32">
                  <c:v>1/04/2023</c:v>
                </c:pt>
                <c:pt idx="33">
                  <c:v>1/05/2023</c:v>
                </c:pt>
                <c:pt idx="34">
                  <c:v>1/06/2023</c:v>
                </c:pt>
                <c:pt idx="35">
                  <c:v>1/07/2023</c:v>
                </c:pt>
                <c:pt idx="36">
                  <c:v>1/08/2023</c:v>
                </c:pt>
                <c:pt idx="37">
                  <c:v>1/09/2023</c:v>
                </c:pt>
                <c:pt idx="38">
                  <c:v>1/10/2023</c:v>
                </c:pt>
                <c:pt idx="39">
                  <c:v>1/11/2023</c:v>
                </c:pt>
                <c:pt idx="40">
                  <c:v>1/12/2023</c:v>
                </c:pt>
                <c:pt idx="41">
                  <c:v>1/01/2024</c:v>
                </c:pt>
                <c:pt idx="42">
                  <c:v>1/02/2024</c:v>
                </c:pt>
                <c:pt idx="43">
                  <c:v>1/03/2024</c:v>
                </c:pt>
                <c:pt idx="44">
                  <c:v>1/04/2024</c:v>
                </c:pt>
                <c:pt idx="45">
                  <c:v>1/05/2024</c:v>
                </c:pt>
                <c:pt idx="46">
                  <c:v>1/06/2024</c:v>
                </c:pt>
                <c:pt idx="47">
                  <c:v>1/07/2024</c:v>
                </c:pt>
                <c:pt idx="48">
                  <c:v>1/08/2024</c:v>
                </c:pt>
                <c:pt idx="49">
                  <c:v>1/09/2024</c:v>
                </c:pt>
                <c:pt idx="50">
                  <c:v>1/10/2024</c:v>
                </c:pt>
                <c:pt idx="51">
                  <c:v>1/11/2024</c:v>
                </c:pt>
                <c:pt idx="52">
                  <c:v>1/12/2024</c:v>
                </c:pt>
                <c:pt idx="53">
                  <c:v>1/01/2025</c:v>
                </c:pt>
                <c:pt idx="54">
                  <c:v>1/02/2025</c:v>
                </c:pt>
                <c:pt idx="55">
                  <c:v>1/03/2025</c:v>
                </c:pt>
                <c:pt idx="56">
                  <c:v>1/04/2025</c:v>
                </c:pt>
                <c:pt idx="57">
                  <c:v>1/05/2025</c:v>
                </c:pt>
                <c:pt idx="58">
                  <c:v>1/06/2025</c:v>
                </c:pt>
                <c:pt idx="59">
                  <c:v>1/07/2025</c:v>
                </c:pt>
                <c:pt idx="60">
                  <c:v>1/08/2025</c:v>
                </c:pt>
                <c:pt idx="61">
                  <c:v>1/09/2025</c:v>
                </c:pt>
                <c:pt idx="62">
                  <c:v>1/10/2025</c:v>
                </c:pt>
                <c:pt idx="63">
                  <c:v>1/11/2025</c:v>
                </c:pt>
                <c:pt idx="64">
                  <c:v>1/12/2025</c:v>
                </c:pt>
                <c:pt idx="65">
                  <c:v>1/01/2026</c:v>
                </c:pt>
                <c:pt idx="66">
                  <c:v>1/02/2026</c:v>
                </c:pt>
                <c:pt idx="67">
                  <c:v>1/03/2026</c:v>
                </c:pt>
                <c:pt idx="68">
                  <c:v>1/04/2026</c:v>
                </c:pt>
                <c:pt idx="69">
                  <c:v>1/05/2026</c:v>
                </c:pt>
                <c:pt idx="70">
                  <c:v>1/06/2026</c:v>
                </c:pt>
                <c:pt idx="71">
                  <c:v>1/07/2026</c:v>
                </c:pt>
                <c:pt idx="72">
                  <c:v>1/08/2026</c:v>
                </c:pt>
                <c:pt idx="73">
                  <c:v>1/09/2026</c:v>
                </c:pt>
                <c:pt idx="74">
                  <c:v>1/10/2026</c:v>
                </c:pt>
                <c:pt idx="75">
                  <c:v>1/11/2026</c:v>
                </c:pt>
                <c:pt idx="76">
                  <c:v>1/12/2026</c:v>
                </c:pt>
                <c:pt idx="77">
                  <c:v>1/01/2027</c:v>
                </c:pt>
                <c:pt idx="78">
                  <c:v>1/02/2027</c:v>
                </c:pt>
                <c:pt idx="79">
                  <c:v>1/03/2027</c:v>
                </c:pt>
                <c:pt idx="80">
                  <c:v>1/04/2027</c:v>
                </c:pt>
                <c:pt idx="81">
                  <c:v>1/05/2027</c:v>
                </c:pt>
                <c:pt idx="82">
                  <c:v>1/06/2027</c:v>
                </c:pt>
                <c:pt idx="83">
                  <c:v>1/07/2027</c:v>
                </c:pt>
                <c:pt idx="84">
                  <c:v>1/08/2027</c:v>
                </c:pt>
                <c:pt idx="85">
                  <c:v>1/09/2027</c:v>
                </c:pt>
                <c:pt idx="86">
                  <c:v>1/10/2027</c:v>
                </c:pt>
                <c:pt idx="87">
                  <c:v>1/11/2027</c:v>
                </c:pt>
                <c:pt idx="88">
                  <c:v>1/12/2027</c:v>
                </c:pt>
                <c:pt idx="89">
                  <c:v>1/01/2028</c:v>
                </c:pt>
                <c:pt idx="90">
                  <c:v>1/02/2028</c:v>
                </c:pt>
                <c:pt idx="91">
                  <c:v>1/03/2028</c:v>
                </c:pt>
                <c:pt idx="92">
                  <c:v>1/04/2028</c:v>
                </c:pt>
                <c:pt idx="93">
                  <c:v>1/05/2028</c:v>
                </c:pt>
                <c:pt idx="94">
                  <c:v>1/06/2028</c:v>
                </c:pt>
                <c:pt idx="95">
                  <c:v>1/07/2028</c:v>
                </c:pt>
                <c:pt idx="96">
                  <c:v>1/08/2028</c:v>
                </c:pt>
                <c:pt idx="97">
                  <c:v>1/09/2028</c:v>
                </c:pt>
                <c:pt idx="98">
                  <c:v>1/10/2028</c:v>
                </c:pt>
                <c:pt idx="99">
                  <c:v>1/11/2028</c:v>
                </c:pt>
                <c:pt idx="100">
                  <c:v>1/12/2028</c:v>
                </c:pt>
                <c:pt idx="101">
                  <c:v>1/01/2029</c:v>
                </c:pt>
                <c:pt idx="102">
                  <c:v>1/02/2029</c:v>
                </c:pt>
                <c:pt idx="103">
                  <c:v>1/03/2029</c:v>
                </c:pt>
                <c:pt idx="104">
                  <c:v>1/04/2029</c:v>
                </c:pt>
                <c:pt idx="105">
                  <c:v>1/05/2029</c:v>
                </c:pt>
                <c:pt idx="106">
                  <c:v>1/06/2029</c:v>
                </c:pt>
                <c:pt idx="107">
                  <c:v>1/07/2029</c:v>
                </c:pt>
                <c:pt idx="108">
                  <c:v>1/08/2029</c:v>
                </c:pt>
                <c:pt idx="109">
                  <c:v>1/09/2029</c:v>
                </c:pt>
                <c:pt idx="110">
                  <c:v>1/10/2029</c:v>
                </c:pt>
                <c:pt idx="111">
                  <c:v>1/11/2029</c:v>
                </c:pt>
                <c:pt idx="112">
                  <c:v>1/12/2029</c:v>
                </c:pt>
                <c:pt idx="113">
                  <c:v>1/01/2030</c:v>
                </c:pt>
                <c:pt idx="114">
                  <c:v>1/02/2030</c:v>
                </c:pt>
                <c:pt idx="115">
                  <c:v>1/03/2030</c:v>
                </c:pt>
                <c:pt idx="116">
                  <c:v>1/04/2030</c:v>
                </c:pt>
                <c:pt idx="117">
                  <c:v>1/05/2030</c:v>
                </c:pt>
                <c:pt idx="118">
                  <c:v>1/06/2030</c:v>
                </c:pt>
                <c:pt idx="119">
                  <c:v>1/07/2030</c:v>
                </c:pt>
                <c:pt idx="120">
                  <c:v>1/08/2030</c:v>
                </c:pt>
                <c:pt idx="121">
                  <c:v>1/09/2030</c:v>
                </c:pt>
                <c:pt idx="122">
                  <c:v>1/10/2030</c:v>
                </c:pt>
                <c:pt idx="123">
                  <c:v>1/11/2030</c:v>
                </c:pt>
                <c:pt idx="124">
                  <c:v>1/12/2030</c:v>
                </c:pt>
                <c:pt idx="125">
                  <c:v>1/01/2031</c:v>
                </c:pt>
                <c:pt idx="126">
                  <c:v>1/02/2031</c:v>
                </c:pt>
                <c:pt idx="127">
                  <c:v>1/03/2031</c:v>
                </c:pt>
                <c:pt idx="128">
                  <c:v>1/04/2031</c:v>
                </c:pt>
                <c:pt idx="129">
                  <c:v>1/05/2031</c:v>
                </c:pt>
                <c:pt idx="130">
                  <c:v>1/06/2031</c:v>
                </c:pt>
                <c:pt idx="131">
                  <c:v>1/07/2031</c:v>
                </c:pt>
                <c:pt idx="132">
                  <c:v>1/08/2031</c:v>
                </c:pt>
                <c:pt idx="133">
                  <c:v>1/09/2031</c:v>
                </c:pt>
                <c:pt idx="134">
                  <c:v>1/10/2031</c:v>
                </c:pt>
                <c:pt idx="135">
                  <c:v>1/11/2031</c:v>
                </c:pt>
                <c:pt idx="136">
                  <c:v>1/12/2031</c:v>
                </c:pt>
                <c:pt idx="137">
                  <c:v>1/01/2032</c:v>
                </c:pt>
                <c:pt idx="138">
                  <c:v>1/02/2032</c:v>
                </c:pt>
                <c:pt idx="139">
                  <c:v>1/03/2032</c:v>
                </c:pt>
                <c:pt idx="140">
                  <c:v>1/04/2032</c:v>
                </c:pt>
                <c:pt idx="141">
                  <c:v>1/05/2032</c:v>
                </c:pt>
                <c:pt idx="142">
                  <c:v>1/06/2032</c:v>
                </c:pt>
                <c:pt idx="143">
                  <c:v>1/07/2032</c:v>
                </c:pt>
                <c:pt idx="144">
                  <c:v>1/08/2032</c:v>
                </c:pt>
                <c:pt idx="145">
                  <c:v>1/09/2032</c:v>
                </c:pt>
                <c:pt idx="146">
                  <c:v>1/10/2032</c:v>
                </c:pt>
                <c:pt idx="147">
                  <c:v>1/11/2032</c:v>
                </c:pt>
                <c:pt idx="148">
                  <c:v>1/12/2032</c:v>
                </c:pt>
                <c:pt idx="149">
                  <c:v>1/01/2033</c:v>
                </c:pt>
                <c:pt idx="150">
                  <c:v>1/02/2033</c:v>
                </c:pt>
                <c:pt idx="151">
                  <c:v>1/03/2033</c:v>
                </c:pt>
                <c:pt idx="152">
                  <c:v>1/04/2033</c:v>
                </c:pt>
                <c:pt idx="153">
                  <c:v>1/05/2033</c:v>
                </c:pt>
                <c:pt idx="154">
                  <c:v>1/06/2033</c:v>
                </c:pt>
                <c:pt idx="155">
                  <c:v>1/07/2033</c:v>
                </c:pt>
                <c:pt idx="156">
                  <c:v>1/08/2033</c:v>
                </c:pt>
                <c:pt idx="157">
                  <c:v>1/09/2033</c:v>
                </c:pt>
                <c:pt idx="158">
                  <c:v>1/10/2033</c:v>
                </c:pt>
                <c:pt idx="159">
                  <c:v>1/11/2033</c:v>
                </c:pt>
                <c:pt idx="160">
                  <c:v>1/12/2033</c:v>
                </c:pt>
                <c:pt idx="161">
                  <c:v>1/01/2034</c:v>
                </c:pt>
                <c:pt idx="162">
                  <c:v>1/02/2034</c:v>
                </c:pt>
                <c:pt idx="163">
                  <c:v>1/03/2034</c:v>
                </c:pt>
                <c:pt idx="164">
                  <c:v>1/04/2034</c:v>
                </c:pt>
                <c:pt idx="165">
                  <c:v>1/05/2034</c:v>
                </c:pt>
                <c:pt idx="166">
                  <c:v>1/06/2034</c:v>
                </c:pt>
                <c:pt idx="167">
                  <c:v>1/07/2034</c:v>
                </c:pt>
                <c:pt idx="168">
                  <c:v>1/08/2034</c:v>
                </c:pt>
                <c:pt idx="169">
                  <c:v>1/09/2034</c:v>
                </c:pt>
                <c:pt idx="170">
                  <c:v>1/10/2034</c:v>
                </c:pt>
                <c:pt idx="171">
                  <c:v>1/11/2034</c:v>
                </c:pt>
                <c:pt idx="172">
                  <c:v>1/12/2034</c:v>
                </c:pt>
                <c:pt idx="173">
                  <c:v>1/01/2035</c:v>
                </c:pt>
                <c:pt idx="174">
                  <c:v>1/02/2035</c:v>
                </c:pt>
                <c:pt idx="175">
                  <c:v>1/03/2035</c:v>
                </c:pt>
                <c:pt idx="176">
                  <c:v>1/04/2035</c:v>
                </c:pt>
                <c:pt idx="177">
                  <c:v>1/05/2035</c:v>
                </c:pt>
                <c:pt idx="178">
                  <c:v>1/06/2035</c:v>
                </c:pt>
                <c:pt idx="179">
                  <c:v>1/07/2035</c:v>
                </c:pt>
                <c:pt idx="180">
                  <c:v>1/08/2035</c:v>
                </c:pt>
                <c:pt idx="181">
                  <c:v>1/09/2035</c:v>
                </c:pt>
                <c:pt idx="182">
                  <c:v>1/10/2035</c:v>
                </c:pt>
                <c:pt idx="183">
                  <c:v>1/11/2035</c:v>
                </c:pt>
                <c:pt idx="184">
                  <c:v>1/12/2035</c:v>
                </c:pt>
                <c:pt idx="185">
                  <c:v>1/01/2036</c:v>
                </c:pt>
                <c:pt idx="186">
                  <c:v>1/02/2036</c:v>
                </c:pt>
                <c:pt idx="187">
                  <c:v>1/03/2036</c:v>
                </c:pt>
                <c:pt idx="188">
                  <c:v>1/04/2036</c:v>
                </c:pt>
                <c:pt idx="189">
                  <c:v>1/05/2036</c:v>
                </c:pt>
                <c:pt idx="190">
                  <c:v>1/06/2036</c:v>
                </c:pt>
                <c:pt idx="191">
                  <c:v>1/07/2036</c:v>
                </c:pt>
                <c:pt idx="192">
                  <c:v>1/08/2036</c:v>
                </c:pt>
                <c:pt idx="193">
                  <c:v>1/09/2036</c:v>
                </c:pt>
                <c:pt idx="194">
                  <c:v>1/10/2036</c:v>
                </c:pt>
                <c:pt idx="195">
                  <c:v>1/11/2036</c:v>
                </c:pt>
                <c:pt idx="196">
                  <c:v>1/12/2036</c:v>
                </c:pt>
                <c:pt idx="197">
                  <c:v>1/01/2037</c:v>
                </c:pt>
                <c:pt idx="198">
                  <c:v>1/02/2037</c:v>
                </c:pt>
                <c:pt idx="199">
                  <c:v>1/03/2037</c:v>
                </c:pt>
                <c:pt idx="200">
                  <c:v>1/04/2037</c:v>
                </c:pt>
                <c:pt idx="201">
                  <c:v>1/05/2037</c:v>
                </c:pt>
                <c:pt idx="202">
                  <c:v>1/06/2037</c:v>
                </c:pt>
                <c:pt idx="203">
                  <c:v>1/07/2037</c:v>
                </c:pt>
                <c:pt idx="204">
                  <c:v>1/08/2037</c:v>
                </c:pt>
                <c:pt idx="205">
                  <c:v>1/09/2037</c:v>
                </c:pt>
                <c:pt idx="206">
                  <c:v>1/10/2037</c:v>
                </c:pt>
                <c:pt idx="207">
                  <c:v>1/11/2037</c:v>
                </c:pt>
                <c:pt idx="208">
                  <c:v>1/12/2037</c:v>
                </c:pt>
                <c:pt idx="209">
                  <c:v>1/01/2038</c:v>
                </c:pt>
                <c:pt idx="210">
                  <c:v>1/02/2038</c:v>
                </c:pt>
                <c:pt idx="211">
                  <c:v>1/03/2038</c:v>
                </c:pt>
                <c:pt idx="212">
                  <c:v>1/04/2038</c:v>
                </c:pt>
                <c:pt idx="213">
                  <c:v>1/05/2038</c:v>
                </c:pt>
                <c:pt idx="214">
                  <c:v>1/06/2038</c:v>
                </c:pt>
                <c:pt idx="215">
                  <c:v>1/07/2038</c:v>
                </c:pt>
                <c:pt idx="216">
                  <c:v>1/08/2038</c:v>
                </c:pt>
                <c:pt idx="217">
                  <c:v>1/09/2038</c:v>
                </c:pt>
                <c:pt idx="218">
                  <c:v>1/10/2038</c:v>
                </c:pt>
                <c:pt idx="219">
                  <c:v>1/11/2038</c:v>
                </c:pt>
                <c:pt idx="220">
                  <c:v>1/12/2038</c:v>
                </c:pt>
                <c:pt idx="221">
                  <c:v>1/01/2039</c:v>
                </c:pt>
                <c:pt idx="222">
                  <c:v>1/02/2039</c:v>
                </c:pt>
                <c:pt idx="223">
                  <c:v>1/03/2039</c:v>
                </c:pt>
                <c:pt idx="224">
                  <c:v>1/04/2039</c:v>
                </c:pt>
                <c:pt idx="225">
                  <c:v>1/05/2039</c:v>
                </c:pt>
                <c:pt idx="226">
                  <c:v>1/06/2039</c:v>
                </c:pt>
                <c:pt idx="227">
                  <c:v>1/07/2039</c:v>
                </c:pt>
                <c:pt idx="228">
                  <c:v>1/08/2039</c:v>
                </c:pt>
                <c:pt idx="229">
                  <c:v>1/09/2039</c:v>
                </c:pt>
                <c:pt idx="230">
                  <c:v>1/10/2039</c:v>
                </c:pt>
                <c:pt idx="231">
                  <c:v>1/11/2039</c:v>
                </c:pt>
                <c:pt idx="232">
                  <c:v>1/12/2039</c:v>
                </c:pt>
                <c:pt idx="233">
                  <c:v>1/01/2040</c:v>
                </c:pt>
                <c:pt idx="234">
                  <c:v>1/02/2040</c:v>
                </c:pt>
                <c:pt idx="235">
                  <c:v>1/03/2040</c:v>
                </c:pt>
                <c:pt idx="236">
                  <c:v>1/04/2040</c:v>
                </c:pt>
                <c:pt idx="237">
                  <c:v>1/05/2040</c:v>
                </c:pt>
                <c:pt idx="238">
                  <c:v>1/06/2040</c:v>
                </c:pt>
                <c:pt idx="239">
                  <c:v>1/07/2040</c:v>
                </c:pt>
                <c:pt idx="240">
                  <c:v>1/08/2040</c:v>
                </c:pt>
                <c:pt idx="241">
                  <c:v>1/09/2040</c:v>
                </c:pt>
                <c:pt idx="242">
                  <c:v>1/10/2040</c:v>
                </c:pt>
                <c:pt idx="243">
                  <c:v>1/11/2040</c:v>
                </c:pt>
                <c:pt idx="244">
                  <c:v>1/12/2040</c:v>
                </c:pt>
                <c:pt idx="245">
                  <c:v>1/01/2041</c:v>
                </c:pt>
                <c:pt idx="246">
                  <c:v>1/02/2041</c:v>
                </c:pt>
                <c:pt idx="247">
                  <c:v>1/03/2041</c:v>
                </c:pt>
                <c:pt idx="248">
                  <c:v>1/04/2041</c:v>
                </c:pt>
                <c:pt idx="249">
                  <c:v>1/05/2041</c:v>
                </c:pt>
                <c:pt idx="250">
                  <c:v>1/06/2041</c:v>
                </c:pt>
                <c:pt idx="251">
                  <c:v>1/07/2041</c:v>
                </c:pt>
                <c:pt idx="252">
                  <c:v>1/08/2041</c:v>
                </c:pt>
                <c:pt idx="253">
                  <c:v>1/09/2041</c:v>
                </c:pt>
                <c:pt idx="254">
                  <c:v>1/10/2041</c:v>
                </c:pt>
                <c:pt idx="255">
                  <c:v>1/11/2041</c:v>
                </c:pt>
                <c:pt idx="256">
                  <c:v>1/12/2041</c:v>
                </c:pt>
                <c:pt idx="257">
                  <c:v>1/01/2042</c:v>
                </c:pt>
                <c:pt idx="258">
                  <c:v>1/02/2042</c:v>
                </c:pt>
                <c:pt idx="259">
                  <c:v>1/03/2042</c:v>
                </c:pt>
                <c:pt idx="260">
                  <c:v>1/04/2042</c:v>
                </c:pt>
                <c:pt idx="261">
                  <c:v>1/05/2042</c:v>
                </c:pt>
                <c:pt idx="262">
                  <c:v>1/06/2042</c:v>
                </c:pt>
                <c:pt idx="263">
                  <c:v>1/07/2042</c:v>
                </c:pt>
                <c:pt idx="264">
                  <c:v>1/08/2042</c:v>
                </c:pt>
                <c:pt idx="265">
                  <c:v>1/09/2042</c:v>
                </c:pt>
                <c:pt idx="266">
                  <c:v>1/10/2042</c:v>
                </c:pt>
                <c:pt idx="267">
                  <c:v>1/11/2042</c:v>
                </c:pt>
                <c:pt idx="268">
                  <c:v>1/12/2042</c:v>
                </c:pt>
                <c:pt idx="269">
                  <c:v>1/01/2043</c:v>
                </c:pt>
                <c:pt idx="270">
                  <c:v>1/02/2043</c:v>
                </c:pt>
                <c:pt idx="271">
                  <c:v>1/03/2043</c:v>
                </c:pt>
                <c:pt idx="272">
                  <c:v>1/04/2043</c:v>
                </c:pt>
                <c:pt idx="273">
                  <c:v>1/05/2043</c:v>
                </c:pt>
                <c:pt idx="274">
                  <c:v>1/06/2043</c:v>
                </c:pt>
                <c:pt idx="275">
                  <c:v>1/07/2043</c:v>
                </c:pt>
                <c:pt idx="276">
                  <c:v>1/08/2043</c:v>
                </c:pt>
                <c:pt idx="277">
                  <c:v>1/09/2043</c:v>
                </c:pt>
                <c:pt idx="278">
                  <c:v>1/10/2043</c:v>
                </c:pt>
                <c:pt idx="279">
                  <c:v>1/11/2043</c:v>
                </c:pt>
                <c:pt idx="280">
                  <c:v>1/12/2043</c:v>
                </c:pt>
                <c:pt idx="281">
                  <c:v>1/01/2044</c:v>
                </c:pt>
                <c:pt idx="282">
                  <c:v>1/02/2044</c:v>
                </c:pt>
                <c:pt idx="283">
                  <c:v>1/03/2044</c:v>
                </c:pt>
                <c:pt idx="284">
                  <c:v>1/04/2044</c:v>
                </c:pt>
                <c:pt idx="285">
                  <c:v>1/05/2044</c:v>
                </c:pt>
                <c:pt idx="286">
                  <c:v>1/06/2044</c:v>
                </c:pt>
                <c:pt idx="287">
                  <c:v>1/07/2044</c:v>
                </c:pt>
                <c:pt idx="288">
                  <c:v>1/08/2044</c:v>
                </c:pt>
                <c:pt idx="289">
                  <c:v>1/09/2044</c:v>
                </c:pt>
                <c:pt idx="290">
                  <c:v>1/10/2044</c:v>
                </c:pt>
                <c:pt idx="291">
                  <c:v>1/11/2044</c:v>
                </c:pt>
                <c:pt idx="292">
                  <c:v>1/12/2044</c:v>
                </c:pt>
                <c:pt idx="293">
                  <c:v>1/01/2045</c:v>
                </c:pt>
                <c:pt idx="294">
                  <c:v>1/02/2045</c:v>
                </c:pt>
                <c:pt idx="295">
                  <c:v>1/03/2045</c:v>
                </c:pt>
                <c:pt idx="296">
                  <c:v>1/04/2045</c:v>
                </c:pt>
                <c:pt idx="297">
                  <c:v>1/05/2045</c:v>
                </c:pt>
                <c:pt idx="298">
                  <c:v>1/06/2045</c:v>
                </c:pt>
                <c:pt idx="299">
                  <c:v>1/07/2045</c:v>
                </c:pt>
                <c:pt idx="300">
                  <c:v>1/08/2045</c:v>
                </c:pt>
                <c:pt idx="301">
                  <c:v>1/09/2045</c:v>
                </c:pt>
                <c:pt idx="302">
                  <c:v>1/10/2045</c:v>
                </c:pt>
                <c:pt idx="303">
                  <c:v>1/11/2045</c:v>
                </c:pt>
                <c:pt idx="304">
                  <c:v>1/12/2045</c:v>
                </c:pt>
                <c:pt idx="305">
                  <c:v>1/01/2046</c:v>
                </c:pt>
                <c:pt idx="306">
                  <c:v>1/02/2046</c:v>
                </c:pt>
                <c:pt idx="307">
                  <c:v>1/03/2046</c:v>
                </c:pt>
                <c:pt idx="308">
                  <c:v>1/04/2046</c:v>
                </c:pt>
                <c:pt idx="309">
                  <c:v>1/05/2046</c:v>
                </c:pt>
                <c:pt idx="310">
                  <c:v>1/06/2046</c:v>
                </c:pt>
                <c:pt idx="311">
                  <c:v>1/07/2046</c:v>
                </c:pt>
                <c:pt idx="312">
                  <c:v>1/08/2046</c:v>
                </c:pt>
                <c:pt idx="313">
                  <c:v>1/09/2046</c:v>
                </c:pt>
                <c:pt idx="314">
                  <c:v>1/10/2046</c:v>
                </c:pt>
                <c:pt idx="315">
                  <c:v>1/11/2046</c:v>
                </c:pt>
                <c:pt idx="316">
                  <c:v>1/12/2046</c:v>
                </c:pt>
                <c:pt idx="317">
                  <c:v>1/01/2047</c:v>
                </c:pt>
                <c:pt idx="318">
                  <c:v>1/02/2047</c:v>
                </c:pt>
                <c:pt idx="319">
                  <c:v>1/03/2047</c:v>
                </c:pt>
                <c:pt idx="320">
                  <c:v>1/04/2047</c:v>
                </c:pt>
                <c:pt idx="321">
                  <c:v>1/05/2047</c:v>
                </c:pt>
                <c:pt idx="322">
                  <c:v>1/06/2047</c:v>
                </c:pt>
                <c:pt idx="323">
                  <c:v>1/07/2047</c:v>
                </c:pt>
                <c:pt idx="324">
                  <c:v>1/08/2047</c:v>
                </c:pt>
                <c:pt idx="325">
                  <c:v>1/09/2047</c:v>
                </c:pt>
                <c:pt idx="326">
                  <c:v>1/10/2047</c:v>
                </c:pt>
                <c:pt idx="327">
                  <c:v>1/11/2047</c:v>
                </c:pt>
                <c:pt idx="328">
                  <c:v>1/12/2047</c:v>
                </c:pt>
                <c:pt idx="329">
                  <c:v>1/01/2048</c:v>
                </c:pt>
                <c:pt idx="330">
                  <c:v>1/02/2048</c:v>
                </c:pt>
                <c:pt idx="331">
                  <c:v>1/03/2048</c:v>
                </c:pt>
                <c:pt idx="332">
                  <c:v>1/04/2048</c:v>
                </c:pt>
                <c:pt idx="333">
                  <c:v>1/05/2048</c:v>
                </c:pt>
                <c:pt idx="334">
                  <c:v>1/06/2048</c:v>
                </c:pt>
                <c:pt idx="335">
                  <c:v>1/07/2048</c:v>
                </c:pt>
                <c:pt idx="336">
                  <c:v>1/08/2048</c:v>
                </c:pt>
                <c:pt idx="337">
                  <c:v>1/09/2048</c:v>
                </c:pt>
                <c:pt idx="338">
                  <c:v>1/10/2048</c:v>
                </c:pt>
                <c:pt idx="339">
                  <c:v>1/11/2048</c:v>
                </c:pt>
                <c:pt idx="340">
                  <c:v>1/12/2048</c:v>
                </c:pt>
                <c:pt idx="341">
                  <c:v>1/01/2049</c:v>
                </c:pt>
                <c:pt idx="342">
                  <c:v>1/02/2049</c:v>
                </c:pt>
                <c:pt idx="343">
                  <c:v>1/03/2049</c:v>
                </c:pt>
                <c:pt idx="344">
                  <c:v>1/04/2049</c:v>
                </c:pt>
                <c:pt idx="345">
                  <c:v>1/05/2049</c:v>
                </c:pt>
                <c:pt idx="346">
                  <c:v>1/06/2049</c:v>
                </c:pt>
                <c:pt idx="347">
                  <c:v>1/07/2049</c:v>
                </c:pt>
                <c:pt idx="348">
                  <c:v>1/08/2049</c:v>
                </c:pt>
                <c:pt idx="349">
                  <c:v>1/09/2049</c:v>
                </c:pt>
                <c:pt idx="350">
                  <c:v>1/10/2049</c:v>
                </c:pt>
                <c:pt idx="351">
                  <c:v>1/11/2049</c:v>
                </c:pt>
                <c:pt idx="352">
                  <c:v>1/12/2049</c:v>
                </c:pt>
                <c:pt idx="353">
                  <c:v>1/01/2050</c:v>
                </c:pt>
                <c:pt idx="354">
                  <c:v>1/02/2050</c:v>
                </c:pt>
                <c:pt idx="355">
                  <c:v>1/03/2050</c:v>
                </c:pt>
                <c:pt idx="356">
                  <c:v>1/04/2050</c:v>
                </c:pt>
                <c:pt idx="357">
                  <c:v>1/05/2050</c:v>
                </c:pt>
                <c:pt idx="358">
                  <c:v>1/06/2050</c:v>
                </c:pt>
                <c:pt idx="359">
                  <c:v>1/07/2050</c:v>
                </c:pt>
                <c:pt idx="360">
                  <c:v>1/08/2050</c:v>
                </c:pt>
                <c:pt idx="361">
                  <c:v>1/09/2050</c:v>
                </c:pt>
                <c:pt idx="362">
                  <c:v>1/10/2050</c:v>
                </c:pt>
                <c:pt idx="363">
                  <c:v>1/11/2050</c:v>
                </c:pt>
                <c:pt idx="364">
                  <c:v>1/12/2050</c:v>
                </c:pt>
              </c:strCache>
            </c:strRef>
          </c:cat>
          <c:val>
            <c:numRef>
              <c:f>_Hidden30!$D$2:$D$366</c:f>
              <c:numCache>
                <c:ptCount val="365"/>
                <c:pt idx="0">
                  <c:v>13568574729.807983</c:v>
                </c:pt>
                <c:pt idx="1">
                  <c:v>13427938628.487255</c:v>
                </c:pt>
                <c:pt idx="2">
                  <c:v>13289826591.078701</c:v>
                </c:pt>
                <c:pt idx="3">
                  <c:v>13151223049.42241</c:v>
                </c:pt>
                <c:pt idx="4">
                  <c:v>13009910342.223875</c:v>
                </c:pt>
                <c:pt idx="5">
                  <c:v>12871081859.718616</c:v>
                </c:pt>
                <c:pt idx="6">
                  <c:v>12731363500.795456</c:v>
                </c:pt>
                <c:pt idx="7">
                  <c:v>12594351162.32648</c:v>
                </c:pt>
                <c:pt idx="8">
                  <c:v>12455818763.069002</c:v>
                </c:pt>
                <c:pt idx="9">
                  <c:v>12321363989.089657</c:v>
                </c:pt>
                <c:pt idx="10">
                  <c:v>12185129803.697033</c:v>
                </c:pt>
                <c:pt idx="11">
                  <c:v>12052385363.00458</c:v>
                </c:pt>
                <c:pt idx="12">
                  <c:v>11917271246.967083</c:v>
                </c:pt>
                <c:pt idx="13">
                  <c:v>11785784051.369635</c:v>
                </c:pt>
                <c:pt idx="14">
                  <c:v>11656312202.988941</c:v>
                </c:pt>
                <c:pt idx="15">
                  <c:v>11522582919.21629</c:v>
                </c:pt>
                <c:pt idx="16">
                  <c:v>11393052412.293793</c:v>
                </c:pt>
                <c:pt idx="17">
                  <c:v>11266285566.724571</c:v>
                </c:pt>
                <c:pt idx="18">
                  <c:v>11138788633.381037</c:v>
                </c:pt>
                <c:pt idx="19">
                  <c:v>11015202085.447088</c:v>
                </c:pt>
                <c:pt idx="20">
                  <c:v>10887153438.563719</c:v>
                </c:pt>
                <c:pt idx="21">
                  <c:v>10766088533.401669</c:v>
                </c:pt>
                <c:pt idx="22">
                  <c:v>10642458542.84667</c:v>
                </c:pt>
                <c:pt idx="23">
                  <c:v>10520820788.5722</c:v>
                </c:pt>
                <c:pt idx="24">
                  <c:v>10399094747.272207</c:v>
                </c:pt>
                <c:pt idx="25">
                  <c:v>10276596852.12642</c:v>
                </c:pt>
                <c:pt idx="26">
                  <c:v>10158509636.5488</c:v>
                </c:pt>
                <c:pt idx="27">
                  <c:v>10038327441.808426</c:v>
                </c:pt>
                <c:pt idx="28">
                  <c:v>9920889249.167013</c:v>
                </c:pt>
                <c:pt idx="29">
                  <c:v>9804476817.160898</c:v>
                </c:pt>
                <c:pt idx="30">
                  <c:v>9687512290.765347</c:v>
                </c:pt>
                <c:pt idx="31">
                  <c:v>9573693707.183634</c:v>
                </c:pt>
                <c:pt idx="32">
                  <c:v>9460650122.105242</c:v>
                </c:pt>
                <c:pt idx="33">
                  <c:v>9346632298.345387</c:v>
                </c:pt>
                <c:pt idx="34">
                  <c:v>9232594246.950212</c:v>
                </c:pt>
                <c:pt idx="35">
                  <c:v>9120683308.668236</c:v>
                </c:pt>
                <c:pt idx="36">
                  <c:v>9009475719.961123</c:v>
                </c:pt>
                <c:pt idx="37">
                  <c:v>8895814747.547575</c:v>
                </c:pt>
                <c:pt idx="38">
                  <c:v>8786934910.983385</c:v>
                </c:pt>
                <c:pt idx="39">
                  <c:v>8675834619.637531</c:v>
                </c:pt>
                <c:pt idx="40">
                  <c:v>8565501501.413888</c:v>
                </c:pt>
                <c:pt idx="41">
                  <c:v>8458359412.203697</c:v>
                </c:pt>
                <c:pt idx="42">
                  <c:v>8350777168.542121</c:v>
                </c:pt>
                <c:pt idx="43">
                  <c:v>8246636633.95385</c:v>
                </c:pt>
                <c:pt idx="44">
                  <c:v>8142712975.761192</c:v>
                </c:pt>
                <c:pt idx="45">
                  <c:v>8038348533.953529</c:v>
                </c:pt>
                <c:pt idx="46">
                  <c:v>7930057843.486529</c:v>
                </c:pt>
                <c:pt idx="47">
                  <c:v>7825122705.607533</c:v>
                </c:pt>
                <c:pt idx="48">
                  <c:v>7724045861.3333435</c:v>
                </c:pt>
                <c:pt idx="49">
                  <c:v>7621263723.632731</c:v>
                </c:pt>
                <c:pt idx="50">
                  <c:v>7517668436.547494</c:v>
                </c:pt>
                <c:pt idx="51">
                  <c:v>7414788956.46694</c:v>
                </c:pt>
                <c:pt idx="52">
                  <c:v>7311899025.333353</c:v>
                </c:pt>
                <c:pt idx="53">
                  <c:v>7212971976.105299</c:v>
                </c:pt>
                <c:pt idx="54">
                  <c:v>7113922295.967779</c:v>
                </c:pt>
                <c:pt idx="55">
                  <c:v>7023014025.56039</c:v>
                </c:pt>
                <c:pt idx="56">
                  <c:v>6930696902.953378</c:v>
                </c:pt>
                <c:pt idx="57">
                  <c:v>6838883779.451439</c:v>
                </c:pt>
                <c:pt idx="58">
                  <c:v>6747255783.308665</c:v>
                </c:pt>
                <c:pt idx="59">
                  <c:v>6658098854.8882475</c:v>
                </c:pt>
                <c:pt idx="60">
                  <c:v>6570178027.804339</c:v>
                </c:pt>
                <c:pt idx="61">
                  <c:v>6477934151.321246</c:v>
                </c:pt>
                <c:pt idx="62">
                  <c:v>6392807534.280879</c:v>
                </c:pt>
                <c:pt idx="63">
                  <c:v>6307922401.266047</c:v>
                </c:pt>
                <c:pt idx="64">
                  <c:v>6215509618.990959</c:v>
                </c:pt>
                <c:pt idx="65">
                  <c:v>6130456776.131689</c:v>
                </c:pt>
                <c:pt idx="66">
                  <c:v>6046966294.76071</c:v>
                </c:pt>
                <c:pt idx="67">
                  <c:v>5965928641.786554</c:v>
                </c:pt>
                <c:pt idx="68">
                  <c:v>5884525724.449235</c:v>
                </c:pt>
                <c:pt idx="69">
                  <c:v>5804575870.716393</c:v>
                </c:pt>
                <c:pt idx="70">
                  <c:v>5723437052.431806</c:v>
                </c:pt>
                <c:pt idx="71">
                  <c:v>5644491841.13359</c:v>
                </c:pt>
                <c:pt idx="72">
                  <c:v>5565501223.889593</c:v>
                </c:pt>
                <c:pt idx="73">
                  <c:v>5487518038.644718</c:v>
                </c:pt>
                <c:pt idx="74">
                  <c:v>5411090217.505995</c:v>
                </c:pt>
                <c:pt idx="75">
                  <c:v>5332957582.811929</c:v>
                </c:pt>
                <c:pt idx="76">
                  <c:v>5255946833.455303</c:v>
                </c:pt>
                <c:pt idx="77">
                  <c:v>5180730373.926006</c:v>
                </c:pt>
                <c:pt idx="78">
                  <c:v>5106562416.9446945</c:v>
                </c:pt>
                <c:pt idx="79">
                  <c:v>5035789620.45611</c:v>
                </c:pt>
                <c:pt idx="80">
                  <c:v>4963310267.067413</c:v>
                </c:pt>
                <c:pt idx="81">
                  <c:v>4891932581.962743</c:v>
                </c:pt>
                <c:pt idx="82">
                  <c:v>4821152554.662533</c:v>
                </c:pt>
                <c:pt idx="83">
                  <c:v>4752210778.806703</c:v>
                </c:pt>
                <c:pt idx="84">
                  <c:v>4682715528.174668</c:v>
                </c:pt>
                <c:pt idx="85">
                  <c:v>4613902635.106768</c:v>
                </c:pt>
                <c:pt idx="86">
                  <c:v>4546028080.121549</c:v>
                </c:pt>
                <c:pt idx="87">
                  <c:v>4477601267.951138</c:v>
                </c:pt>
                <c:pt idx="88">
                  <c:v>4411051307.354572</c:v>
                </c:pt>
                <c:pt idx="89">
                  <c:v>4344473115.753125</c:v>
                </c:pt>
                <c:pt idx="90">
                  <c:v>4278474220.337562</c:v>
                </c:pt>
                <c:pt idx="91">
                  <c:v>4214056320.5975633</c:v>
                </c:pt>
                <c:pt idx="92">
                  <c:v>4149334947.712147</c:v>
                </c:pt>
                <c:pt idx="93">
                  <c:v>4085574610.3603935</c:v>
                </c:pt>
                <c:pt idx="94">
                  <c:v>4021455105.0419564</c:v>
                </c:pt>
                <c:pt idx="95">
                  <c:v>3960787219.4886436</c:v>
                </c:pt>
                <c:pt idx="96">
                  <c:v>3899614681.695427</c:v>
                </c:pt>
                <c:pt idx="97">
                  <c:v>3838383124.9264765</c:v>
                </c:pt>
                <c:pt idx="98">
                  <c:v>3779412241.072718</c:v>
                </c:pt>
                <c:pt idx="99">
                  <c:v>3721457521.0611362</c:v>
                </c:pt>
                <c:pt idx="100">
                  <c:v>3664087534.6713295</c:v>
                </c:pt>
                <c:pt idx="101">
                  <c:v>3606624789.279033</c:v>
                </c:pt>
                <c:pt idx="102">
                  <c:v>3550315096.2196507</c:v>
                </c:pt>
                <c:pt idx="103">
                  <c:v>3495869940.690719</c:v>
                </c:pt>
                <c:pt idx="104">
                  <c:v>3441268230.733284</c:v>
                </c:pt>
                <c:pt idx="105">
                  <c:v>3384962376.2526712</c:v>
                </c:pt>
                <c:pt idx="106">
                  <c:v>3329757515.123358</c:v>
                </c:pt>
                <c:pt idx="107">
                  <c:v>3277200401.7518535</c:v>
                </c:pt>
                <c:pt idx="108">
                  <c:v>3224854604.2038393</c:v>
                </c:pt>
                <c:pt idx="109">
                  <c:v>3171218839.1918106</c:v>
                </c:pt>
                <c:pt idx="110">
                  <c:v>3121251070.0712724</c:v>
                </c:pt>
                <c:pt idx="111">
                  <c:v>3070047178.5008106</c:v>
                </c:pt>
                <c:pt idx="112">
                  <c:v>3020272899.984798</c:v>
                </c:pt>
                <c:pt idx="113">
                  <c:v>2971823002.770128</c:v>
                </c:pt>
                <c:pt idx="114">
                  <c:v>2923830569.7569575</c:v>
                </c:pt>
                <c:pt idx="115">
                  <c:v>2877876275.1458645</c:v>
                </c:pt>
                <c:pt idx="116">
                  <c:v>2831448069.7335806</c:v>
                </c:pt>
                <c:pt idx="117">
                  <c:v>2785759073.610682</c:v>
                </c:pt>
                <c:pt idx="118">
                  <c:v>2740363532.269055</c:v>
                </c:pt>
                <c:pt idx="119">
                  <c:v>2696187681.076868</c:v>
                </c:pt>
                <c:pt idx="120">
                  <c:v>2652174114.4280868</c:v>
                </c:pt>
                <c:pt idx="121">
                  <c:v>2608404181.540553</c:v>
                </c:pt>
                <c:pt idx="122">
                  <c:v>2565275102.0093822</c:v>
                </c:pt>
                <c:pt idx="123">
                  <c:v>2522565698.559481</c:v>
                </c:pt>
                <c:pt idx="124">
                  <c:v>2480493025.6390038</c:v>
                </c:pt>
                <c:pt idx="125">
                  <c:v>2438535893.2731643</c:v>
                </c:pt>
                <c:pt idx="126">
                  <c:v>2397156939.399038</c:v>
                </c:pt>
                <c:pt idx="127">
                  <c:v>2356912788.0961227</c:v>
                </c:pt>
                <c:pt idx="128">
                  <c:v>2316417802.4256105</c:v>
                </c:pt>
                <c:pt idx="129">
                  <c:v>2276677768.972247</c:v>
                </c:pt>
                <c:pt idx="130">
                  <c:v>2237165127.3810577</c:v>
                </c:pt>
                <c:pt idx="131">
                  <c:v>2198348333.796762</c:v>
                </c:pt>
                <c:pt idx="132">
                  <c:v>2160225065.772</c:v>
                </c:pt>
                <c:pt idx="133">
                  <c:v>2122392212.1001332</c:v>
                </c:pt>
                <c:pt idx="134">
                  <c:v>2084908487.3192785</c:v>
                </c:pt>
                <c:pt idx="135">
                  <c:v>2048156406.9349458</c:v>
                </c:pt>
                <c:pt idx="136">
                  <c:v>2012235236.4112885</c:v>
                </c:pt>
                <c:pt idx="137">
                  <c:v>1976541464.2731965</c:v>
                </c:pt>
                <c:pt idx="138">
                  <c:v>1941004877.9301138</c:v>
                </c:pt>
                <c:pt idx="139">
                  <c:v>1906171438.5586998</c:v>
                </c:pt>
                <c:pt idx="140">
                  <c:v>1871719072.5858111</c:v>
                </c:pt>
                <c:pt idx="141">
                  <c:v>1837899433.7148645</c:v>
                </c:pt>
                <c:pt idx="142">
                  <c:v>1804290645.3490174</c:v>
                </c:pt>
                <c:pt idx="143">
                  <c:v>1771072611.7721407</c:v>
                </c:pt>
                <c:pt idx="144">
                  <c:v>1737791222.909413</c:v>
                </c:pt>
                <c:pt idx="145">
                  <c:v>1704828181.272621</c:v>
                </c:pt>
                <c:pt idx="146">
                  <c:v>1672889606.201645</c:v>
                </c:pt>
                <c:pt idx="147">
                  <c:v>1641354236.5472066</c:v>
                </c:pt>
                <c:pt idx="148">
                  <c:v>1610455162.9096308</c:v>
                </c:pt>
                <c:pt idx="149">
                  <c:v>1579630792.0512311</c:v>
                </c:pt>
                <c:pt idx="150">
                  <c:v>1549115029.4802773</c:v>
                </c:pt>
                <c:pt idx="151">
                  <c:v>1519969978.3734121</c:v>
                </c:pt>
                <c:pt idx="152">
                  <c:v>1490339491.5313618</c:v>
                </c:pt>
                <c:pt idx="153">
                  <c:v>1461494829.1873672</c:v>
                </c:pt>
                <c:pt idx="154">
                  <c:v>1432751065.3035755</c:v>
                </c:pt>
                <c:pt idx="155">
                  <c:v>1404339358.440093</c:v>
                </c:pt>
                <c:pt idx="156">
                  <c:v>1376551163.98623</c:v>
                </c:pt>
                <c:pt idx="157">
                  <c:v>1349072742.0079825</c:v>
                </c:pt>
                <c:pt idx="158">
                  <c:v>1321810728.2910411</c:v>
                </c:pt>
                <c:pt idx="159">
                  <c:v>1295146843.3070216</c:v>
                </c:pt>
                <c:pt idx="160">
                  <c:v>1268980169.314196</c:v>
                </c:pt>
                <c:pt idx="161">
                  <c:v>1243023001.5469687</c:v>
                </c:pt>
                <c:pt idx="162">
                  <c:v>1217102832.0315678</c:v>
                </c:pt>
                <c:pt idx="163">
                  <c:v>1192173246.5564609</c:v>
                </c:pt>
                <c:pt idx="164">
                  <c:v>1167107505.7797832</c:v>
                </c:pt>
                <c:pt idx="165">
                  <c:v>1142322151.1126008</c:v>
                </c:pt>
                <c:pt idx="166">
                  <c:v>1117931525.6724217</c:v>
                </c:pt>
                <c:pt idx="167">
                  <c:v>1094272165.8918498</c:v>
                </c:pt>
                <c:pt idx="168">
                  <c:v>1070738377.3249366</c:v>
                </c:pt>
                <c:pt idx="169">
                  <c:v>1047777632.4127805</c:v>
                </c:pt>
                <c:pt idx="170">
                  <c:v>1025501355.6583284</c:v>
                </c:pt>
                <c:pt idx="171">
                  <c:v>1003394748.075694</c:v>
                </c:pt>
                <c:pt idx="172">
                  <c:v>982093311.5955092</c:v>
                </c:pt>
                <c:pt idx="173">
                  <c:v>960661170.9332522</c:v>
                </c:pt>
                <c:pt idx="174">
                  <c:v>939915848.2950313</c:v>
                </c:pt>
                <c:pt idx="175">
                  <c:v>920014325.0135542</c:v>
                </c:pt>
                <c:pt idx="176">
                  <c:v>899837880.9826654</c:v>
                </c:pt>
                <c:pt idx="177">
                  <c:v>880226110.2218544</c:v>
                </c:pt>
                <c:pt idx="178">
                  <c:v>860491201.3973349</c:v>
                </c:pt>
                <c:pt idx="179">
                  <c:v>841132502.2406088</c:v>
                </c:pt>
                <c:pt idx="180">
                  <c:v>821922988.5625118</c:v>
                </c:pt>
                <c:pt idx="181">
                  <c:v>803007039.0474908</c:v>
                </c:pt>
                <c:pt idx="182">
                  <c:v>784487236.2642341</c:v>
                </c:pt>
                <c:pt idx="183">
                  <c:v>766023621.6415002</c:v>
                </c:pt>
                <c:pt idx="184">
                  <c:v>748038133.0573626</c:v>
                </c:pt>
                <c:pt idx="185">
                  <c:v>730240444.7902888</c:v>
                </c:pt>
                <c:pt idx="186">
                  <c:v>712678071.7704735</c:v>
                </c:pt>
                <c:pt idx="187">
                  <c:v>695135019.7857234</c:v>
                </c:pt>
                <c:pt idx="188">
                  <c:v>677910491.5084244</c:v>
                </c:pt>
                <c:pt idx="189">
                  <c:v>660553864.4918449</c:v>
                </c:pt>
                <c:pt idx="190">
                  <c:v>643881717.3264309</c:v>
                </c:pt>
                <c:pt idx="191">
                  <c:v>627554292.9585178</c:v>
                </c:pt>
                <c:pt idx="192">
                  <c:v>611644904.2781467</c:v>
                </c:pt>
                <c:pt idx="193">
                  <c:v>596040245.6390024</c:v>
                </c:pt>
                <c:pt idx="194">
                  <c:v>580693983.9240661</c:v>
                </c:pt>
                <c:pt idx="195">
                  <c:v>565596440.8865259</c:v>
                </c:pt>
                <c:pt idx="196">
                  <c:v>550828890.3098342</c:v>
                </c:pt>
                <c:pt idx="197">
                  <c:v>536421592.91327053</c:v>
                </c:pt>
                <c:pt idx="198">
                  <c:v>522308527.0176744</c:v>
                </c:pt>
                <c:pt idx="199">
                  <c:v>508595562.70519024</c:v>
                </c:pt>
                <c:pt idx="200">
                  <c:v>494864019.9214169</c:v>
                </c:pt>
                <c:pt idx="201">
                  <c:v>481516850.6170653</c:v>
                </c:pt>
                <c:pt idx="202">
                  <c:v>468243027.5060448</c:v>
                </c:pt>
                <c:pt idx="203">
                  <c:v>455281439.3731985</c:v>
                </c:pt>
                <c:pt idx="204">
                  <c:v>442417221.77784115</c:v>
                </c:pt>
                <c:pt idx="205">
                  <c:v>429862176.23849714</c:v>
                </c:pt>
                <c:pt idx="206">
                  <c:v>417497893.98979723</c:v>
                </c:pt>
                <c:pt idx="207">
                  <c:v>405390669.2917579</c:v>
                </c:pt>
                <c:pt idx="208">
                  <c:v>393507493.9229022</c:v>
                </c:pt>
                <c:pt idx="209">
                  <c:v>381586463.3478535</c:v>
                </c:pt>
                <c:pt idx="210">
                  <c:v>370255260.45836216</c:v>
                </c:pt>
                <c:pt idx="211">
                  <c:v>359243630.0920042</c:v>
                </c:pt>
                <c:pt idx="212">
                  <c:v>348393641.18120444</c:v>
                </c:pt>
                <c:pt idx="213">
                  <c:v>337461049.5430001</c:v>
                </c:pt>
                <c:pt idx="214">
                  <c:v>326936613.3136797</c:v>
                </c:pt>
                <c:pt idx="215">
                  <c:v>316815594.18186116</c:v>
                </c:pt>
                <c:pt idx="216">
                  <c:v>306887961.3879115</c:v>
                </c:pt>
                <c:pt idx="217">
                  <c:v>297080949.17017424</c:v>
                </c:pt>
                <c:pt idx="218">
                  <c:v>287673222.77087826</c:v>
                </c:pt>
                <c:pt idx="219">
                  <c:v>278467412.16372037</c:v>
                </c:pt>
                <c:pt idx="220">
                  <c:v>269413051.42039716</c:v>
                </c:pt>
                <c:pt idx="221">
                  <c:v>260473818.4686314</c:v>
                </c:pt>
                <c:pt idx="222">
                  <c:v>251779190.16106203</c:v>
                </c:pt>
                <c:pt idx="223">
                  <c:v>243328683.37839684</c:v>
                </c:pt>
                <c:pt idx="224">
                  <c:v>234922514.24170518</c:v>
                </c:pt>
                <c:pt idx="225">
                  <c:v>226577389.64038792</c:v>
                </c:pt>
                <c:pt idx="226">
                  <c:v>218550701.14439964</c:v>
                </c:pt>
                <c:pt idx="227">
                  <c:v>210462398.7758176</c:v>
                </c:pt>
                <c:pt idx="228">
                  <c:v>202804115.5878278</c:v>
                </c:pt>
                <c:pt idx="229">
                  <c:v>195069811.09261867</c:v>
                </c:pt>
                <c:pt idx="230">
                  <c:v>188047324.559584</c:v>
                </c:pt>
                <c:pt idx="231">
                  <c:v>181413077.8730922</c:v>
                </c:pt>
                <c:pt idx="232">
                  <c:v>175098843.72472653</c:v>
                </c:pt>
                <c:pt idx="233">
                  <c:v>169273977.14850724</c:v>
                </c:pt>
                <c:pt idx="234">
                  <c:v>163592416.95708427</c:v>
                </c:pt>
                <c:pt idx="235">
                  <c:v>158092980.6557377</c:v>
                </c:pt>
                <c:pt idx="236">
                  <c:v>152677924.6720036</c:v>
                </c:pt>
                <c:pt idx="237">
                  <c:v>147391577.15128547</c:v>
                </c:pt>
                <c:pt idx="238">
                  <c:v>142121476.8339754</c:v>
                </c:pt>
                <c:pt idx="239">
                  <c:v>136988852.97396743</c:v>
                </c:pt>
                <c:pt idx="240">
                  <c:v>131960478.14947893</c:v>
                </c:pt>
                <c:pt idx="241">
                  <c:v>127068973.14170167</c:v>
                </c:pt>
                <c:pt idx="242">
                  <c:v>122268681.0189343</c:v>
                </c:pt>
                <c:pt idx="243">
                  <c:v>117555200.17058864</c:v>
                </c:pt>
                <c:pt idx="244">
                  <c:v>112958373.11760722</c:v>
                </c:pt>
                <c:pt idx="245">
                  <c:v>108424805.18986848</c:v>
                </c:pt>
                <c:pt idx="246">
                  <c:v>103946071.93208562</c:v>
                </c:pt>
                <c:pt idx="247">
                  <c:v>99507766.9959984</c:v>
                </c:pt>
                <c:pt idx="248">
                  <c:v>95167895.94608133</c:v>
                </c:pt>
                <c:pt idx="249">
                  <c:v>90886150.81244738</c:v>
                </c:pt>
                <c:pt idx="250">
                  <c:v>86741188.93941316</c:v>
                </c:pt>
                <c:pt idx="251">
                  <c:v>82770251.14394426</c:v>
                </c:pt>
                <c:pt idx="252">
                  <c:v>78940089.23136127</c:v>
                </c:pt>
                <c:pt idx="253">
                  <c:v>75207645.14789572</c:v>
                </c:pt>
                <c:pt idx="254">
                  <c:v>71562090.94837989</c:v>
                </c:pt>
                <c:pt idx="255">
                  <c:v>68095112.28073677</c:v>
                </c:pt>
                <c:pt idx="256">
                  <c:v>64724125.5535515</c:v>
                </c:pt>
                <c:pt idx="257">
                  <c:v>61469475.09168728</c:v>
                </c:pt>
                <c:pt idx="258">
                  <c:v>58405191.66145535</c:v>
                </c:pt>
                <c:pt idx="259">
                  <c:v>55486051.33506633</c:v>
                </c:pt>
                <c:pt idx="260">
                  <c:v>52579541.70706748</c:v>
                </c:pt>
                <c:pt idx="261">
                  <c:v>49756321.46682499</c:v>
                </c:pt>
                <c:pt idx="262">
                  <c:v>47064871.348482385</c:v>
                </c:pt>
                <c:pt idx="263">
                  <c:v>44501364.936990835</c:v>
                </c:pt>
                <c:pt idx="264">
                  <c:v>41933222.440290704</c:v>
                </c:pt>
                <c:pt idx="265">
                  <c:v>39493757.0918854</c:v>
                </c:pt>
                <c:pt idx="266">
                  <c:v>37073386.943123005</c:v>
                </c:pt>
                <c:pt idx="267">
                  <c:v>34782594.58940506</c:v>
                </c:pt>
                <c:pt idx="268">
                  <c:v>32564680.69595299</c:v>
                </c:pt>
                <c:pt idx="269">
                  <c:v>30389889.198988564</c:v>
                </c:pt>
                <c:pt idx="270">
                  <c:v>28260175.26799202</c:v>
                </c:pt>
                <c:pt idx="271">
                  <c:v>26266543.199709762</c:v>
                </c:pt>
                <c:pt idx="272">
                  <c:v>24342225.949720256</c:v>
                </c:pt>
                <c:pt idx="273">
                  <c:v>22488686.391833056</c:v>
                </c:pt>
                <c:pt idx="274">
                  <c:v>20708416.387576167</c:v>
                </c:pt>
                <c:pt idx="275">
                  <c:v>19016118.556022465</c:v>
                </c:pt>
                <c:pt idx="276">
                  <c:v>17406371.891077276</c:v>
                </c:pt>
                <c:pt idx="277">
                  <c:v>15890247.407853797</c:v>
                </c:pt>
                <c:pt idx="278">
                  <c:v>14339745.53256508</c:v>
                </c:pt>
                <c:pt idx="279">
                  <c:v>13031766.667929277</c:v>
                </c:pt>
                <c:pt idx="280">
                  <c:v>11799853.710243655</c:v>
                </c:pt>
                <c:pt idx="281">
                  <c:v>10634446.968496257</c:v>
                </c:pt>
                <c:pt idx="282">
                  <c:v>9518032.787427673</c:v>
                </c:pt>
                <c:pt idx="283">
                  <c:v>8452298.83499214</c:v>
                </c:pt>
                <c:pt idx="284">
                  <c:v>7427548.778857474</c:v>
                </c:pt>
                <c:pt idx="285">
                  <c:v>6428019.030643957</c:v>
                </c:pt>
                <c:pt idx="286">
                  <c:v>5505308.876245097</c:v>
                </c:pt>
                <c:pt idx="287">
                  <c:v>4649432.332531396</c:v>
                </c:pt>
                <c:pt idx="288">
                  <c:v>3870094.6282599964</c:v>
                </c:pt>
                <c:pt idx="289">
                  <c:v>3163283.603388654</c:v>
                </c:pt>
                <c:pt idx="290">
                  <c:v>2536993.963154203</c:v>
                </c:pt>
                <c:pt idx="291">
                  <c:v>2012722.8830174857</c:v>
                </c:pt>
                <c:pt idx="292">
                  <c:v>1635502.4531868752</c:v>
                </c:pt>
                <c:pt idx="293">
                  <c:v>1521030.4990989023</c:v>
                </c:pt>
                <c:pt idx="294">
                  <c:v>1425230.8306771289</c:v>
                </c:pt>
                <c:pt idx="295">
                  <c:v>1348647.6827452676</c:v>
                </c:pt>
                <c:pt idx="296">
                  <c:v>1288780.7207587436</c:v>
                </c:pt>
                <c:pt idx="297">
                  <c:v>1218712.3078093922</c:v>
                </c:pt>
                <c:pt idx="298">
                  <c:v>1123778.3777946094</c:v>
                </c:pt>
                <c:pt idx="299">
                  <c:v>1073875.8905152206</c:v>
                </c:pt>
                <c:pt idx="300">
                  <c:v>1025423.8338582853</c:v>
                </c:pt>
                <c:pt idx="301">
                  <c:v>978443.5791883175</c:v>
                </c:pt>
                <c:pt idx="302">
                  <c:v>934140.2581802229</c:v>
                </c:pt>
                <c:pt idx="303">
                  <c:v>890931.2330112105</c:v>
                </c:pt>
                <c:pt idx="304">
                  <c:v>848361.1851825102</c:v>
                </c:pt>
                <c:pt idx="305">
                  <c:v>790248.4374940922</c:v>
                </c:pt>
                <c:pt idx="306">
                  <c:v>749882.2776055861</c:v>
                </c:pt>
                <c:pt idx="307">
                  <c:v>710344.5257365289</c:v>
                </c:pt>
                <c:pt idx="308">
                  <c:v>670923.8042749681</c:v>
                </c:pt>
                <c:pt idx="309">
                  <c:v>632870.088356463</c:v>
                </c:pt>
                <c:pt idx="310">
                  <c:v>595702.4025767447</c:v>
                </c:pt>
                <c:pt idx="311">
                  <c:v>560458.2586557531</c:v>
                </c:pt>
                <c:pt idx="312">
                  <c:v>509126.0210143013</c:v>
                </c:pt>
                <c:pt idx="313">
                  <c:v>477128.57945681945</c:v>
                </c:pt>
                <c:pt idx="314">
                  <c:v>446151.2129680681</c:v>
                </c:pt>
                <c:pt idx="315">
                  <c:v>416294.805197191</c:v>
                </c:pt>
                <c:pt idx="316">
                  <c:v>387912.2061304423</c:v>
                </c:pt>
                <c:pt idx="317">
                  <c:v>361706.41742989817</c:v>
                </c:pt>
                <c:pt idx="318">
                  <c:v>336667.909474533</c:v>
                </c:pt>
                <c:pt idx="319">
                  <c:v>312669.9404743971</c:v>
                </c:pt>
                <c:pt idx="320">
                  <c:v>291545.38695459726</c:v>
                </c:pt>
                <c:pt idx="321">
                  <c:v>270929.8485347621</c:v>
                </c:pt>
                <c:pt idx="322">
                  <c:v>251637.45718495935</c:v>
                </c:pt>
                <c:pt idx="323">
                  <c:v>234561.9367131417</c:v>
                </c:pt>
                <c:pt idx="324">
                  <c:v>217567.75771797472</c:v>
                </c:pt>
                <c:pt idx="325">
                  <c:v>201283.7085809197</c:v>
                </c:pt>
                <c:pt idx="326">
                  <c:v>185531.60691826744</c:v>
                </c:pt>
                <c:pt idx="327">
                  <c:v>170564.9267552111</c:v>
                </c:pt>
                <c:pt idx="328">
                  <c:v>156314.87654186293</c:v>
                </c:pt>
                <c:pt idx="329">
                  <c:v>143017.67673604813</c:v>
                </c:pt>
                <c:pt idx="330">
                  <c:v>130312.30012467777</c:v>
                </c:pt>
                <c:pt idx="331">
                  <c:v>117816.97905273897</c:v>
                </c:pt>
                <c:pt idx="332">
                  <c:v>106089.67486428806</c:v>
                </c:pt>
                <c:pt idx="333">
                  <c:v>94455.81327923073</c:v>
                </c:pt>
                <c:pt idx="334">
                  <c:v>83805.14985773763</c:v>
                </c:pt>
                <c:pt idx="335">
                  <c:v>75413.43833631184</c:v>
                </c:pt>
                <c:pt idx="336">
                  <c:v>67928.53759842539</c:v>
                </c:pt>
                <c:pt idx="337">
                  <c:v>60645.838774454416</c:v>
                </c:pt>
                <c:pt idx="338">
                  <c:v>54232.04994810257</c:v>
                </c:pt>
                <c:pt idx="339">
                  <c:v>48337.21821374193</c:v>
                </c:pt>
                <c:pt idx="340">
                  <c:v>43355.67969638328</c:v>
                </c:pt>
                <c:pt idx="341">
                  <c:v>38625.25545160344</c:v>
                </c:pt>
                <c:pt idx="342">
                  <c:v>34159.56165022907</c:v>
                </c:pt>
                <c:pt idx="343">
                  <c:v>29850.72591803867</c:v>
                </c:pt>
                <c:pt idx="344">
                  <c:v>25772.95020756556</c:v>
                </c:pt>
                <c:pt idx="345">
                  <c:v>21726.84028291848</c:v>
                </c:pt>
                <c:pt idx="346">
                  <c:v>18129.695839692155</c:v>
                </c:pt>
                <c:pt idx="347">
                  <c:v>14577.24678464771</c:v>
                </c:pt>
                <c:pt idx="348">
                  <c:v>11459.231109254295</c:v>
                </c:pt>
                <c:pt idx="349">
                  <c:v>8765.101982761105</c:v>
                </c:pt>
                <c:pt idx="350">
                  <c:v>6090.962578841488</c:v>
                </c:pt>
                <c:pt idx="351">
                  <c:v>3433.7567085773258</c:v>
                </c:pt>
                <c:pt idx="352">
                  <c:v>2382.788427093066</c:v>
                </c:pt>
                <c:pt idx="353">
                  <c:v>2006.0974795755355</c:v>
                </c:pt>
                <c:pt idx="354">
                  <c:v>1631.8483133502389</c:v>
                </c:pt>
                <c:pt idx="355">
                  <c:v>1465.4591872705562</c:v>
                </c:pt>
                <c:pt idx="356">
                  <c:v>1299.2545064287885</c:v>
                </c:pt>
                <c:pt idx="357">
                  <c:v>1134.060116481731</c:v>
                </c:pt>
                <c:pt idx="358">
                  <c:v>969.5342540504142</c:v>
                </c:pt>
                <c:pt idx="359">
                  <c:v>805.9631776536639</c:v>
                </c:pt>
                <c:pt idx="360">
                  <c:v>643.1019695389705</c:v>
                </c:pt>
                <c:pt idx="361">
                  <c:v>481.0791866655763</c:v>
                </c:pt>
                <c:pt idx="362">
                  <c:v>319.93447207206543</c:v>
                </c:pt>
                <c:pt idx="363">
                  <c:v>159.55415336035836</c:v>
                </c:pt>
                <c:pt idx="364">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_Hidden30!$A$2:$A$366</c:f>
              <c:strCache>
                <c:ptCount val="365"/>
                <c:pt idx="0">
                  <c:v>1/08/2020</c:v>
                </c:pt>
                <c:pt idx="1">
                  <c:v>1/09/2020</c:v>
                </c:pt>
                <c:pt idx="2">
                  <c:v>1/10/2020</c:v>
                </c:pt>
                <c:pt idx="3">
                  <c:v>1/11/2020</c:v>
                </c:pt>
                <c:pt idx="4">
                  <c:v>1/12/2020</c:v>
                </c:pt>
                <c:pt idx="5">
                  <c:v>1/01/2021</c:v>
                </c:pt>
                <c:pt idx="6">
                  <c:v>1/02/2021</c:v>
                </c:pt>
                <c:pt idx="7">
                  <c:v>1/03/2021</c:v>
                </c:pt>
                <c:pt idx="8">
                  <c:v>1/04/2021</c:v>
                </c:pt>
                <c:pt idx="9">
                  <c:v>1/05/2021</c:v>
                </c:pt>
                <c:pt idx="10">
                  <c:v>1/06/2021</c:v>
                </c:pt>
                <c:pt idx="11">
                  <c:v>1/07/2021</c:v>
                </c:pt>
                <c:pt idx="12">
                  <c:v>1/08/2021</c:v>
                </c:pt>
                <c:pt idx="13">
                  <c:v>1/09/2021</c:v>
                </c:pt>
                <c:pt idx="14">
                  <c:v>1/10/2021</c:v>
                </c:pt>
                <c:pt idx="15">
                  <c:v>1/11/2021</c:v>
                </c:pt>
                <c:pt idx="16">
                  <c:v>1/12/2021</c:v>
                </c:pt>
                <c:pt idx="17">
                  <c:v>1/01/2022</c:v>
                </c:pt>
                <c:pt idx="18">
                  <c:v>1/02/2022</c:v>
                </c:pt>
                <c:pt idx="19">
                  <c:v>1/03/2022</c:v>
                </c:pt>
                <c:pt idx="20">
                  <c:v>1/04/2022</c:v>
                </c:pt>
                <c:pt idx="21">
                  <c:v>1/05/2022</c:v>
                </c:pt>
                <c:pt idx="22">
                  <c:v>1/06/2022</c:v>
                </c:pt>
                <c:pt idx="23">
                  <c:v>1/07/2022</c:v>
                </c:pt>
                <c:pt idx="24">
                  <c:v>1/08/2022</c:v>
                </c:pt>
                <c:pt idx="25">
                  <c:v>1/09/2022</c:v>
                </c:pt>
                <c:pt idx="26">
                  <c:v>1/10/2022</c:v>
                </c:pt>
                <c:pt idx="27">
                  <c:v>1/11/2022</c:v>
                </c:pt>
                <c:pt idx="28">
                  <c:v>1/12/2022</c:v>
                </c:pt>
                <c:pt idx="29">
                  <c:v>1/01/2023</c:v>
                </c:pt>
                <c:pt idx="30">
                  <c:v>1/02/2023</c:v>
                </c:pt>
                <c:pt idx="31">
                  <c:v>1/03/2023</c:v>
                </c:pt>
                <c:pt idx="32">
                  <c:v>1/04/2023</c:v>
                </c:pt>
                <c:pt idx="33">
                  <c:v>1/05/2023</c:v>
                </c:pt>
                <c:pt idx="34">
                  <c:v>1/06/2023</c:v>
                </c:pt>
                <c:pt idx="35">
                  <c:v>1/07/2023</c:v>
                </c:pt>
                <c:pt idx="36">
                  <c:v>1/08/2023</c:v>
                </c:pt>
                <c:pt idx="37">
                  <c:v>1/09/2023</c:v>
                </c:pt>
                <c:pt idx="38">
                  <c:v>1/10/2023</c:v>
                </c:pt>
                <c:pt idx="39">
                  <c:v>1/11/2023</c:v>
                </c:pt>
                <c:pt idx="40">
                  <c:v>1/12/2023</c:v>
                </c:pt>
                <c:pt idx="41">
                  <c:v>1/01/2024</c:v>
                </c:pt>
                <c:pt idx="42">
                  <c:v>1/02/2024</c:v>
                </c:pt>
                <c:pt idx="43">
                  <c:v>1/03/2024</c:v>
                </c:pt>
                <c:pt idx="44">
                  <c:v>1/04/2024</c:v>
                </c:pt>
                <c:pt idx="45">
                  <c:v>1/05/2024</c:v>
                </c:pt>
                <c:pt idx="46">
                  <c:v>1/06/2024</c:v>
                </c:pt>
                <c:pt idx="47">
                  <c:v>1/07/2024</c:v>
                </c:pt>
                <c:pt idx="48">
                  <c:v>1/08/2024</c:v>
                </c:pt>
                <c:pt idx="49">
                  <c:v>1/09/2024</c:v>
                </c:pt>
                <c:pt idx="50">
                  <c:v>1/10/2024</c:v>
                </c:pt>
                <c:pt idx="51">
                  <c:v>1/11/2024</c:v>
                </c:pt>
                <c:pt idx="52">
                  <c:v>1/12/2024</c:v>
                </c:pt>
                <c:pt idx="53">
                  <c:v>1/01/2025</c:v>
                </c:pt>
                <c:pt idx="54">
                  <c:v>1/02/2025</c:v>
                </c:pt>
                <c:pt idx="55">
                  <c:v>1/03/2025</c:v>
                </c:pt>
                <c:pt idx="56">
                  <c:v>1/04/2025</c:v>
                </c:pt>
                <c:pt idx="57">
                  <c:v>1/05/2025</c:v>
                </c:pt>
                <c:pt idx="58">
                  <c:v>1/06/2025</c:v>
                </c:pt>
                <c:pt idx="59">
                  <c:v>1/07/2025</c:v>
                </c:pt>
                <c:pt idx="60">
                  <c:v>1/08/2025</c:v>
                </c:pt>
                <c:pt idx="61">
                  <c:v>1/09/2025</c:v>
                </c:pt>
                <c:pt idx="62">
                  <c:v>1/10/2025</c:v>
                </c:pt>
                <c:pt idx="63">
                  <c:v>1/11/2025</c:v>
                </c:pt>
                <c:pt idx="64">
                  <c:v>1/12/2025</c:v>
                </c:pt>
                <c:pt idx="65">
                  <c:v>1/01/2026</c:v>
                </c:pt>
                <c:pt idx="66">
                  <c:v>1/02/2026</c:v>
                </c:pt>
                <c:pt idx="67">
                  <c:v>1/03/2026</c:v>
                </c:pt>
                <c:pt idx="68">
                  <c:v>1/04/2026</c:v>
                </c:pt>
                <c:pt idx="69">
                  <c:v>1/05/2026</c:v>
                </c:pt>
                <c:pt idx="70">
                  <c:v>1/06/2026</c:v>
                </c:pt>
                <c:pt idx="71">
                  <c:v>1/07/2026</c:v>
                </c:pt>
                <c:pt idx="72">
                  <c:v>1/08/2026</c:v>
                </c:pt>
                <c:pt idx="73">
                  <c:v>1/09/2026</c:v>
                </c:pt>
                <c:pt idx="74">
                  <c:v>1/10/2026</c:v>
                </c:pt>
                <c:pt idx="75">
                  <c:v>1/11/2026</c:v>
                </c:pt>
                <c:pt idx="76">
                  <c:v>1/12/2026</c:v>
                </c:pt>
                <c:pt idx="77">
                  <c:v>1/01/2027</c:v>
                </c:pt>
                <c:pt idx="78">
                  <c:v>1/02/2027</c:v>
                </c:pt>
                <c:pt idx="79">
                  <c:v>1/03/2027</c:v>
                </c:pt>
                <c:pt idx="80">
                  <c:v>1/04/2027</c:v>
                </c:pt>
                <c:pt idx="81">
                  <c:v>1/05/2027</c:v>
                </c:pt>
                <c:pt idx="82">
                  <c:v>1/06/2027</c:v>
                </c:pt>
                <c:pt idx="83">
                  <c:v>1/07/2027</c:v>
                </c:pt>
                <c:pt idx="84">
                  <c:v>1/08/2027</c:v>
                </c:pt>
                <c:pt idx="85">
                  <c:v>1/09/2027</c:v>
                </c:pt>
                <c:pt idx="86">
                  <c:v>1/10/2027</c:v>
                </c:pt>
                <c:pt idx="87">
                  <c:v>1/11/2027</c:v>
                </c:pt>
                <c:pt idx="88">
                  <c:v>1/12/2027</c:v>
                </c:pt>
                <c:pt idx="89">
                  <c:v>1/01/2028</c:v>
                </c:pt>
                <c:pt idx="90">
                  <c:v>1/02/2028</c:v>
                </c:pt>
                <c:pt idx="91">
                  <c:v>1/03/2028</c:v>
                </c:pt>
                <c:pt idx="92">
                  <c:v>1/04/2028</c:v>
                </c:pt>
                <c:pt idx="93">
                  <c:v>1/05/2028</c:v>
                </c:pt>
                <c:pt idx="94">
                  <c:v>1/06/2028</c:v>
                </c:pt>
                <c:pt idx="95">
                  <c:v>1/07/2028</c:v>
                </c:pt>
                <c:pt idx="96">
                  <c:v>1/08/2028</c:v>
                </c:pt>
                <c:pt idx="97">
                  <c:v>1/09/2028</c:v>
                </c:pt>
                <c:pt idx="98">
                  <c:v>1/10/2028</c:v>
                </c:pt>
                <c:pt idx="99">
                  <c:v>1/11/2028</c:v>
                </c:pt>
                <c:pt idx="100">
                  <c:v>1/12/2028</c:v>
                </c:pt>
                <c:pt idx="101">
                  <c:v>1/01/2029</c:v>
                </c:pt>
                <c:pt idx="102">
                  <c:v>1/02/2029</c:v>
                </c:pt>
                <c:pt idx="103">
                  <c:v>1/03/2029</c:v>
                </c:pt>
                <c:pt idx="104">
                  <c:v>1/04/2029</c:v>
                </c:pt>
                <c:pt idx="105">
                  <c:v>1/05/2029</c:v>
                </c:pt>
                <c:pt idx="106">
                  <c:v>1/06/2029</c:v>
                </c:pt>
                <c:pt idx="107">
                  <c:v>1/07/2029</c:v>
                </c:pt>
                <c:pt idx="108">
                  <c:v>1/08/2029</c:v>
                </c:pt>
                <c:pt idx="109">
                  <c:v>1/09/2029</c:v>
                </c:pt>
                <c:pt idx="110">
                  <c:v>1/10/2029</c:v>
                </c:pt>
                <c:pt idx="111">
                  <c:v>1/11/2029</c:v>
                </c:pt>
                <c:pt idx="112">
                  <c:v>1/12/2029</c:v>
                </c:pt>
                <c:pt idx="113">
                  <c:v>1/01/2030</c:v>
                </c:pt>
                <c:pt idx="114">
                  <c:v>1/02/2030</c:v>
                </c:pt>
                <c:pt idx="115">
                  <c:v>1/03/2030</c:v>
                </c:pt>
                <c:pt idx="116">
                  <c:v>1/04/2030</c:v>
                </c:pt>
                <c:pt idx="117">
                  <c:v>1/05/2030</c:v>
                </c:pt>
                <c:pt idx="118">
                  <c:v>1/06/2030</c:v>
                </c:pt>
                <c:pt idx="119">
                  <c:v>1/07/2030</c:v>
                </c:pt>
                <c:pt idx="120">
                  <c:v>1/08/2030</c:v>
                </c:pt>
                <c:pt idx="121">
                  <c:v>1/09/2030</c:v>
                </c:pt>
                <c:pt idx="122">
                  <c:v>1/10/2030</c:v>
                </c:pt>
                <c:pt idx="123">
                  <c:v>1/11/2030</c:v>
                </c:pt>
                <c:pt idx="124">
                  <c:v>1/12/2030</c:v>
                </c:pt>
                <c:pt idx="125">
                  <c:v>1/01/2031</c:v>
                </c:pt>
                <c:pt idx="126">
                  <c:v>1/02/2031</c:v>
                </c:pt>
                <c:pt idx="127">
                  <c:v>1/03/2031</c:v>
                </c:pt>
                <c:pt idx="128">
                  <c:v>1/04/2031</c:v>
                </c:pt>
                <c:pt idx="129">
                  <c:v>1/05/2031</c:v>
                </c:pt>
                <c:pt idx="130">
                  <c:v>1/06/2031</c:v>
                </c:pt>
                <c:pt idx="131">
                  <c:v>1/07/2031</c:v>
                </c:pt>
                <c:pt idx="132">
                  <c:v>1/08/2031</c:v>
                </c:pt>
                <c:pt idx="133">
                  <c:v>1/09/2031</c:v>
                </c:pt>
                <c:pt idx="134">
                  <c:v>1/10/2031</c:v>
                </c:pt>
                <c:pt idx="135">
                  <c:v>1/11/2031</c:v>
                </c:pt>
                <c:pt idx="136">
                  <c:v>1/12/2031</c:v>
                </c:pt>
                <c:pt idx="137">
                  <c:v>1/01/2032</c:v>
                </c:pt>
                <c:pt idx="138">
                  <c:v>1/02/2032</c:v>
                </c:pt>
                <c:pt idx="139">
                  <c:v>1/03/2032</c:v>
                </c:pt>
                <c:pt idx="140">
                  <c:v>1/04/2032</c:v>
                </c:pt>
                <c:pt idx="141">
                  <c:v>1/05/2032</c:v>
                </c:pt>
                <c:pt idx="142">
                  <c:v>1/06/2032</c:v>
                </c:pt>
                <c:pt idx="143">
                  <c:v>1/07/2032</c:v>
                </c:pt>
                <c:pt idx="144">
                  <c:v>1/08/2032</c:v>
                </c:pt>
                <c:pt idx="145">
                  <c:v>1/09/2032</c:v>
                </c:pt>
                <c:pt idx="146">
                  <c:v>1/10/2032</c:v>
                </c:pt>
                <c:pt idx="147">
                  <c:v>1/11/2032</c:v>
                </c:pt>
                <c:pt idx="148">
                  <c:v>1/12/2032</c:v>
                </c:pt>
                <c:pt idx="149">
                  <c:v>1/01/2033</c:v>
                </c:pt>
                <c:pt idx="150">
                  <c:v>1/02/2033</c:v>
                </c:pt>
                <c:pt idx="151">
                  <c:v>1/03/2033</c:v>
                </c:pt>
                <c:pt idx="152">
                  <c:v>1/04/2033</c:v>
                </c:pt>
                <c:pt idx="153">
                  <c:v>1/05/2033</c:v>
                </c:pt>
                <c:pt idx="154">
                  <c:v>1/06/2033</c:v>
                </c:pt>
                <c:pt idx="155">
                  <c:v>1/07/2033</c:v>
                </c:pt>
                <c:pt idx="156">
                  <c:v>1/08/2033</c:v>
                </c:pt>
                <c:pt idx="157">
                  <c:v>1/09/2033</c:v>
                </c:pt>
                <c:pt idx="158">
                  <c:v>1/10/2033</c:v>
                </c:pt>
                <c:pt idx="159">
                  <c:v>1/11/2033</c:v>
                </c:pt>
                <c:pt idx="160">
                  <c:v>1/12/2033</c:v>
                </c:pt>
                <c:pt idx="161">
                  <c:v>1/01/2034</c:v>
                </c:pt>
                <c:pt idx="162">
                  <c:v>1/02/2034</c:v>
                </c:pt>
                <c:pt idx="163">
                  <c:v>1/03/2034</c:v>
                </c:pt>
                <c:pt idx="164">
                  <c:v>1/04/2034</c:v>
                </c:pt>
                <c:pt idx="165">
                  <c:v>1/05/2034</c:v>
                </c:pt>
                <c:pt idx="166">
                  <c:v>1/06/2034</c:v>
                </c:pt>
                <c:pt idx="167">
                  <c:v>1/07/2034</c:v>
                </c:pt>
                <c:pt idx="168">
                  <c:v>1/08/2034</c:v>
                </c:pt>
                <c:pt idx="169">
                  <c:v>1/09/2034</c:v>
                </c:pt>
                <c:pt idx="170">
                  <c:v>1/10/2034</c:v>
                </c:pt>
                <c:pt idx="171">
                  <c:v>1/11/2034</c:v>
                </c:pt>
                <c:pt idx="172">
                  <c:v>1/12/2034</c:v>
                </c:pt>
                <c:pt idx="173">
                  <c:v>1/01/2035</c:v>
                </c:pt>
                <c:pt idx="174">
                  <c:v>1/02/2035</c:v>
                </c:pt>
                <c:pt idx="175">
                  <c:v>1/03/2035</c:v>
                </c:pt>
                <c:pt idx="176">
                  <c:v>1/04/2035</c:v>
                </c:pt>
                <c:pt idx="177">
                  <c:v>1/05/2035</c:v>
                </c:pt>
                <c:pt idx="178">
                  <c:v>1/06/2035</c:v>
                </c:pt>
                <c:pt idx="179">
                  <c:v>1/07/2035</c:v>
                </c:pt>
                <c:pt idx="180">
                  <c:v>1/08/2035</c:v>
                </c:pt>
                <c:pt idx="181">
                  <c:v>1/09/2035</c:v>
                </c:pt>
                <c:pt idx="182">
                  <c:v>1/10/2035</c:v>
                </c:pt>
                <c:pt idx="183">
                  <c:v>1/11/2035</c:v>
                </c:pt>
                <c:pt idx="184">
                  <c:v>1/12/2035</c:v>
                </c:pt>
                <c:pt idx="185">
                  <c:v>1/01/2036</c:v>
                </c:pt>
                <c:pt idx="186">
                  <c:v>1/02/2036</c:v>
                </c:pt>
                <c:pt idx="187">
                  <c:v>1/03/2036</c:v>
                </c:pt>
                <c:pt idx="188">
                  <c:v>1/04/2036</c:v>
                </c:pt>
                <c:pt idx="189">
                  <c:v>1/05/2036</c:v>
                </c:pt>
                <c:pt idx="190">
                  <c:v>1/06/2036</c:v>
                </c:pt>
                <c:pt idx="191">
                  <c:v>1/07/2036</c:v>
                </c:pt>
                <c:pt idx="192">
                  <c:v>1/08/2036</c:v>
                </c:pt>
                <c:pt idx="193">
                  <c:v>1/09/2036</c:v>
                </c:pt>
                <c:pt idx="194">
                  <c:v>1/10/2036</c:v>
                </c:pt>
                <c:pt idx="195">
                  <c:v>1/11/2036</c:v>
                </c:pt>
                <c:pt idx="196">
                  <c:v>1/12/2036</c:v>
                </c:pt>
                <c:pt idx="197">
                  <c:v>1/01/2037</c:v>
                </c:pt>
                <c:pt idx="198">
                  <c:v>1/02/2037</c:v>
                </c:pt>
                <c:pt idx="199">
                  <c:v>1/03/2037</c:v>
                </c:pt>
                <c:pt idx="200">
                  <c:v>1/04/2037</c:v>
                </c:pt>
                <c:pt idx="201">
                  <c:v>1/05/2037</c:v>
                </c:pt>
                <c:pt idx="202">
                  <c:v>1/06/2037</c:v>
                </c:pt>
                <c:pt idx="203">
                  <c:v>1/07/2037</c:v>
                </c:pt>
                <c:pt idx="204">
                  <c:v>1/08/2037</c:v>
                </c:pt>
                <c:pt idx="205">
                  <c:v>1/09/2037</c:v>
                </c:pt>
                <c:pt idx="206">
                  <c:v>1/10/2037</c:v>
                </c:pt>
                <c:pt idx="207">
                  <c:v>1/11/2037</c:v>
                </c:pt>
                <c:pt idx="208">
                  <c:v>1/12/2037</c:v>
                </c:pt>
                <c:pt idx="209">
                  <c:v>1/01/2038</c:v>
                </c:pt>
                <c:pt idx="210">
                  <c:v>1/02/2038</c:v>
                </c:pt>
                <c:pt idx="211">
                  <c:v>1/03/2038</c:v>
                </c:pt>
                <c:pt idx="212">
                  <c:v>1/04/2038</c:v>
                </c:pt>
                <c:pt idx="213">
                  <c:v>1/05/2038</c:v>
                </c:pt>
                <c:pt idx="214">
                  <c:v>1/06/2038</c:v>
                </c:pt>
                <c:pt idx="215">
                  <c:v>1/07/2038</c:v>
                </c:pt>
                <c:pt idx="216">
                  <c:v>1/08/2038</c:v>
                </c:pt>
                <c:pt idx="217">
                  <c:v>1/09/2038</c:v>
                </c:pt>
                <c:pt idx="218">
                  <c:v>1/10/2038</c:v>
                </c:pt>
                <c:pt idx="219">
                  <c:v>1/11/2038</c:v>
                </c:pt>
                <c:pt idx="220">
                  <c:v>1/12/2038</c:v>
                </c:pt>
                <c:pt idx="221">
                  <c:v>1/01/2039</c:v>
                </c:pt>
                <c:pt idx="222">
                  <c:v>1/02/2039</c:v>
                </c:pt>
                <c:pt idx="223">
                  <c:v>1/03/2039</c:v>
                </c:pt>
                <c:pt idx="224">
                  <c:v>1/04/2039</c:v>
                </c:pt>
                <c:pt idx="225">
                  <c:v>1/05/2039</c:v>
                </c:pt>
                <c:pt idx="226">
                  <c:v>1/06/2039</c:v>
                </c:pt>
                <c:pt idx="227">
                  <c:v>1/07/2039</c:v>
                </c:pt>
                <c:pt idx="228">
                  <c:v>1/08/2039</c:v>
                </c:pt>
                <c:pt idx="229">
                  <c:v>1/09/2039</c:v>
                </c:pt>
                <c:pt idx="230">
                  <c:v>1/10/2039</c:v>
                </c:pt>
                <c:pt idx="231">
                  <c:v>1/11/2039</c:v>
                </c:pt>
                <c:pt idx="232">
                  <c:v>1/12/2039</c:v>
                </c:pt>
                <c:pt idx="233">
                  <c:v>1/01/2040</c:v>
                </c:pt>
                <c:pt idx="234">
                  <c:v>1/02/2040</c:v>
                </c:pt>
                <c:pt idx="235">
                  <c:v>1/03/2040</c:v>
                </c:pt>
                <c:pt idx="236">
                  <c:v>1/04/2040</c:v>
                </c:pt>
                <c:pt idx="237">
                  <c:v>1/05/2040</c:v>
                </c:pt>
                <c:pt idx="238">
                  <c:v>1/06/2040</c:v>
                </c:pt>
                <c:pt idx="239">
                  <c:v>1/07/2040</c:v>
                </c:pt>
                <c:pt idx="240">
                  <c:v>1/08/2040</c:v>
                </c:pt>
                <c:pt idx="241">
                  <c:v>1/09/2040</c:v>
                </c:pt>
                <c:pt idx="242">
                  <c:v>1/10/2040</c:v>
                </c:pt>
                <c:pt idx="243">
                  <c:v>1/11/2040</c:v>
                </c:pt>
                <c:pt idx="244">
                  <c:v>1/12/2040</c:v>
                </c:pt>
                <c:pt idx="245">
                  <c:v>1/01/2041</c:v>
                </c:pt>
                <c:pt idx="246">
                  <c:v>1/02/2041</c:v>
                </c:pt>
                <c:pt idx="247">
                  <c:v>1/03/2041</c:v>
                </c:pt>
                <c:pt idx="248">
                  <c:v>1/04/2041</c:v>
                </c:pt>
                <c:pt idx="249">
                  <c:v>1/05/2041</c:v>
                </c:pt>
                <c:pt idx="250">
                  <c:v>1/06/2041</c:v>
                </c:pt>
                <c:pt idx="251">
                  <c:v>1/07/2041</c:v>
                </c:pt>
                <c:pt idx="252">
                  <c:v>1/08/2041</c:v>
                </c:pt>
                <c:pt idx="253">
                  <c:v>1/09/2041</c:v>
                </c:pt>
                <c:pt idx="254">
                  <c:v>1/10/2041</c:v>
                </c:pt>
                <c:pt idx="255">
                  <c:v>1/11/2041</c:v>
                </c:pt>
                <c:pt idx="256">
                  <c:v>1/12/2041</c:v>
                </c:pt>
                <c:pt idx="257">
                  <c:v>1/01/2042</c:v>
                </c:pt>
                <c:pt idx="258">
                  <c:v>1/02/2042</c:v>
                </c:pt>
                <c:pt idx="259">
                  <c:v>1/03/2042</c:v>
                </c:pt>
                <c:pt idx="260">
                  <c:v>1/04/2042</c:v>
                </c:pt>
                <c:pt idx="261">
                  <c:v>1/05/2042</c:v>
                </c:pt>
                <c:pt idx="262">
                  <c:v>1/06/2042</c:v>
                </c:pt>
                <c:pt idx="263">
                  <c:v>1/07/2042</c:v>
                </c:pt>
                <c:pt idx="264">
                  <c:v>1/08/2042</c:v>
                </c:pt>
                <c:pt idx="265">
                  <c:v>1/09/2042</c:v>
                </c:pt>
                <c:pt idx="266">
                  <c:v>1/10/2042</c:v>
                </c:pt>
                <c:pt idx="267">
                  <c:v>1/11/2042</c:v>
                </c:pt>
                <c:pt idx="268">
                  <c:v>1/12/2042</c:v>
                </c:pt>
                <c:pt idx="269">
                  <c:v>1/01/2043</c:v>
                </c:pt>
                <c:pt idx="270">
                  <c:v>1/02/2043</c:v>
                </c:pt>
                <c:pt idx="271">
                  <c:v>1/03/2043</c:v>
                </c:pt>
                <c:pt idx="272">
                  <c:v>1/04/2043</c:v>
                </c:pt>
                <c:pt idx="273">
                  <c:v>1/05/2043</c:v>
                </c:pt>
                <c:pt idx="274">
                  <c:v>1/06/2043</c:v>
                </c:pt>
                <c:pt idx="275">
                  <c:v>1/07/2043</c:v>
                </c:pt>
                <c:pt idx="276">
                  <c:v>1/08/2043</c:v>
                </c:pt>
                <c:pt idx="277">
                  <c:v>1/09/2043</c:v>
                </c:pt>
                <c:pt idx="278">
                  <c:v>1/10/2043</c:v>
                </c:pt>
                <c:pt idx="279">
                  <c:v>1/11/2043</c:v>
                </c:pt>
                <c:pt idx="280">
                  <c:v>1/12/2043</c:v>
                </c:pt>
                <c:pt idx="281">
                  <c:v>1/01/2044</c:v>
                </c:pt>
                <c:pt idx="282">
                  <c:v>1/02/2044</c:v>
                </c:pt>
                <c:pt idx="283">
                  <c:v>1/03/2044</c:v>
                </c:pt>
                <c:pt idx="284">
                  <c:v>1/04/2044</c:v>
                </c:pt>
                <c:pt idx="285">
                  <c:v>1/05/2044</c:v>
                </c:pt>
                <c:pt idx="286">
                  <c:v>1/06/2044</c:v>
                </c:pt>
                <c:pt idx="287">
                  <c:v>1/07/2044</c:v>
                </c:pt>
                <c:pt idx="288">
                  <c:v>1/08/2044</c:v>
                </c:pt>
                <c:pt idx="289">
                  <c:v>1/09/2044</c:v>
                </c:pt>
                <c:pt idx="290">
                  <c:v>1/10/2044</c:v>
                </c:pt>
                <c:pt idx="291">
                  <c:v>1/11/2044</c:v>
                </c:pt>
                <c:pt idx="292">
                  <c:v>1/12/2044</c:v>
                </c:pt>
                <c:pt idx="293">
                  <c:v>1/01/2045</c:v>
                </c:pt>
                <c:pt idx="294">
                  <c:v>1/02/2045</c:v>
                </c:pt>
                <c:pt idx="295">
                  <c:v>1/03/2045</c:v>
                </c:pt>
                <c:pt idx="296">
                  <c:v>1/04/2045</c:v>
                </c:pt>
                <c:pt idx="297">
                  <c:v>1/05/2045</c:v>
                </c:pt>
                <c:pt idx="298">
                  <c:v>1/06/2045</c:v>
                </c:pt>
                <c:pt idx="299">
                  <c:v>1/07/2045</c:v>
                </c:pt>
                <c:pt idx="300">
                  <c:v>1/08/2045</c:v>
                </c:pt>
                <c:pt idx="301">
                  <c:v>1/09/2045</c:v>
                </c:pt>
                <c:pt idx="302">
                  <c:v>1/10/2045</c:v>
                </c:pt>
                <c:pt idx="303">
                  <c:v>1/11/2045</c:v>
                </c:pt>
                <c:pt idx="304">
                  <c:v>1/12/2045</c:v>
                </c:pt>
                <c:pt idx="305">
                  <c:v>1/01/2046</c:v>
                </c:pt>
                <c:pt idx="306">
                  <c:v>1/02/2046</c:v>
                </c:pt>
                <c:pt idx="307">
                  <c:v>1/03/2046</c:v>
                </c:pt>
                <c:pt idx="308">
                  <c:v>1/04/2046</c:v>
                </c:pt>
                <c:pt idx="309">
                  <c:v>1/05/2046</c:v>
                </c:pt>
                <c:pt idx="310">
                  <c:v>1/06/2046</c:v>
                </c:pt>
                <c:pt idx="311">
                  <c:v>1/07/2046</c:v>
                </c:pt>
                <c:pt idx="312">
                  <c:v>1/08/2046</c:v>
                </c:pt>
                <c:pt idx="313">
                  <c:v>1/09/2046</c:v>
                </c:pt>
                <c:pt idx="314">
                  <c:v>1/10/2046</c:v>
                </c:pt>
                <c:pt idx="315">
                  <c:v>1/11/2046</c:v>
                </c:pt>
                <c:pt idx="316">
                  <c:v>1/12/2046</c:v>
                </c:pt>
                <c:pt idx="317">
                  <c:v>1/01/2047</c:v>
                </c:pt>
                <c:pt idx="318">
                  <c:v>1/02/2047</c:v>
                </c:pt>
                <c:pt idx="319">
                  <c:v>1/03/2047</c:v>
                </c:pt>
                <c:pt idx="320">
                  <c:v>1/04/2047</c:v>
                </c:pt>
                <c:pt idx="321">
                  <c:v>1/05/2047</c:v>
                </c:pt>
                <c:pt idx="322">
                  <c:v>1/06/2047</c:v>
                </c:pt>
                <c:pt idx="323">
                  <c:v>1/07/2047</c:v>
                </c:pt>
                <c:pt idx="324">
                  <c:v>1/08/2047</c:v>
                </c:pt>
                <c:pt idx="325">
                  <c:v>1/09/2047</c:v>
                </c:pt>
                <c:pt idx="326">
                  <c:v>1/10/2047</c:v>
                </c:pt>
                <c:pt idx="327">
                  <c:v>1/11/2047</c:v>
                </c:pt>
                <c:pt idx="328">
                  <c:v>1/12/2047</c:v>
                </c:pt>
                <c:pt idx="329">
                  <c:v>1/01/2048</c:v>
                </c:pt>
                <c:pt idx="330">
                  <c:v>1/02/2048</c:v>
                </c:pt>
                <c:pt idx="331">
                  <c:v>1/03/2048</c:v>
                </c:pt>
                <c:pt idx="332">
                  <c:v>1/04/2048</c:v>
                </c:pt>
                <c:pt idx="333">
                  <c:v>1/05/2048</c:v>
                </c:pt>
                <c:pt idx="334">
                  <c:v>1/06/2048</c:v>
                </c:pt>
                <c:pt idx="335">
                  <c:v>1/07/2048</c:v>
                </c:pt>
                <c:pt idx="336">
                  <c:v>1/08/2048</c:v>
                </c:pt>
                <c:pt idx="337">
                  <c:v>1/09/2048</c:v>
                </c:pt>
                <c:pt idx="338">
                  <c:v>1/10/2048</c:v>
                </c:pt>
                <c:pt idx="339">
                  <c:v>1/11/2048</c:v>
                </c:pt>
                <c:pt idx="340">
                  <c:v>1/12/2048</c:v>
                </c:pt>
                <c:pt idx="341">
                  <c:v>1/01/2049</c:v>
                </c:pt>
                <c:pt idx="342">
                  <c:v>1/02/2049</c:v>
                </c:pt>
                <c:pt idx="343">
                  <c:v>1/03/2049</c:v>
                </c:pt>
                <c:pt idx="344">
                  <c:v>1/04/2049</c:v>
                </c:pt>
                <c:pt idx="345">
                  <c:v>1/05/2049</c:v>
                </c:pt>
                <c:pt idx="346">
                  <c:v>1/06/2049</c:v>
                </c:pt>
                <c:pt idx="347">
                  <c:v>1/07/2049</c:v>
                </c:pt>
                <c:pt idx="348">
                  <c:v>1/08/2049</c:v>
                </c:pt>
                <c:pt idx="349">
                  <c:v>1/09/2049</c:v>
                </c:pt>
                <c:pt idx="350">
                  <c:v>1/10/2049</c:v>
                </c:pt>
                <c:pt idx="351">
                  <c:v>1/11/2049</c:v>
                </c:pt>
                <c:pt idx="352">
                  <c:v>1/12/2049</c:v>
                </c:pt>
                <c:pt idx="353">
                  <c:v>1/01/2050</c:v>
                </c:pt>
                <c:pt idx="354">
                  <c:v>1/02/2050</c:v>
                </c:pt>
                <c:pt idx="355">
                  <c:v>1/03/2050</c:v>
                </c:pt>
                <c:pt idx="356">
                  <c:v>1/04/2050</c:v>
                </c:pt>
                <c:pt idx="357">
                  <c:v>1/05/2050</c:v>
                </c:pt>
                <c:pt idx="358">
                  <c:v>1/06/2050</c:v>
                </c:pt>
                <c:pt idx="359">
                  <c:v>1/07/2050</c:v>
                </c:pt>
                <c:pt idx="360">
                  <c:v>1/08/2050</c:v>
                </c:pt>
                <c:pt idx="361">
                  <c:v>1/09/2050</c:v>
                </c:pt>
                <c:pt idx="362">
                  <c:v>1/10/2050</c:v>
                </c:pt>
                <c:pt idx="363">
                  <c:v>1/11/2050</c:v>
                </c:pt>
                <c:pt idx="364">
                  <c:v>1/12/2050</c:v>
                </c:pt>
              </c:strCache>
            </c:strRef>
          </c:cat>
          <c:val>
            <c:numRef>
              <c:f>_Hidden30!$E$2:$E$366</c:f>
              <c:numCache>
                <c:ptCount val="365"/>
                <c:pt idx="0">
                  <c:v>13511104421.416857</c:v>
                </c:pt>
                <c:pt idx="1">
                  <c:v>13314430247.853018</c:v>
                </c:pt>
                <c:pt idx="2">
                  <c:v>13123468609.944195</c:v>
                </c:pt>
                <c:pt idx="3">
                  <c:v>12931594736.465294</c:v>
                </c:pt>
                <c:pt idx="4">
                  <c:v>12740202449.60387</c:v>
                </c:pt>
                <c:pt idx="5">
                  <c:v>12550866138.239296</c:v>
                </c:pt>
                <c:pt idx="6">
                  <c:v>12362041092.474573</c:v>
                </c:pt>
                <c:pt idx="7">
                  <c:v>12182209793.831839</c:v>
                </c:pt>
                <c:pt idx="8">
                  <c:v>11997180032.359259</c:v>
                </c:pt>
                <c:pt idx="9">
                  <c:v>11819028133.034847</c:v>
                </c:pt>
                <c:pt idx="10">
                  <c:v>11638841623.184874</c:v>
                </c:pt>
                <c:pt idx="11">
                  <c:v>11464858299.307959</c:v>
                </c:pt>
                <c:pt idx="12">
                  <c:v>11288315158.435322</c:v>
                </c:pt>
                <c:pt idx="13">
                  <c:v>11116482804.410019</c:v>
                </c:pt>
                <c:pt idx="14">
                  <c:v>10949295475.80896</c:v>
                </c:pt>
                <c:pt idx="15">
                  <c:v>10777833404.353949</c:v>
                </c:pt>
                <c:pt idx="16">
                  <c:v>10612991171.986006</c:v>
                </c:pt>
                <c:pt idx="17">
                  <c:v>10450452180.989342</c:v>
                </c:pt>
                <c:pt idx="18">
                  <c:v>10288425326.000622</c:v>
                </c:pt>
                <c:pt idx="19">
                  <c:v>10135342452.376389</c:v>
                </c:pt>
                <c:pt idx="20">
                  <c:v>9975092263.345177</c:v>
                </c:pt>
                <c:pt idx="21">
                  <c:v>9823734305.016863</c:v>
                </c:pt>
                <c:pt idx="22">
                  <c:v>9669794568.13185</c:v>
                </c:pt>
                <c:pt idx="23">
                  <c:v>9520088529.395554</c:v>
                </c:pt>
                <c:pt idx="24">
                  <c:v>9370084745.98305</c:v>
                </c:pt>
                <c:pt idx="25">
                  <c:v>9220488337.505188</c:v>
                </c:pt>
                <c:pt idx="26">
                  <c:v>9077174483.136814</c:v>
                </c:pt>
                <c:pt idx="27">
                  <c:v>8931793302.444113</c:v>
                </c:pt>
                <c:pt idx="28">
                  <c:v>8791115605.643782</c:v>
                </c:pt>
                <c:pt idx="29">
                  <c:v>8651161773.961317</c:v>
                </c:pt>
                <c:pt idx="30">
                  <c:v>8511750705.190961</c:v>
                </c:pt>
                <c:pt idx="31">
                  <c:v>8379559112.978309</c:v>
                </c:pt>
                <c:pt idx="32">
                  <c:v>8245542626.617762</c:v>
                </c:pt>
                <c:pt idx="33">
                  <c:v>8112776295.685363</c:v>
                </c:pt>
                <c:pt idx="34">
                  <c:v>7979849715.297248</c:v>
                </c:pt>
                <c:pt idx="35">
                  <c:v>7850809194.510292</c:v>
                </c:pt>
                <c:pt idx="36">
                  <c:v>7722238043.704151</c:v>
                </c:pt>
                <c:pt idx="37">
                  <c:v>7592521241.038213</c:v>
                </c:pt>
                <c:pt idx="38">
                  <c:v>7468850700.415554</c:v>
                </c:pt>
                <c:pt idx="39">
                  <c:v>7343181338.166938</c:v>
                </c:pt>
                <c:pt idx="40">
                  <c:v>7220077633.545589</c:v>
                </c:pt>
                <c:pt idx="41">
                  <c:v>7099566419.814228</c:v>
                </c:pt>
                <c:pt idx="42">
                  <c:v>6979578659.32315</c:v>
                </c:pt>
                <c:pt idx="43">
                  <c:v>6865224081.6039915</c:v>
                </c:pt>
                <c:pt idx="44">
                  <c:v>6749997381.50842</c:v>
                </c:pt>
                <c:pt idx="45">
                  <c:v>6636168337.325869</c:v>
                </c:pt>
                <c:pt idx="46">
                  <c:v>6519038351.84765</c:v>
                </c:pt>
                <c:pt idx="47">
                  <c:v>6406405447.514146</c:v>
                </c:pt>
                <c:pt idx="48">
                  <c:v>6296870004.489082</c:v>
                </c:pt>
                <c:pt idx="49">
                  <c:v>6186763198.936059</c:v>
                </c:pt>
                <c:pt idx="50">
                  <c:v>6077650952.427327</c:v>
                </c:pt>
                <c:pt idx="51">
                  <c:v>5969088265.7969055</c:v>
                </c:pt>
                <c:pt idx="52">
                  <c:v>5862130405.420832</c:v>
                </c:pt>
                <c:pt idx="53">
                  <c:v>5758324755.512844</c:v>
                </c:pt>
                <c:pt idx="54">
                  <c:v>5655195801.759203</c:v>
                </c:pt>
                <c:pt idx="55">
                  <c:v>5561565751.860837</c:v>
                </c:pt>
                <c:pt idx="56">
                  <c:v>5465212668.15649</c:v>
                </c:pt>
                <c:pt idx="57">
                  <c:v>5370707082.88231</c:v>
                </c:pt>
                <c:pt idx="58">
                  <c:v>5276306760.372667</c:v>
                </c:pt>
                <c:pt idx="59">
                  <c:v>5185243853.295608</c:v>
                </c:pt>
                <c:pt idx="60">
                  <c:v>5095099897.446692</c:v>
                </c:pt>
                <c:pt idx="61">
                  <c:v>5002288259.600005</c:v>
                </c:pt>
                <c:pt idx="62">
                  <c:v>4916317230.99635</c:v>
                </c:pt>
                <c:pt idx="63">
                  <c:v>4830490481.081618</c:v>
                </c:pt>
                <c:pt idx="64">
                  <c:v>4740211448.920092</c:v>
                </c:pt>
                <c:pt idx="65">
                  <c:v>4655543900.434816</c:v>
                </c:pt>
                <c:pt idx="66">
                  <c:v>4572689990.786742</c:v>
                </c:pt>
                <c:pt idx="67">
                  <c:v>4494147032.068574</c:v>
                </c:pt>
                <c:pt idx="68">
                  <c:v>4414050603.239548</c:v>
                </c:pt>
                <c:pt idx="69">
                  <c:v>4336231076.32405</c:v>
                </c:pt>
                <c:pt idx="70">
                  <c:v>4257507833.2790465</c:v>
                </c:pt>
                <c:pt idx="71">
                  <c:v>4181571027.514798</c:v>
                </c:pt>
                <c:pt idx="72">
                  <c:v>4105589562.2922277</c:v>
                </c:pt>
                <c:pt idx="73">
                  <c:v>4030916746.4329386</c:v>
                </c:pt>
                <c:pt idx="74">
                  <c:v>3958482468.6590595</c:v>
                </c:pt>
                <c:pt idx="75">
                  <c:v>3884800312.5727243</c:v>
                </c:pt>
                <c:pt idx="76">
                  <c:v>3813007131.2733746</c:v>
                </c:pt>
                <c:pt idx="77">
                  <c:v>3742521156.2171082</c:v>
                </c:pt>
                <c:pt idx="78">
                  <c:v>3673318091.777187</c:v>
                </c:pt>
                <c:pt idx="79">
                  <c:v>3608547968.5587497</c:v>
                </c:pt>
                <c:pt idx="80">
                  <c:v>3541546502.500157</c:v>
                </c:pt>
                <c:pt idx="81">
                  <c:v>3476306581.356733</c:v>
                </c:pt>
                <c:pt idx="82">
                  <c:v>3411497842.808594</c:v>
                </c:pt>
                <c:pt idx="83">
                  <c:v>3348929503.201635</c:v>
                </c:pt>
                <c:pt idx="84">
                  <c:v>3285978409.1039653</c:v>
                </c:pt>
                <c:pt idx="85">
                  <c:v>3223977299.368209</c:v>
                </c:pt>
                <c:pt idx="86">
                  <c:v>3163528468.6557326</c:v>
                </c:pt>
                <c:pt idx="87">
                  <c:v>3102713458.5602684</c:v>
                </c:pt>
                <c:pt idx="88">
                  <c:v>3044068670.890998</c:v>
                </c:pt>
                <c:pt idx="89">
                  <c:v>2985424343.310009</c:v>
                </c:pt>
                <c:pt idx="90">
                  <c:v>2927618580.2379103</c:v>
                </c:pt>
                <c:pt idx="91">
                  <c:v>2872112573.340053</c:v>
                </c:pt>
                <c:pt idx="92">
                  <c:v>2816023249.27583</c:v>
                </c:pt>
                <c:pt idx="93">
                  <c:v>2761385064.5369754</c:v>
                </c:pt>
                <c:pt idx="94">
                  <c:v>2706535138.536978</c:v>
                </c:pt>
                <c:pt idx="95">
                  <c:v>2654776964.4065337</c:v>
                </c:pt>
                <c:pt idx="96">
                  <c:v>2602704392.419542</c:v>
                </c:pt>
                <c:pt idx="97">
                  <c:v>2550986081.6359124</c:v>
                </c:pt>
                <c:pt idx="98">
                  <c:v>2501497750.066214</c:v>
                </c:pt>
                <c:pt idx="99">
                  <c:v>2452706244.995641</c:v>
                </c:pt>
                <c:pt idx="100">
                  <c:v>2404996200.7034044</c:v>
                </c:pt>
                <c:pt idx="101">
                  <c:v>2357252674.8480487</c:v>
                </c:pt>
                <c:pt idx="102">
                  <c:v>2310620874.523442</c:v>
                </c:pt>
                <c:pt idx="103">
                  <c:v>2266480941.703063</c:v>
                </c:pt>
                <c:pt idx="104">
                  <c:v>2221631115.3980083</c:v>
                </c:pt>
                <c:pt idx="105">
                  <c:v>2176323008.564502</c:v>
                </c:pt>
                <c:pt idx="106">
                  <c:v>2131762091.488778</c:v>
                </c:pt>
                <c:pt idx="107">
                  <c:v>2089513638.1862934</c:v>
                </c:pt>
                <c:pt idx="108">
                  <c:v>2047429559.516222</c:v>
                </c:pt>
                <c:pt idx="109">
                  <c:v>2004848974.0881982</c:v>
                </c:pt>
                <c:pt idx="110">
                  <c:v>1965170506.3429885</c:v>
                </c:pt>
                <c:pt idx="111">
                  <c:v>1924745009.8725085</c:v>
                </c:pt>
                <c:pt idx="112">
                  <c:v>1885777380.6027045</c:v>
                </c:pt>
                <c:pt idx="113">
                  <c:v>1847667398.24048</c:v>
                </c:pt>
                <c:pt idx="114">
                  <c:v>1810129632.3359854</c:v>
                </c:pt>
                <c:pt idx="115">
                  <c:v>1774862058.871862</c:v>
                </c:pt>
                <c:pt idx="116">
                  <c:v>1738832332.7766175</c:v>
                </c:pt>
                <c:pt idx="117">
                  <c:v>1703761277.2510285</c:v>
                </c:pt>
                <c:pt idx="118">
                  <c:v>1668898747.555228</c:v>
                </c:pt>
                <c:pt idx="119">
                  <c:v>1635264515.3047895</c:v>
                </c:pt>
                <c:pt idx="120">
                  <c:v>1601756681.551457</c:v>
                </c:pt>
                <c:pt idx="121">
                  <c:v>1568649876.482675</c:v>
                </c:pt>
                <c:pt idx="122">
                  <c:v>1536388901.7785146</c:v>
                </c:pt>
                <c:pt idx="123">
                  <c:v>1504410378.64851</c:v>
                </c:pt>
                <c:pt idx="124">
                  <c:v>1473255016.7641175</c:v>
                </c:pt>
                <c:pt idx="125">
                  <c:v>1442200661.330937</c:v>
                </c:pt>
                <c:pt idx="126">
                  <c:v>1411723438.5852737</c:v>
                </c:pt>
                <c:pt idx="127">
                  <c:v>1382711839.5426571</c:v>
                </c:pt>
                <c:pt idx="128">
                  <c:v>1353199043.9226782</c:v>
                </c:pt>
                <c:pt idx="129">
                  <c:v>1324531949.6594045</c:v>
                </c:pt>
                <c:pt idx="130">
                  <c:v>1296031425.8252604</c:v>
                </c:pt>
                <c:pt idx="131">
                  <c:v>1268323628.6996567</c:v>
                </c:pt>
                <c:pt idx="132">
                  <c:v>1241049761.3224845</c:v>
                </c:pt>
                <c:pt idx="133">
                  <c:v>1214150316.2404494</c:v>
                </c:pt>
                <c:pt idx="134">
                  <c:v>1187817979.3579721</c:v>
                </c:pt>
                <c:pt idx="135">
                  <c:v>1161937144.4361665</c:v>
                </c:pt>
                <c:pt idx="136">
                  <c:v>1136879276.637943</c:v>
                </c:pt>
                <c:pt idx="137">
                  <c:v>1111983004.287735</c:v>
                </c:pt>
                <c:pt idx="138">
                  <c:v>1087365291.7111204</c:v>
                </c:pt>
                <c:pt idx="139">
                  <c:v>1063619632.0292617</c:v>
                </c:pt>
                <c:pt idx="140">
                  <c:v>1039972061.4283874</c:v>
                </c:pt>
                <c:pt idx="141">
                  <c:v>1016995037.7813059</c:v>
                </c:pt>
                <c:pt idx="142">
                  <c:v>994168977.1803187</c:v>
                </c:pt>
                <c:pt idx="143">
                  <c:v>971865487.8042998</c:v>
                </c:pt>
                <c:pt idx="144">
                  <c:v>949563498.6317536</c:v>
                </c:pt>
                <c:pt idx="145">
                  <c:v>927606210.9457759</c:v>
                </c:pt>
                <c:pt idx="146">
                  <c:v>906497056.8911775</c:v>
                </c:pt>
                <c:pt idx="147">
                  <c:v>885641697.3449471</c:v>
                </c:pt>
                <c:pt idx="148">
                  <c:v>865407105.3261278</c:v>
                </c:pt>
                <c:pt idx="149">
                  <c:v>845247761.1207453</c:v>
                </c:pt>
                <c:pt idx="150">
                  <c:v>825408097.6535662</c:v>
                </c:pt>
                <c:pt idx="151">
                  <c:v>806779917.2854391</c:v>
                </c:pt>
                <c:pt idx="152">
                  <c:v>787701909.4101461</c:v>
                </c:pt>
                <c:pt idx="153">
                  <c:v>769289943.3980616</c:v>
                </c:pt>
                <c:pt idx="154">
                  <c:v>750965752.4438877</c:v>
                </c:pt>
                <c:pt idx="155">
                  <c:v>733056658.1730871</c:v>
                </c:pt>
                <c:pt idx="156">
                  <c:v>715507931.8855921</c:v>
                </c:pt>
                <c:pt idx="157">
                  <c:v>698255044.0079015</c:v>
                </c:pt>
                <c:pt idx="158">
                  <c:v>681340288.4542047</c:v>
                </c:pt>
                <c:pt idx="159">
                  <c:v>664768494.3196969</c:v>
                </c:pt>
                <c:pt idx="160">
                  <c:v>648667793.945064</c:v>
                </c:pt>
                <c:pt idx="161">
                  <c:v>632707941.129042</c:v>
                </c:pt>
                <c:pt idx="162">
                  <c:v>616890401.2839289</c:v>
                </c:pt>
                <c:pt idx="163">
                  <c:v>601942659.368571</c:v>
                </c:pt>
                <c:pt idx="164">
                  <c:v>586790714.1916409</c:v>
                </c:pt>
                <c:pt idx="165">
                  <c:v>571975007.1956068</c:v>
                </c:pt>
                <c:pt idx="166">
                  <c:v>557391417.1182829</c:v>
                </c:pt>
                <c:pt idx="167">
                  <c:v>543358555.4396764</c:v>
                </c:pt>
                <c:pt idx="168">
                  <c:v>529420977.4614312</c:v>
                </c:pt>
                <c:pt idx="169">
                  <c:v>515873856.531817</c:v>
                </c:pt>
                <c:pt idx="170">
                  <c:v>502836411.6096165</c:v>
                </c:pt>
                <c:pt idx="171">
                  <c:v>489912953.7554073</c:v>
                </c:pt>
                <c:pt idx="172">
                  <c:v>477546796.47567856</c:v>
                </c:pt>
                <c:pt idx="173">
                  <c:v>465146802.1015021</c:v>
                </c:pt>
                <c:pt idx="174">
                  <c:v>453174427.0076498</c:v>
                </c:pt>
                <c:pt idx="175">
                  <c:v>441881706.56147754</c:v>
                </c:pt>
                <c:pt idx="176">
                  <c:v>430360421.87824416</c:v>
                </c:pt>
                <c:pt idx="177">
                  <c:v>419255127.75960916</c:v>
                </c:pt>
                <c:pt idx="178">
                  <c:v>408119353.1412968</c:v>
                </c:pt>
                <c:pt idx="179">
                  <c:v>397302459.9000686</c:v>
                </c:pt>
                <c:pt idx="180">
                  <c:v>386584632.6846983</c:v>
                </c:pt>
                <c:pt idx="181">
                  <c:v>376087960.2390003</c:v>
                </c:pt>
                <c:pt idx="182">
                  <c:v>365908117.02063847</c:v>
                </c:pt>
                <c:pt idx="183">
                  <c:v>355782795.614619</c:v>
                </c:pt>
                <c:pt idx="184">
                  <c:v>346005181.407711</c:v>
                </c:pt>
                <c:pt idx="185">
                  <c:v>336342205.17300975</c:v>
                </c:pt>
                <c:pt idx="186">
                  <c:v>326862802.6295254</c:v>
                </c:pt>
                <c:pt idx="187">
                  <c:v>317553438.24587476</c:v>
                </c:pt>
                <c:pt idx="188">
                  <c:v>308373198.93888557</c:v>
                </c:pt>
                <c:pt idx="189">
                  <c:v>299246163.99421006</c:v>
                </c:pt>
                <c:pt idx="190">
                  <c:v>290457816.01413035</c:v>
                </c:pt>
                <c:pt idx="191">
                  <c:v>281931993.4483556</c:v>
                </c:pt>
                <c:pt idx="192">
                  <c:v>273620756.1574304</c:v>
                </c:pt>
                <c:pt idx="193">
                  <c:v>265510610.57877418</c:v>
                </c:pt>
                <c:pt idx="194">
                  <c:v>257614145.6642409</c:v>
                </c:pt>
                <c:pt idx="195">
                  <c:v>249853632.23967314</c:v>
                </c:pt>
                <c:pt idx="196">
                  <c:v>242332572.88097808</c:v>
                </c:pt>
                <c:pt idx="197">
                  <c:v>234994638.58274016</c:v>
                </c:pt>
                <c:pt idx="198">
                  <c:v>227842867.65566358</c:v>
                </c:pt>
                <c:pt idx="199">
                  <c:v>221012023.11993527</c:v>
                </c:pt>
                <c:pt idx="200">
                  <c:v>214134099.54952383</c:v>
                </c:pt>
                <c:pt idx="201">
                  <c:v>207504503.210025</c:v>
                </c:pt>
                <c:pt idx="202">
                  <c:v>200929625.59166762</c:v>
                </c:pt>
                <c:pt idx="203">
                  <c:v>194566777.03675494</c:v>
                </c:pt>
                <c:pt idx="204">
                  <c:v>188268378.90591434</c:v>
                </c:pt>
                <c:pt idx="205">
                  <c:v>182150853.90104568</c:v>
                </c:pt>
                <c:pt idx="206">
                  <c:v>176186387.52687138</c:v>
                </c:pt>
                <c:pt idx="207">
                  <c:v>170352468.05980727</c:v>
                </c:pt>
                <c:pt idx="208">
                  <c:v>164681104.9873188</c:v>
                </c:pt>
                <c:pt idx="209">
                  <c:v>159015824.12622645</c:v>
                </c:pt>
                <c:pt idx="210">
                  <c:v>153640333.6550723</c:v>
                </c:pt>
                <c:pt idx="211">
                  <c:v>148500560.04508227</c:v>
                </c:pt>
                <c:pt idx="212">
                  <c:v>143405515.38068706</c:v>
                </c:pt>
                <c:pt idx="213">
                  <c:v>138336050.13009712</c:v>
                </c:pt>
                <c:pt idx="214">
                  <c:v>133454092.82175</c:v>
                </c:pt>
                <c:pt idx="215">
                  <c:v>128792618.05944853</c:v>
                </c:pt>
                <c:pt idx="216">
                  <c:v>124228400.40925339</c:v>
                </c:pt>
                <c:pt idx="217">
                  <c:v>119749156.5976727</c:v>
                </c:pt>
                <c:pt idx="218">
                  <c:v>115481703.78079022</c:v>
                </c:pt>
                <c:pt idx="219">
                  <c:v>111312706.48500724</c:v>
                </c:pt>
                <c:pt idx="220">
                  <c:v>107251920.55536596</c:v>
                </c:pt>
                <c:pt idx="221">
                  <c:v>103254061.41404842</c:v>
                </c:pt>
                <c:pt idx="222">
                  <c:v>99384697.10613476</c:v>
                </c:pt>
                <c:pt idx="223">
                  <c:v>95681506.26686646</c:v>
                </c:pt>
                <c:pt idx="224">
                  <c:v>91984776.43204294</c:v>
                </c:pt>
                <c:pt idx="225">
                  <c:v>88353542.9878275</c:v>
                </c:pt>
                <c:pt idx="226">
                  <c:v>84862578.6298479</c:v>
                </c:pt>
                <c:pt idx="227">
                  <c:v>81386921.1362024</c:v>
                </c:pt>
                <c:pt idx="228">
                  <c:v>78093248.17737567</c:v>
                </c:pt>
                <c:pt idx="229">
                  <c:v>74796866.81331551</c:v>
                </c:pt>
                <c:pt idx="230">
                  <c:v>71808620.70488276</c:v>
                </c:pt>
                <c:pt idx="231">
                  <c:v>68981818.21523263</c:v>
                </c:pt>
                <c:pt idx="232">
                  <c:v>66307920.37068609</c:v>
                </c:pt>
                <c:pt idx="233">
                  <c:v>63830602.95072851</c:v>
                </c:pt>
                <c:pt idx="234">
                  <c:v>61426891.29769195</c:v>
                </c:pt>
                <c:pt idx="235">
                  <c:v>59126681.2797143</c:v>
                </c:pt>
                <c:pt idx="236">
                  <c:v>56859597.76979402</c:v>
                </c:pt>
                <c:pt idx="237">
                  <c:v>54665872.560275115</c:v>
                </c:pt>
                <c:pt idx="238">
                  <c:v>52487990.951597676</c:v>
                </c:pt>
                <c:pt idx="239">
                  <c:v>50385033.40965584</c:v>
                </c:pt>
                <c:pt idx="240">
                  <c:v>48330002.95291714</c:v>
                </c:pt>
                <c:pt idx="241">
                  <c:v>46341392.65374882</c:v>
                </c:pt>
                <c:pt idx="242">
                  <c:v>44407964.93932047</c:v>
                </c:pt>
                <c:pt idx="243">
                  <c:v>42515188.51379546</c:v>
                </c:pt>
                <c:pt idx="244">
                  <c:v>40685230.053659394</c:v>
                </c:pt>
                <c:pt idx="245">
                  <c:v>38886926.32651352</c:v>
                </c:pt>
                <c:pt idx="246">
                  <c:v>37122709.64793146</c:v>
                </c:pt>
                <c:pt idx="247">
                  <c:v>35401656.036714405</c:v>
                </c:pt>
                <c:pt idx="248">
                  <c:v>33714264.12247703</c:v>
                </c:pt>
                <c:pt idx="249">
                  <c:v>32065425.797313556</c:v>
                </c:pt>
                <c:pt idx="250">
                  <c:v>30473426.5557845</c:v>
                </c:pt>
                <c:pt idx="251">
                  <c:v>28959181.083757326</c:v>
                </c:pt>
                <c:pt idx="252">
                  <c:v>27502124.02051645</c:v>
                </c:pt>
                <c:pt idx="253">
                  <c:v>26090790.24522086</c:v>
                </c:pt>
                <c:pt idx="254">
                  <c:v>24724319.539732438</c:v>
                </c:pt>
                <c:pt idx="255">
                  <c:v>23426849.42388252</c:v>
                </c:pt>
                <c:pt idx="256">
                  <c:v>22175847.22299833</c:v>
                </c:pt>
                <c:pt idx="257">
                  <c:v>20971531.80406762</c:v>
                </c:pt>
                <c:pt idx="258">
                  <c:v>19841692.82242567</c:v>
                </c:pt>
                <c:pt idx="259">
                  <c:v>18777860.093769684</c:v>
                </c:pt>
                <c:pt idx="260">
                  <c:v>17718856.690824494</c:v>
                </c:pt>
                <c:pt idx="261">
                  <c:v>16698722.502774509</c:v>
                </c:pt>
                <c:pt idx="262">
                  <c:v>15728542.425192174</c:v>
                </c:pt>
                <c:pt idx="263">
                  <c:v>14810885.26001856</c:v>
                </c:pt>
                <c:pt idx="264">
                  <c:v>13897047.53914267</c:v>
                </c:pt>
                <c:pt idx="265">
                  <c:v>13033149.45675647</c:v>
                </c:pt>
                <c:pt idx="266">
                  <c:v>12184263.211854924</c:v>
                </c:pt>
                <c:pt idx="267">
                  <c:v>11382970.299989168</c:v>
                </c:pt>
                <c:pt idx="268">
                  <c:v>10613448.954261798</c:v>
                </c:pt>
                <c:pt idx="269">
                  <c:v>9862691.47090364</c:v>
                </c:pt>
                <c:pt idx="270">
                  <c:v>9132670.763820192</c:v>
                </c:pt>
                <c:pt idx="271">
                  <c:v>8455920.34092608</c:v>
                </c:pt>
                <c:pt idx="272">
                  <c:v>7803238.312840671</c:v>
                </c:pt>
                <c:pt idx="273">
                  <c:v>7179509.142879557</c:v>
                </c:pt>
                <c:pt idx="274">
                  <c:v>6583156.4016139805</c:v>
                </c:pt>
                <c:pt idx="275">
                  <c:v>6020398.572246768</c:v>
                </c:pt>
                <c:pt idx="276">
                  <c:v>5487420.550847425</c:v>
                </c:pt>
                <c:pt idx="277">
                  <c:v>4988239.1435107095</c:v>
                </c:pt>
                <c:pt idx="278">
                  <c:v>4483055.701105384</c:v>
                </c:pt>
                <c:pt idx="279">
                  <c:v>4056884.143487816</c:v>
                </c:pt>
                <c:pt idx="280">
                  <c:v>3658322.739038102</c:v>
                </c:pt>
                <c:pt idx="281">
                  <c:v>3283045.659623742</c:v>
                </c:pt>
                <c:pt idx="282">
                  <c:v>2925942.7816973226</c:v>
                </c:pt>
                <c:pt idx="283">
                  <c:v>2588028.312948636</c:v>
                </c:pt>
                <c:pt idx="284">
                  <c:v>2264625.076712737</c:v>
                </c:pt>
                <c:pt idx="285">
                  <c:v>1951839.2034948177</c:v>
                </c:pt>
                <c:pt idx="286">
                  <c:v>1664581.9943981757</c:v>
                </c:pt>
                <c:pt idx="287">
                  <c:v>1400037.0129144297</c:v>
                </c:pt>
                <c:pt idx="288">
                  <c:v>1160426.905201406</c:v>
                </c:pt>
                <c:pt idx="289">
                  <c:v>944476.062408648</c:v>
                </c:pt>
                <c:pt idx="290">
                  <c:v>754376.8323320227</c:v>
                </c:pt>
                <c:pt idx="291">
                  <c:v>595949.5720937575</c:v>
                </c:pt>
                <c:pt idx="292">
                  <c:v>482272.8475838576</c:v>
                </c:pt>
                <c:pt idx="293">
                  <c:v>446617.9291790327</c:v>
                </c:pt>
                <c:pt idx="294">
                  <c:v>416715.88815003907</c:v>
                </c:pt>
                <c:pt idx="295">
                  <c:v>392815.2795373749</c:v>
                </c:pt>
                <c:pt idx="296">
                  <c:v>373788.13548684376</c:v>
                </c:pt>
                <c:pt idx="297">
                  <c:v>352017.10100805166</c:v>
                </c:pt>
                <c:pt idx="298">
                  <c:v>323221.2133491362</c:v>
                </c:pt>
                <c:pt idx="299">
                  <c:v>307602.145383107</c:v>
                </c:pt>
                <c:pt idx="300">
                  <c:v>292479.4080137339</c:v>
                </c:pt>
                <c:pt idx="301">
                  <c:v>277897.27917894337</c:v>
                </c:pt>
                <c:pt idx="302">
                  <c:v>264226.68712633714</c:v>
                </c:pt>
                <c:pt idx="303">
                  <c:v>250937.40018851045</c:v>
                </c:pt>
                <c:pt idx="304">
                  <c:v>237967.7387108352</c:v>
                </c:pt>
                <c:pt idx="305">
                  <c:v>220728.06646435737</c:v>
                </c:pt>
                <c:pt idx="306">
                  <c:v>208566.05304460388</c:v>
                </c:pt>
                <c:pt idx="307">
                  <c:v>196813.36280579463</c:v>
                </c:pt>
                <c:pt idx="308">
                  <c:v>185103.8127408603</c:v>
                </c:pt>
                <c:pt idx="309">
                  <c:v>173889.28304925933</c:v>
                </c:pt>
                <c:pt idx="310">
                  <c:v>162983.71706100603</c:v>
                </c:pt>
                <c:pt idx="311">
                  <c:v>152712.37208894972</c:v>
                </c:pt>
                <c:pt idx="312">
                  <c:v>138137.90449547805</c:v>
                </c:pt>
                <c:pt idx="313">
                  <c:v>128907.92574478537</c:v>
                </c:pt>
                <c:pt idx="314">
                  <c:v>120044.52310868264</c:v>
                </c:pt>
                <c:pt idx="315">
                  <c:v>111536.72379992613</c:v>
                </c:pt>
                <c:pt idx="316">
                  <c:v>103506.21342661043</c:v>
                </c:pt>
                <c:pt idx="317">
                  <c:v>96104.96155872043</c:v>
                </c:pt>
                <c:pt idx="318">
                  <c:v>89073.38093734373</c:v>
                </c:pt>
                <c:pt idx="319">
                  <c:v>82407.61723473496</c:v>
                </c:pt>
                <c:pt idx="320">
                  <c:v>76514.54845939191</c:v>
                </c:pt>
                <c:pt idx="321">
                  <c:v>70812.63957707338</c:v>
                </c:pt>
                <c:pt idx="322">
                  <c:v>65491.63557722272</c:v>
                </c:pt>
                <c:pt idx="323">
                  <c:v>60797.28294152483</c:v>
                </c:pt>
                <c:pt idx="324">
                  <c:v>56153.623719376206</c:v>
                </c:pt>
                <c:pt idx="325">
                  <c:v>51730.71686772449</c:v>
                </c:pt>
                <c:pt idx="326">
                  <c:v>47486.904536250564</c:v>
                </c:pt>
                <c:pt idx="327">
                  <c:v>43471.267814413615</c:v>
                </c:pt>
                <c:pt idx="328">
                  <c:v>39676.099400890955</c:v>
                </c:pt>
                <c:pt idx="329">
                  <c:v>36147.227804232556</c:v>
                </c:pt>
                <c:pt idx="330">
                  <c:v>32796.48553980738</c:v>
                </c:pt>
                <c:pt idx="331">
                  <c:v>29534.207851067473</c:v>
                </c:pt>
                <c:pt idx="332">
                  <c:v>26481.78054053718</c:v>
                </c:pt>
                <c:pt idx="333">
                  <c:v>23481.121671440636</c:v>
                </c:pt>
                <c:pt idx="334">
                  <c:v>20745.19272283159</c:v>
                </c:pt>
                <c:pt idx="335">
                  <c:v>18591.378483047913</c:v>
                </c:pt>
                <c:pt idx="336">
                  <c:v>16675.226235341685</c:v>
                </c:pt>
                <c:pt idx="337">
                  <c:v>14824.399029212087</c:v>
                </c:pt>
                <c:pt idx="338">
                  <c:v>13202.257336881949</c:v>
                </c:pt>
                <c:pt idx="339">
                  <c:v>11717.378143948488</c:v>
                </c:pt>
                <c:pt idx="340">
                  <c:v>10466.726475375915</c:v>
                </c:pt>
                <c:pt idx="341">
                  <c:v>9285.234152069297</c:v>
                </c:pt>
                <c:pt idx="342">
                  <c:v>8176.932336282691</c:v>
                </c:pt>
                <c:pt idx="343">
                  <c:v>7118.164546313822</c:v>
                </c:pt>
                <c:pt idx="344">
                  <c:v>6119.752811385096</c:v>
                </c:pt>
                <c:pt idx="345">
                  <c:v>5137.861596274154</c:v>
                </c:pt>
                <c:pt idx="346">
                  <c:v>4269.0669612179145</c:v>
                </c:pt>
                <c:pt idx="347">
                  <c:v>3418.4878328238783</c:v>
                </c:pt>
                <c:pt idx="348">
                  <c:v>2675.904625084821</c:v>
                </c:pt>
                <c:pt idx="349">
                  <c:v>2038.115279906094</c:v>
                </c:pt>
                <c:pt idx="350">
                  <c:v>1410.5022595336416</c:v>
                </c:pt>
                <c:pt idx="351">
                  <c:v>791.7972614846905</c:v>
                </c:pt>
                <c:pt idx="352">
                  <c:v>547.1999386522311</c:v>
                </c:pt>
                <c:pt idx="353">
                  <c:v>458.7427458381489</c:v>
                </c:pt>
                <c:pt idx="354">
                  <c:v>371.58107256336865</c:v>
                </c:pt>
                <c:pt idx="355">
                  <c:v>332.41647220797944</c:v>
                </c:pt>
                <c:pt idx="356">
                  <c:v>293.4672616622657</c:v>
                </c:pt>
                <c:pt idx="357">
                  <c:v>255.1041879987892</c:v>
                </c:pt>
                <c:pt idx="358">
                  <c:v>217.17072858542807</c:v>
                </c:pt>
                <c:pt idx="359">
                  <c:v>179.79160724739768</c:v>
                </c:pt>
                <c:pt idx="360">
                  <c:v>142.85343033313353</c:v>
                </c:pt>
                <c:pt idx="361">
                  <c:v>106.41038672269981</c:v>
                </c:pt>
                <c:pt idx="362">
                  <c:v>70.47653984820147</c:v>
                </c:pt>
                <c:pt idx="363">
                  <c:v>34.99840643711009</c:v>
                </c:pt>
                <c:pt idx="364">
                  <c:v>0</c:v>
                </c:pt>
              </c:numCache>
            </c:numRef>
          </c:val>
        </c:ser>
        <c:axId val="60690025"/>
        <c:axId val="9339314"/>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_Hidden30!$A$2:$A$366</c:f>
              <c:strCache>
                <c:ptCount val="365"/>
                <c:pt idx="0">
                  <c:v>1/08/2020</c:v>
                </c:pt>
                <c:pt idx="1">
                  <c:v>1/09/2020</c:v>
                </c:pt>
                <c:pt idx="2">
                  <c:v>1/10/2020</c:v>
                </c:pt>
                <c:pt idx="3">
                  <c:v>1/11/2020</c:v>
                </c:pt>
                <c:pt idx="4">
                  <c:v>1/12/2020</c:v>
                </c:pt>
                <c:pt idx="5">
                  <c:v>1/01/2021</c:v>
                </c:pt>
                <c:pt idx="6">
                  <c:v>1/02/2021</c:v>
                </c:pt>
                <c:pt idx="7">
                  <c:v>1/03/2021</c:v>
                </c:pt>
                <c:pt idx="8">
                  <c:v>1/04/2021</c:v>
                </c:pt>
                <c:pt idx="9">
                  <c:v>1/05/2021</c:v>
                </c:pt>
                <c:pt idx="10">
                  <c:v>1/06/2021</c:v>
                </c:pt>
                <c:pt idx="11">
                  <c:v>1/07/2021</c:v>
                </c:pt>
                <c:pt idx="12">
                  <c:v>1/08/2021</c:v>
                </c:pt>
                <c:pt idx="13">
                  <c:v>1/09/2021</c:v>
                </c:pt>
                <c:pt idx="14">
                  <c:v>1/10/2021</c:v>
                </c:pt>
                <c:pt idx="15">
                  <c:v>1/11/2021</c:v>
                </c:pt>
                <c:pt idx="16">
                  <c:v>1/12/2021</c:v>
                </c:pt>
                <c:pt idx="17">
                  <c:v>1/01/2022</c:v>
                </c:pt>
                <c:pt idx="18">
                  <c:v>1/02/2022</c:v>
                </c:pt>
                <c:pt idx="19">
                  <c:v>1/03/2022</c:v>
                </c:pt>
                <c:pt idx="20">
                  <c:v>1/04/2022</c:v>
                </c:pt>
                <c:pt idx="21">
                  <c:v>1/05/2022</c:v>
                </c:pt>
                <c:pt idx="22">
                  <c:v>1/06/2022</c:v>
                </c:pt>
                <c:pt idx="23">
                  <c:v>1/07/2022</c:v>
                </c:pt>
                <c:pt idx="24">
                  <c:v>1/08/2022</c:v>
                </c:pt>
                <c:pt idx="25">
                  <c:v>1/09/2022</c:v>
                </c:pt>
                <c:pt idx="26">
                  <c:v>1/10/2022</c:v>
                </c:pt>
                <c:pt idx="27">
                  <c:v>1/11/2022</c:v>
                </c:pt>
                <c:pt idx="28">
                  <c:v>1/12/2022</c:v>
                </c:pt>
                <c:pt idx="29">
                  <c:v>1/01/2023</c:v>
                </c:pt>
                <c:pt idx="30">
                  <c:v>1/02/2023</c:v>
                </c:pt>
                <c:pt idx="31">
                  <c:v>1/03/2023</c:v>
                </c:pt>
                <c:pt idx="32">
                  <c:v>1/04/2023</c:v>
                </c:pt>
                <c:pt idx="33">
                  <c:v>1/05/2023</c:v>
                </c:pt>
                <c:pt idx="34">
                  <c:v>1/06/2023</c:v>
                </c:pt>
                <c:pt idx="35">
                  <c:v>1/07/2023</c:v>
                </c:pt>
                <c:pt idx="36">
                  <c:v>1/08/2023</c:v>
                </c:pt>
                <c:pt idx="37">
                  <c:v>1/09/2023</c:v>
                </c:pt>
                <c:pt idx="38">
                  <c:v>1/10/2023</c:v>
                </c:pt>
                <c:pt idx="39">
                  <c:v>1/11/2023</c:v>
                </c:pt>
                <c:pt idx="40">
                  <c:v>1/12/2023</c:v>
                </c:pt>
                <c:pt idx="41">
                  <c:v>1/01/2024</c:v>
                </c:pt>
                <c:pt idx="42">
                  <c:v>1/02/2024</c:v>
                </c:pt>
                <c:pt idx="43">
                  <c:v>1/03/2024</c:v>
                </c:pt>
                <c:pt idx="44">
                  <c:v>1/04/2024</c:v>
                </c:pt>
                <c:pt idx="45">
                  <c:v>1/05/2024</c:v>
                </c:pt>
                <c:pt idx="46">
                  <c:v>1/06/2024</c:v>
                </c:pt>
                <c:pt idx="47">
                  <c:v>1/07/2024</c:v>
                </c:pt>
                <c:pt idx="48">
                  <c:v>1/08/2024</c:v>
                </c:pt>
                <c:pt idx="49">
                  <c:v>1/09/2024</c:v>
                </c:pt>
                <c:pt idx="50">
                  <c:v>1/10/2024</c:v>
                </c:pt>
                <c:pt idx="51">
                  <c:v>1/11/2024</c:v>
                </c:pt>
                <c:pt idx="52">
                  <c:v>1/12/2024</c:v>
                </c:pt>
                <c:pt idx="53">
                  <c:v>1/01/2025</c:v>
                </c:pt>
                <c:pt idx="54">
                  <c:v>1/02/2025</c:v>
                </c:pt>
                <c:pt idx="55">
                  <c:v>1/03/2025</c:v>
                </c:pt>
                <c:pt idx="56">
                  <c:v>1/04/2025</c:v>
                </c:pt>
                <c:pt idx="57">
                  <c:v>1/05/2025</c:v>
                </c:pt>
                <c:pt idx="58">
                  <c:v>1/06/2025</c:v>
                </c:pt>
                <c:pt idx="59">
                  <c:v>1/07/2025</c:v>
                </c:pt>
                <c:pt idx="60">
                  <c:v>1/08/2025</c:v>
                </c:pt>
                <c:pt idx="61">
                  <c:v>1/09/2025</c:v>
                </c:pt>
                <c:pt idx="62">
                  <c:v>1/10/2025</c:v>
                </c:pt>
                <c:pt idx="63">
                  <c:v>1/11/2025</c:v>
                </c:pt>
                <c:pt idx="64">
                  <c:v>1/12/2025</c:v>
                </c:pt>
                <c:pt idx="65">
                  <c:v>1/01/2026</c:v>
                </c:pt>
                <c:pt idx="66">
                  <c:v>1/02/2026</c:v>
                </c:pt>
                <c:pt idx="67">
                  <c:v>1/03/2026</c:v>
                </c:pt>
                <c:pt idx="68">
                  <c:v>1/04/2026</c:v>
                </c:pt>
                <c:pt idx="69">
                  <c:v>1/05/2026</c:v>
                </c:pt>
                <c:pt idx="70">
                  <c:v>1/06/2026</c:v>
                </c:pt>
                <c:pt idx="71">
                  <c:v>1/07/2026</c:v>
                </c:pt>
                <c:pt idx="72">
                  <c:v>1/08/2026</c:v>
                </c:pt>
                <c:pt idx="73">
                  <c:v>1/09/2026</c:v>
                </c:pt>
                <c:pt idx="74">
                  <c:v>1/10/2026</c:v>
                </c:pt>
                <c:pt idx="75">
                  <c:v>1/11/2026</c:v>
                </c:pt>
                <c:pt idx="76">
                  <c:v>1/12/2026</c:v>
                </c:pt>
                <c:pt idx="77">
                  <c:v>1/01/2027</c:v>
                </c:pt>
                <c:pt idx="78">
                  <c:v>1/02/2027</c:v>
                </c:pt>
                <c:pt idx="79">
                  <c:v>1/03/2027</c:v>
                </c:pt>
                <c:pt idx="80">
                  <c:v>1/04/2027</c:v>
                </c:pt>
                <c:pt idx="81">
                  <c:v>1/05/2027</c:v>
                </c:pt>
                <c:pt idx="82">
                  <c:v>1/06/2027</c:v>
                </c:pt>
                <c:pt idx="83">
                  <c:v>1/07/2027</c:v>
                </c:pt>
                <c:pt idx="84">
                  <c:v>1/08/2027</c:v>
                </c:pt>
                <c:pt idx="85">
                  <c:v>1/09/2027</c:v>
                </c:pt>
                <c:pt idx="86">
                  <c:v>1/10/2027</c:v>
                </c:pt>
                <c:pt idx="87">
                  <c:v>1/11/2027</c:v>
                </c:pt>
                <c:pt idx="88">
                  <c:v>1/12/2027</c:v>
                </c:pt>
                <c:pt idx="89">
                  <c:v>1/01/2028</c:v>
                </c:pt>
                <c:pt idx="90">
                  <c:v>1/02/2028</c:v>
                </c:pt>
                <c:pt idx="91">
                  <c:v>1/03/2028</c:v>
                </c:pt>
                <c:pt idx="92">
                  <c:v>1/04/2028</c:v>
                </c:pt>
                <c:pt idx="93">
                  <c:v>1/05/2028</c:v>
                </c:pt>
                <c:pt idx="94">
                  <c:v>1/06/2028</c:v>
                </c:pt>
                <c:pt idx="95">
                  <c:v>1/07/2028</c:v>
                </c:pt>
                <c:pt idx="96">
                  <c:v>1/08/2028</c:v>
                </c:pt>
                <c:pt idx="97">
                  <c:v>1/09/2028</c:v>
                </c:pt>
                <c:pt idx="98">
                  <c:v>1/10/2028</c:v>
                </c:pt>
                <c:pt idx="99">
                  <c:v>1/11/2028</c:v>
                </c:pt>
                <c:pt idx="100">
                  <c:v>1/12/2028</c:v>
                </c:pt>
                <c:pt idx="101">
                  <c:v>1/01/2029</c:v>
                </c:pt>
                <c:pt idx="102">
                  <c:v>1/02/2029</c:v>
                </c:pt>
                <c:pt idx="103">
                  <c:v>1/03/2029</c:v>
                </c:pt>
                <c:pt idx="104">
                  <c:v>1/04/2029</c:v>
                </c:pt>
                <c:pt idx="105">
                  <c:v>1/05/2029</c:v>
                </c:pt>
                <c:pt idx="106">
                  <c:v>1/06/2029</c:v>
                </c:pt>
                <c:pt idx="107">
                  <c:v>1/07/2029</c:v>
                </c:pt>
                <c:pt idx="108">
                  <c:v>1/08/2029</c:v>
                </c:pt>
                <c:pt idx="109">
                  <c:v>1/09/2029</c:v>
                </c:pt>
                <c:pt idx="110">
                  <c:v>1/10/2029</c:v>
                </c:pt>
                <c:pt idx="111">
                  <c:v>1/11/2029</c:v>
                </c:pt>
                <c:pt idx="112">
                  <c:v>1/12/2029</c:v>
                </c:pt>
                <c:pt idx="113">
                  <c:v>1/01/2030</c:v>
                </c:pt>
                <c:pt idx="114">
                  <c:v>1/02/2030</c:v>
                </c:pt>
                <c:pt idx="115">
                  <c:v>1/03/2030</c:v>
                </c:pt>
                <c:pt idx="116">
                  <c:v>1/04/2030</c:v>
                </c:pt>
                <c:pt idx="117">
                  <c:v>1/05/2030</c:v>
                </c:pt>
                <c:pt idx="118">
                  <c:v>1/06/2030</c:v>
                </c:pt>
                <c:pt idx="119">
                  <c:v>1/07/2030</c:v>
                </c:pt>
                <c:pt idx="120">
                  <c:v>1/08/2030</c:v>
                </c:pt>
                <c:pt idx="121">
                  <c:v>1/09/2030</c:v>
                </c:pt>
                <c:pt idx="122">
                  <c:v>1/10/2030</c:v>
                </c:pt>
                <c:pt idx="123">
                  <c:v>1/11/2030</c:v>
                </c:pt>
                <c:pt idx="124">
                  <c:v>1/12/2030</c:v>
                </c:pt>
                <c:pt idx="125">
                  <c:v>1/01/2031</c:v>
                </c:pt>
                <c:pt idx="126">
                  <c:v>1/02/2031</c:v>
                </c:pt>
                <c:pt idx="127">
                  <c:v>1/03/2031</c:v>
                </c:pt>
                <c:pt idx="128">
                  <c:v>1/04/2031</c:v>
                </c:pt>
                <c:pt idx="129">
                  <c:v>1/05/2031</c:v>
                </c:pt>
                <c:pt idx="130">
                  <c:v>1/06/2031</c:v>
                </c:pt>
                <c:pt idx="131">
                  <c:v>1/07/2031</c:v>
                </c:pt>
                <c:pt idx="132">
                  <c:v>1/08/2031</c:v>
                </c:pt>
                <c:pt idx="133">
                  <c:v>1/09/2031</c:v>
                </c:pt>
                <c:pt idx="134">
                  <c:v>1/10/2031</c:v>
                </c:pt>
                <c:pt idx="135">
                  <c:v>1/11/2031</c:v>
                </c:pt>
                <c:pt idx="136">
                  <c:v>1/12/2031</c:v>
                </c:pt>
                <c:pt idx="137">
                  <c:v>1/01/2032</c:v>
                </c:pt>
                <c:pt idx="138">
                  <c:v>1/02/2032</c:v>
                </c:pt>
                <c:pt idx="139">
                  <c:v>1/03/2032</c:v>
                </c:pt>
                <c:pt idx="140">
                  <c:v>1/04/2032</c:v>
                </c:pt>
                <c:pt idx="141">
                  <c:v>1/05/2032</c:v>
                </c:pt>
                <c:pt idx="142">
                  <c:v>1/06/2032</c:v>
                </c:pt>
                <c:pt idx="143">
                  <c:v>1/07/2032</c:v>
                </c:pt>
                <c:pt idx="144">
                  <c:v>1/08/2032</c:v>
                </c:pt>
                <c:pt idx="145">
                  <c:v>1/09/2032</c:v>
                </c:pt>
                <c:pt idx="146">
                  <c:v>1/10/2032</c:v>
                </c:pt>
                <c:pt idx="147">
                  <c:v>1/11/2032</c:v>
                </c:pt>
                <c:pt idx="148">
                  <c:v>1/12/2032</c:v>
                </c:pt>
                <c:pt idx="149">
                  <c:v>1/01/2033</c:v>
                </c:pt>
                <c:pt idx="150">
                  <c:v>1/02/2033</c:v>
                </c:pt>
                <c:pt idx="151">
                  <c:v>1/03/2033</c:v>
                </c:pt>
                <c:pt idx="152">
                  <c:v>1/04/2033</c:v>
                </c:pt>
                <c:pt idx="153">
                  <c:v>1/05/2033</c:v>
                </c:pt>
                <c:pt idx="154">
                  <c:v>1/06/2033</c:v>
                </c:pt>
                <c:pt idx="155">
                  <c:v>1/07/2033</c:v>
                </c:pt>
                <c:pt idx="156">
                  <c:v>1/08/2033</c:v>
                </c:pt>
                <c:pt idx="157">
                  <c:v>1/09/2033</c:v>
                </c:pt>
                <c:pt idx="158">
                  <c:v>1/10/2033</c:v>
                </c:pt>
                <c:pt idx="159">
                  <c:v>1/11/2033</c:v>
                </c:pt>
                <c:pt idx="160">
                  <c:v>1/12/2033</c:v>
                </c:pt>
                <c:pt idx="161">
                  <c:v>1/01/2034</c:v>
                </c:pt>
                <c:pt idx="162">
                  <c:v>1/02/2034</c:v>
                </c:pt>
                <c:pt idx="163">
                  <c:v>1/03/2034</c:v>
                </c:pt>
                <c:pt idx="164">
                  <c:v>1/04/2034</c:v>
                </c:pt>
                <c:pt idx="165">
                  <c:v>1/05/2034</c:v>
                </c:pt>
                <c:pt idx="166">
                  <c:v>1/06/2034</c:v>
                </c:pt>
                <c:pt idx="167">
                  <c:v>1/07/2034</c:v>
                </c:pt>
                <c:pt idx="168">
                  <c:v>1/08/2034</c:v>
                </c:pt>
                <c:pt idx="169">
                  <c:v>1/09/2034</c:v>
                </c:pt>
                <c:pt idx="170">
                  <c:v>1/10/2034</c:v>
                </c:pt>
                <c:pt idx="171">
                  <c:v>1/11/2034</c:v>
                </c:pt>
                <c:pt idx="172">
                  <c:v>1/12/2034</c:v>
                </c:pt>
                <c:pt idx="173">
                  <c:v>1/01/2035</c:v>
                </c:pt>
                <c:pt idx="174">
                  <c:v>1/02/2035</c:v>
                </c:pt>
                <c:pt idx="175">
                  <c:v>1/03/2035</c:v>
                </c:pt>
                <c:pt idx="176">
                  <c:v>1/04/2035</c:v>
                </c:pt>
                <c:pt idx="177">
                  <c:v>1/05/2035</c:v>
                </c:pt>
                <c:pt idx="178">
                  <c:v>1/06/2035</c:v>
                </c:pt>
                <c:pt idx="179">
                  <c:v>1/07/2035</c:v>
                </c:pt>
                <c:pt idx="180">
                  <c:v>1/08/2035</c:v>
                </c:pt>
                <c:pt idx="181">
                  <c:v>1/09/2035</c:v>
                </c:pt>
                <c:pt idx="182">
                  <c:v>1/10/2035</c:v>
                </c:pt>
                <c:pt idx="183">
                  <c:v>1/11/2035</c:v>
                </c:pt>
                <c:pt idx="184">
                  <c:v>1/12/2035</c:v>
                </c:pt>
                <c:pt idx="185">
                  <c:v>1/01/2036</c:v>
                </c:pt>
                <c:pt idx="186">
                  <c:v>1/02/2036</c:v>
                </c:pt>
                <c:pt idx="187">
                  <c:v>1/03/2036</c:v>
                </c:pt>
                <c:pt idx="188">
                  <c:v>1/04/2036</c:v>
                </c:pt>
                <c:pt idx="189">
                  <c:v>1/05/2036</c:v>
                </c:pt>
                <c:pt idx="190">
                  <c:v>1/06/2036</c:v>
                </c:pt>
                <c:pt idx="191">
                  <c:v>1/07/2036</c:v>
                </c:pt>
                <c:pt idx="192">
                  <c:v>1/08/2036</c:v>
                </c:pt>
                <c:pt idx="193">
                  <c:v>1/09/2036</c:v>
                </c:pt>
                <c:pt idx="194">
                  <c:v>1/10/2036</c:v>
                </c:pt>
                <c:pt idx="195">
                  <c:v>1/11/2036</c:v>
                </c:pt>
                <c:pt idx="196">
                  <c:v>1/12/2036</c:v>
                </c:pt>
                <c:pt idx="197">
                  <c:v>1/01/2037</c:v>
                </c:pt>
                <c:pt idx="198">
                  <c:v>1/02/2037</c:v>
                </c:pt>
                <c:pt idx="199">
                  <c:v>1/03/2037</c:v>
                </c:pt>
                <c:pt idx="200">
                  <c:v>1/04/2037</c:v>
                </c:pt>
                <c:pt idx="201">
                  <c:v>1/05/2037</c:v>
                </c:pt>
                <c:pt idx="202">
                  <c:v>1/06/2037</c:v>
                </c:pt>
                <c:pt idx="203">
                  <c:v>1/07/2037</c:v>
                </c:pt>
                <c:pt idx="204">
                  <c:v>1/08/2037</c:v>
                </c:pt>
                <c:pt idx="205">
                  <c:v>1/09/2037</c:v>
                </c:pt>
                <c:pt idx="206">
                  <c:v>1/10/2037</c:v>
                </c:pt>
                <c:pt idx="207">
                  <c:v>1/11/2037</c:v>
                </c:pt>
                <c:pt idx="208">
                  <c:v>1/12/2037</c:v>
                </c:pt>
                <c:pt idx="209">
                  <c:v>1/01/2038</c:v>
                </c:pt>
                <c:pt idx="210">
                  <c:v>1/02/2038</c:v>
                </c:pt>
                <c:pt idx="211">
                  <c:v>1/03/2038</c:v>
                </c:pt>
                <c:pt idx="212">
                  <c:v>1/04/2038</c:v>
                </c:pt>
                <c:pt idx="213">
                  <c:v>1/05/2038</c:v>
                </c:pt>
                <c:pt idx="214">
                  <c:v>1/06/2038</c:v>
                </c:pt>
                <c:pt idx="215">
                  <c:v>1/07/2038</c:v>
                </c:pt>
                <c:pt idx="216">
                  <c:v>1/08/2038</c:v>
                </c:pt>
                <c:pt idx="217">
                  <c:v>1/09/2038</c:v>
                </c:pt>
                <c:pt idx="218">
                  <c:v>1/10/2038</c:v>
                </c:pt>
                <c:pt idx="219">
                  <c:v>1/11/2038</c:v>
                </c:pt>
                <c:pt idx="220">
                  <c:v>1/12/2038</c:v>
                </c:pt>
                <c:pt idx="221">
                  <c:v>1/01/2039</c:v>
                </c:pt>
                <c:pt idx="222">
                  <c:v>1/02/2039</c:v>
                </c:pt>
                <c:pt idx="223">
                  <c:v>1/03/2039</c:v>
                </c:pt>
                <c:pt idx="224">
                  <c:v>1/04/2039</c:v>
                </c:pt>
                <c:pt idx="225">
                  <c:v>1/05/2039</c:v>
                </c:pt>
                <c:pt idx="226">
                  <c:v>1/06/2039</c:v>
                </c:pt>
                <c:pt idx="227">
                  <c:v>1/07/2039</c:v>
                </c:pt>
                <c:pt idx="228">
                  <c:v>1/08/2039</c:v>
                </c:pt>
                <c:pt idx="229">
                  <c:v>1/09/2039</c:v>
                </c:pt>
                <c:pt idx="230">
                  <c:v>1/10/2039</c:v>
                </c:pt>
                <c:pt idx="231">
                  <c:v>1/11/2039</c:v>
                </c:pt>
                <c:pt idx="232">
                  <c:v>1/12/2039</c:v>
                </c:pt>
                <c:pt idx="233">
                  <c:v>1/01/2040</c:v>
                </c:pt>
                <c:pt idx="234">
                  <c:v>1/02/2040</c:v>
                </c:pt>
                <c:pt idx="235">
                  <c:v>1/03/2040</c:v>
                </c:pt>
                <c:pt idx="236">
                  <c:v>1/04/2040</c:v>
                </c:pt>
                <c:pt idx="237">
                  <c:v>1/05/2040</c:v>
                </c:pt>
                <c:pt idx="238">
                  <c:v>1/06/2040</c:v>
                </c:pt>
                <c:pt idx="239">
                  <c:v>1/07/2040</c:v>
                </c:pt>
                <c:pt idx="240">
                  <c:v>1/08/2040</c:v>
                </c:pt>
                <c:pt idx="241">
                  <c:v>1/09/2040</c:v>
                </c:pt>
                <c:pt idx="242">
                  <c:v>1/10/2040</c:v>
                </c:pt>
                <c:pt idx="243">
                  <c:v>1/11/2040</c:v>
                </c:pt>
                <c:pt idx="244">
                  <c:v>1/12/2040</c:v>
                </c:pt>
                <c:pt idx="245">
                  <c:v>1/01/2041</c:v>
                </c:pt>
                <c:pt idx="246">
                  <c:v>1/02/2041</c:v>
                </c:pt>
                <c:pt idx="247">
                  <c:v>1/03/2041</c:v>
                </c:pt>
                <c:pt idx="248">
                  <c:v>1/04/2041</c:v>
                </c:pt>
                <c:pt idx="249">
                  <c:v>1/05/2041</c:v>
                </c:pt>
                <c:pt idx="250">
                  <c:v>1/06/2041</c:v>
                </c:pt>
                <c:pt idx="251">
                  <c:v>1/07/2041</c:v>
                </c:pt>
                <c:pt idx="252">
                  <c:v>1/08/2041</c:v>
                </c:pt>
                <c:pt idx="253">
                  <c:v>1/09/2041</c:v>
                </c:pt>
                <c:pt idx="254">
                  <c:v>1/10/2041</c:v>
                </c:pt>
                <c:pt idx="255">
                  <c:v>1/11/2041</c:v>
                </c:pt>
                <c:pt idx="256">
                  <c:v>1/12/2041</c:v>
                </c:pt>
                <c:pt idx="257">
                  <c:v>1/01/2042</c:v>
                </c:pt>
                <c:pt idx="258">
                  <c:v>1/02/2042</c:v>
                </c:pt>
                <c:pt idx="259">
                  <c:v>1/03/2042</c:v>
                </c:pt>
                <c:pt idx="260">
                  <c:v>1/04/2042</c:v>
                </c:pt>
                <c:pt idx="261">
                  <c:v>1/05/2042</c:v>
                </c:pt>
                <c:pt idx="262">
                  <c:v>1/06/2042</c:v>
                </c:pt>
                <c:pt idx="263">
                  <c:v>1/07/2042</c:v>
                </c:pt>
                <c:pt idx="264">
                  <c:v>1/08/2042</c:v>
                </c:pt>
                <c:pt idx="265">
                  <c:v>1/09/2042</c:v>
                </c:pt>
                <c:pt idx="266">
                  <c:v>1/10/2042</c:v>
                </c:pt>
                <c:pt idx="267">
                  <c:v>1/11/2042</c:v>
                </c:pt>
                <c:pt idx="268">
                  <c:v>1/12/2042</c:v>
                </c:pt>
                <c:pt idx="269">
                  <c:v>1/01/2043</c:v>
                </c:pt>
                <c:pt idx="270">
                  <c:v>1/02/2043</c:v>
                </c:pt>
                <c:pt idx="271">
                  <c:v>1/03/2043</c:v>
                </c:pt>
                <c:pt idx="272">
                  <c:v>1/04/2043</c:v>
                </c:pt>
                <c:pt idx="273">
                  <c:v>1/05/2043</c:v>
                </c:pt>
                <c:pt idx="274">
                  <c:v>1/06/2043</c:v>
                </c:pt>
                <c:pt idx="275">
                  <c:v>1/07/2043</c:v>
                </c:pt>
                <c:pt idx="276">
                  <c:v>1/08/2043</c:v>
                </c:pt>
                <c:pt idx="277">
                  <c:v>1/09/2043</c:v>
                </c:pt>
                <c:pt idx="278">
                  <c:v>1/10/2043</c:v>
                </c:pt>
                <c:pt idx="279">
                  <c:v>1/11/2043</c:v>
                </c:pt>
                <c:pt idx="280">
                  <c:v>1/12/2043</c:v>
                </c:pt>
                <c:pt idx="281">
                  <c:v>1/01/2044</c:v>
                </c:pt>
                <c:pt idx="282">
                  <c:v>1/02/2044</c:v>
                </c:pt>
                <c:pt idx="283">
                  <c:v>1/03/2044</c:v>
                </c:pt>
                <c:pt idx="284">
                  <c:v>1/04/2044</c:v>
                </c:pt>
                <c:pt idx="285">
                  <c:v>1/05/2044</c:v>
                </c:pt>
                <c:pt idx="286">
                  <c:v>1/06/2044</c:v>
                </c:pt>
                <c:pt idx="287">
                  <c:v>1/07/2044</c:v>
                </c:pt>
                <c:pt idx="288">
                  <c:v>1/08/2044</c:v>
                </c:pt>
                <c:pt idx="289">
                  <c:v>1/09/2044</c:v>
                </c:pt>
                <c:pt idx="290">
                  <c:v>1/10/2044</c:v>
                </c:pt>
                <c:pt idx="291">
                  <c:v>1/11/2044</c:v>
                </c:pt>
                <c:pt idx="292">
                  <c:v>1/12/2044</c:v>
                </c:pt>
                <c:pt idx="293">
                  <c:v>1/01/2045</c:v>
                </c:pt>
                <c:pt idx="294">
                  <c:v>1/02/2045</c:v>
                </c:pt>
                <c:pt idx="295">
                  <c:v>1/03/2045</c:v>
                </c:pt>
                <c:pt idx="296">
                  <c:v>1/04/2045</c:v>
                </c:pt>
                <c:pt idx="297">
                  <c:v>1/05/2045</c:v>
                </c:pt>
                <c:pt idx="298">
                  <c:v>1/06/2045</c:v>
                </c:pt>
                <c:pt idx="299">
                  <c:v>1/07/2045</c:v>
                </c:pt>
                <c:pt idx="300">
                  <c:v>1/08/2045</c:v>
                </c:pt>
                <c:pt idx="301">
                  <c:v>1/09/2045</c:v>
                </c:pt>
                <c:pt idx="302">
                  <c:v>1/10/2045</c:v>
                </c:pt>
                <c:pt idx="303">
                  <c:v>1/11/2045</c:v>
                </c:pt>
                <c:pt idx="304">
                  <c:v>1/12/2045</c:v>
                </c:pt>
                <c:pt idx="305">
                  <c:v>1/01/2046</c:v>
                </c:pt>
                <c:pt idx="306">
                  <c:v>1/02/2046</c:v>
                </c:pt>
                <c:pt idx="307">
                  <c:v>1/03/2046</c:v>
                </c:pt>
                <c:pt idx="308">
                  <c:v>1/04/2046</c:v>
                </c:pt>
                <c:pt idx="309">
                  <c:v>1/05/2046</c:v>
                </c:pt>
                <c:pt idx="310">
                  <c:v>1/06/2046</c:v>
                </c:pt>
                <c:pt idx="311">
                  <c:v>1/07/2046</c:v>
                </c:pt>
                <c:pt idx="312">
                  <c:v>1/08/2046</c:v>
                </c:pt>
                <c:pt idx="313">
                  <c:v>1/09/2046</c:v>
                </c:pt>
                <c:pt idx="314">
                  <c:v>1/10/2046</c:v>
                </c:pt>
                <c:pt idx="315">
                  <c:v>1/11/2046</c:v>
                </c:pt>
                <c:pt idx="316">
                  <c:v>1/12/2046</c:v>
                </c:pt>
                <c:pt idx="317">
                  <c:v>1/01/2047</c:v>
                </c:pt>
                <c:pt idx="318">
                  <c:v>1/02/2047</c:v>
                </c:pt>
                <c:pt idx="319">
                  <c:v>1/03/2047</c:v>
                </c:pt>
                <c:pt idx="320">
                  <c:v>1/04/2047</c:v>
                </c:pt>
                <c:pt idx="321">
                  <c:v>1/05/2047</c:v>
                </c:pt>
                <c:pt idx="322">
                  <c:v>1/06/2047</c:v>
                </c:pt>
                <c:pt idx="323">
                  <c:v>1/07/2047</c:v>
                </c:pt>
                <c:pt idx="324">
                  <c:v>1/08/2047</c:v>
                </c:pt>
                <c:pt idx="325">
                  <c:v>1/09/2047</c:v>
                </c:pt>
                <c:pt idx="326">
                  <c:v>1/10/2047</c:v>
                </c:pt>
                <c:pt idx="327">
                  <c:v>1/11/2047</c:v>
                </c:pt>
                <c:pt idx="328">
                  <c:v>1/12/2047</c:v>
                </c:pt>
                <c:pt idx="329">
                  <c:v>1/01/2048</c:v>
                </c:pt>
                <c:pt idx="330">
                  <c:v>1/02/2048</c:v>
                </c:pt>
                <c:pt idx="331">
                  <c:v>1/03/2048</c:v>
                </c:pt>
                <c:pt idx="332">
                  <c:v>1/04/2048</c:v>
                </c:pt>
                <c:pt idx="333">
                  <c:v>1/05/2048</c:v>
                </c:pt>
                <c:pt idx="334">
                  <c:v>1/06/2048</c:v>
                </c:pt>
                <c:pt idx="335">
                  <c:v>1/07/2048</c:v>
                </c:pt>
                <c:pt idx="336">
                  <c:v>1/08/2048</c:v>
                </c:pt>
                <c:pt idx="337">
                  <c:v>1/09/2048</c:v>
                </c:pt>
                <c:pt idx="338">
                  <c:v>1/10/2048</c:v>
                </c:pt>
                <c:pt idx="339">
                  <c:v>1/11/2048</c:v>
                </c:pt>
                <c:pt idx="340">
                  <c:v>1/12/2048</c:v>
                </c:pt>
                <c:pt idx="341">
                  <c:v>1/01/2049</c:v>
                </c:pt>
                <c:pt idx="342">
                  <c:v>1/02/2049</c:v>
                </c:pt>
                <c:pt idx="343">
                  <c:v>1/03/2049</c:v>
                </c:pt>
                <c:pt idx="344">
                  <c:v>1/04/2049</c:v>
                </c:pt>
                <c:pt idx="345">
                  <c:v>1/05/2049</c:v>
                </c:pt>
                <c:pt idx="346">
                  <c:v>1/06/2049</c:v>
                </c:pt>
                <c:pt idx="347">
                  <c:v>1/07/2049</c:v>
                </c:pt>
                <c:pt idx="348">
                  <c:v>1/08/2049</c:v>
                </c:pt>
                <c:pt idx="349">
                  <c:v>1/09/2049</c:v>
                </c:pt>
                <c:pt idx="350">
                  <c:v>1/10/2049</c:v>
                </c:pt>
                <c:pt idx="351">
                  <c:v>1/11/2049</c:v>
                </c:pt>
                <c:pt idx="352">
                  <c:v>1/12/2049</c:v>
                </c:pt>
                <c:pt idx="353">
                  <c:v>1/01/2050</c:v>
                </c:pt>
                <c:pt idx="354">
                  <c:v>1/02/2050</c:v>
                </c:pt>
                <c:pt idx="355">
                  <c:v>1/03/2050</c:v>
                </c:pt>
                <c:pt idx="356">
                  <c:v>1/04/2050</c:v>
                </c:pt>
                <c:pt idx="357">
                  <c:v>1/05/2050</c:v>
                </c:pt>
                <c:pt idx="358">
                  <c:v>1/06/2050</c:v>
                </c:pt>
                <c:pt idx="359">
                  <c:v>1/07/2050</c:v>
                </c:pt>
                <c:pt idx="360">
                  <c:v>1/08/2050</c:v>
                </c:pt>
                <c:pt idx="361">
                  <c:v>1/09/2050</c:v>
                </c:pt>
                <c:pt idx="362">
                  <c:v>1/10/2050</c:v>
                </c:pt>
                <c:pt idx="363">
                  <c:v>1/11/2050</c:v>
                </c:pt>
                <c:pt idx="364">
                  <c:v>1/12/2050</c:v>
                </c:pt>
              </c:strCache>
            </c:strRef>
          </c:cat>
          <c:val>
            <c:numRef>
              <c:f>_Hidden30!$F$2:$F$366</c:f>
              <c:numCache>
                <c:ptCount val="365"/>
                <c:pt idx="0">
                  <c:v>10000000000</c:v>
                </c:pt>
                <c:pt idx="1">
                  <c:v>10000000000</c:v>
                </c:pt>
                <c:pt idx="2">
                  <c:v>10000000000</c:v>
                </c:pt>
                <c:pt idx="3">
                  <c:v>10000000000</c:v>
                </c:pt>
                <c:pt idx="4">
                  <c:v>10000000000</c:v>
                </c:pt>
                <c:pt idx="5">
                  <c:v>10000000000</c:v>
                </c:pt>
                <c:pt idx="6">
                  <c:v>10000000000</c:v>
                </c:pt>
                <c:pt idx="7">
                  <c:v>10000000000</c:v>
                </c:pt>
                <c:pt idx="8">
                  <c:v>10000000000</c:v>
                </c:pt>
                <c:pt idx="9">
                  <c:v>10000000000</c:v>
                </c:pt>
                <c:pt idx="10">
                  <c:v>10000000000</c:v>
                </c:pt>
                <c:pt idx="11">
                  <c:v>10000000000</c:v>
                </c:pt>
                <c:pt idx="12">
                  <c:v>10000000000</c:v>
                </c:pt>
                <c:pt idx="13">
                  <c:v>10000000000</c:v>
                </c:pt>
                <c:pt idx="14">
                  <c:v>10000000000</c:v>
                </c:pt>
                <c:pt idx="15">
                  <c:v>10000000000</c:v>
                </c:pt>
                <c:pt idx="16">
                  <c:v>10000000000</c:v>
                </c:pt>
                <c:pt idx="17">
                  <c:v>10000000000</c:v>
                </c:pt>
                <c:pt idx="18">
                  <c:v>10000000000</c:v>
                </c:pt>
                <c:pt idx="19">
                  <c:v>10000000000</c:v>
                </c:pt>
                <c:pt idx="20">
                  <c:v>10000000000</c:v>
                </c:pt>
                <c:pt idx="21">
                  <c:v>10000000000</c:v>
                </c:pt>
                <c:pt idx="22">
                  <c:v>10000000000</c:v>
                </c:pt>
                <c:pt idx="23">
                  <c:v>10000000000</c:v>
                </c:pt>
                <c:pt idx="24">
                  <c:v>10000000000</c:v>
                </c:pt>
                <c:pt idx="25">
                  <c:v>10000000000</c:v>
                </c:pt>
                <c:pt idx="26">
                  <c:v>10000000000</c:v>
                </c:pt>
                <c:pt idx="27">
                  <c:v>10000000000</c:v>
                </c:pt>
                <c:pt idx="28">
                  <c:v>10000000000</c:v>
                </c:pt>
                <c:pt idx="29">
                  <c:v>10000000000</c:v>
                </c:pt>
                <c:pt idx="30">
                  <c:v>10000000000</c:v>
                </c:pt>
                <c:pt idx="31">
                  <c:v>10000000000</c:v>
                </c:pt>
                <c:pt idx="32">
                  <c:v>10000000000</c:v>
                </c:pt>
                <c:pt idx="33">
                  <c:v>10000000000</c:v>
                </c:pt>
                <c:pt idx="34">
                  <c:v>10000000000</c:v>
                </c:pt>
                <c:pt idx="35">
                  <c:v>10000000000</c:v>
                </c:pt>
                <c:pt idx="36">
                  <c:v>10000000000</c:v>
                </c:pt>
                <c:pt idx="37">
                  <c:v>10000000000</c:v>
                </c:pt>
                <c:pt idx="38">
                  <c:v>10000000000</c:v>
                </c:pt>
                <c:pt idx="39">
                  <c:v>10000000000</c:v>
                </c:pt>
                <c:pt idx="40">
                  <c:v>10000000000</c:v>
                </c:pt>
                <c:pt idx="41">
                  <c:v>10000000000</c:v>
                </c:pt>
                <c:pt idx="42">
                  <c:v>10000000000</c:v>
                </c:pt>
                <c:pt idx="43">
                  <c:v>10000000000</c:v>
                </c:pt>
                <c:pt idx="44">
                  <c:v>10000000000</c:v>
                </c:pt>
                <c:pt idx="45">
                  <c:v>10000000000</c:v>
                </c:pt>
                <c:pt idx="46">
                  <c:v>10000000000</c:v>
                </c:pt>
                <c:pt idx="47">
                  <c:v>10000000000</c:v>
                </c:pt>
                <c:pt idx="48">
                  <c:v>10000000000</c:v>
                </c:pt>
                <c:pt idx="49">
                  <c:v>10000000000</c:v>
                </c:pt>
                <c:pt idx="50">
                  <c:v>10000000000</c:v>
                </c:pt>
                <c:pt idx="51">
                  <c:v>10000000000</c:v>
                </c:pt>
                <c:pt idx="52">
                  <c:v>10000000000</c:v>
                </c:pt>
                <c:pt idx="53">
                  <c:v>10000000000</c:v>
                </c:pt>
                <c:pt idx="54">
                  <c:v>10000000000</c:v>
                </c:pt>
                <c:pt idx="55">
                  <c:v>10000000000</c:v>
                </c:pt>
                <c:pt idx="56">
                  <c:v>10000000000</c:v>
                </c:pt>
                <c:pt idx="57">
                  <c:v>10000000000</c:v>
                </c:pt>
                <c:pt idx="58">
                  <c:v>10000000000</c:v>
                </c:pt>
                <c:pt idx="59">
                  <c:v>10000000000</c:v>
                </c:pt>
                <c:pt idx="60">
                  <c:v>10000000000</c:v>
                </c:pt>
                <c:pt idx="61">
                  <c:v>10000000000</c:v>
                </c:pt>
                <c:pt idx="62">
                  <c:v>10000000000</c:v>
                </c:pt>
                <c:pt idx="63">
                  <c:v>10000000000</c:v>
                </c:pt>
                <c:pt idx="64">
                  <c:v>10000000000</c:v>
                </c:pt>
                <c:pt idx="65">
                  <c:v>10000000000</c:v>
                </c:pt>
                <c:pt idx="66">
                  <c:v>7500000000</c:v>
                </c:pt>
                <c:pt idx="67">
                  <c:v>7500000000</c:v>
                </c:pt>
                <c:pt idx="68">
                  <c:v>7500000000</c:v>
                </c:pt>
                <c:pt idx="69">
                  <c:v>7500000000</c:v>
                </c:pt>
                <c:pt idx="70">
                  <c:v>7500000000</c:v>
                </c:pt>
                <c:pt idx="71">
                  <c:v>7500000000</c:v>
                </c:pt>
                <c:pt idx="72">
                  <c:v>7500000000</c:v>
                </c:pt>
                <c:pt idx="73">
                  <c:v>7500000000</c:v>
                </c:pt>
                <c:pt idx="74">
                  <c:v>7500000000</c:v>
                </c:pt>
                <c:pt idx="75">
                  <c:v>7500000000</c:v>
                </c:pt>
                <c:pt idx="76">
                  <c:v>7500000000</c:v>
                </c:pt>
                <c:pt idx="77">
                  <c:v>7500000000</c:v>
                </c:pt>
                <c:pt idx="78">
                  <c:v>7500000000</c:v>
                </c:pt>
                <c:pt idx="79">
                  <c:v>7500000000</c:v>
                </c:pt>
                <c:pt idx="80">
                  <c:v>7500000000</c:v>
                </c:pt>
                <c:pt idx="81">
                  <c:v>5000000000</c:v>
                </c:pt>
                <c:pt idx="82">
                  <c:v>5000000000</c:v>
                </c:pt>
                <c:pt idx="83">
                  <c:v>5000000000</c:v>
                </c:pt>
                <c:pt idx="84">
                  <c:v>5000000000</c:v>
                </c:pt>
                <c:pt idx="85">
                  <c:v>5000000000</c:v>
                </c:pt>
                <c:pt idx="86">
                  <c:v>5000000000</c:v>
                </c:pt>
                <c:pt idx="87">
                  <c:v>5000000000</c:v>
                </c:pt>
                <c:pt idx="88">
                  <c:v>5000000000</c:v>
                </c:pt>
                <c:pt idx="89">
                  <c:v>5000000000</c:v>
                </c:pt>
                <c:pt idx="90">
                  <c:v>5000000000</c:v>
                </c:pt>
                <c:pt idx="91">
                  <c:v>5000000000</c:v>
                </c:pt>
                <c:pt idx="92">
                  <c:v>5000000000</c:v>
                </c:pt>
                <c:pt idx="93">
                  <c:v>5000000000</c:v>
                </c:pt>
                <c:pt idx="94">
                  <c:v>5000000000</c:v>
                </c:pt>
                <c:pt idx="95">
                  <c:v>5000000000</c:v>
                </c:pt>
                <c:pt idx="96">
                  <c:v>5000000000</c:v>
                </c:pt>
                <c:pt idx="97">
                  <c:v>5000000000</c:v>
                </c:pt>
                <c:pt idx="98">
                  <c:v>5000000000</c:v>
                </c:pt>
                <c:pt idx="99">
                  <c:v>5000000000</c:v>
                </c:pt>
                <c:pt idx="100">
                  <c:v>5000000000</c:v>
                </c:pt>
                <c:pt idx="101">
                  <c:v>5000000000</c:v>
                </c:pt>
                <c:pt idx="102">
                  <c:v>2500000000</c:v>
                </c:pt>
                <c:pt idx="103">
                  <c:v>2500000000</c:v>
                </c:pt>
                <c:pt idx="104">
                  <c:v>2500000000</c:v>
                </c:pt>
                <c:pt idx="105">
                  <c:v>2500000000</c:v>
                </c:pt>
                <c:pt idx="106">
                  <c:v>2500000000</c:v>
                </c:pt>
                <c:pt idx="107">
                  <c:v>2500000000</c:v>
                </c:pt>
                <c:pt idx="108">
                  <c:v>2500000000</c:v>
                </c:pt>
                <c:pt idx="109">
                  <c:v>2500000000</c:v>
                </c:pt>
                <c:pt idx="110">
                  <c:v>2500000000</c:v>
                </c:pt>
                <c:pt idx="111">
                  <c:v>2500000000</c:v>
                </c:pt>
                <c:pt idx="112">
                  <c:v>2500000000</c:v>
                </c:pt>
                <c:pt idx="113">
                  <c:v>2500000000</c:v>
                </c:pt>
                <c:pt idx="114">
                  <c:v>2500000000</c:v>
                </c:pt>
                <c:pt idx="115">
                  <c:v>2500000000</c:v>
                </c:pt>
                <c:pt idx="116">
                  <c:v>2500000000</c:v>
                </c:pt>
                <c:pt idx="117">
                  <c:v>0</c:v>
                </c:pt>
              </c:numCache>
            </c:numRef>
          </c:val>
          <c:smooth val="0"/>
        </c:ser>
        <c:axId val="60690025"/>
        <c:axId val="9339314"/>
      </c:lineChart>
      <c:catAx>
        <c:axId val="60690025"/>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9339314"/>
        <c:crosses val="autoZero"/>
        <c:auto val="1"/>
        <c:lblOffset val="100"/>
        <c:tickLblSkip val="1"/>
        <c:noMultiLvlLbl val="0"/>
      </c:catAx>
      <c:valAx>
        <c:axId val="933931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690025"/>
        <c:crossesAt val="1"/>
        <c:crossBetween val="between"/>
        <c:dispUnits/>
      </c:valAx>
      <c:spPr>
        <a:noFill/>
        <a:ln>
          <a:noFill/>
        </a:ln>
      </c:spPr>
    </c:plotArea>
    <c:legend>
      <c:legendPos val="r"/>
      <c:layout>
        <c:manualLayout>
          <c:xMode val="edge"/>
          <c:yMode val="edge"/>
          <c:x val="0.66875"/>
          <c:y val="0.02225"/>
          <c:w val="0.33025"/>
          <c:h val="0.247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_Hidden12!$A$2:$A$30</c:f>
              <c:strCache>
                <c:ptCount val="2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&gt;30 and &lt;=31</c:v>
                </c:pt>
                <c:pt idx="28">
                  <c:v>&gt;28 and &lt;=29</c:v>
                </c:pt>
              </c:strCache>
            </c:strRef>
          </c:cat>
          <c:val>
            <c:numRef>
              <c:f>_Hidden12!$B$2:$B$30</c:f>
              <c:numCache>
                <c:ptCount val="29"/>
                <c:pt idx="0">
                  <c:v>0.22174346372113346</c:v>
                </c:pt>
                <c:pt idx="1">
                  <c:v>0.18969988967314738</c:v>
                </c:pt>
                <c:pt idx="2">
                  <c:v>0.14416576503540807</c:v>
                </c:pt>
                <c:pt idx="3">
                  <c:v>0.17304034286494416</c:v>
                </c:pt>
                <c:pt idx="4">
                  <c:v>0.11510216457816456</c:v>
                </c:pt>
                <c:pt idx="5">
                  <c:v>0.06478623208823996</c:v>
                </c:pt>
                <c:pt idx="6">
                  <c:v>0.007053768156165716</c:v>
                </c:pt>
                <c:pt idx="7">
                  <c:v>0.007434803017413416</c:v>
                </c:pt>
                <c:pt idx="8">
                  <c:v>0.007624663660114994</c:v>
                </c:pt>
                <c:pt idx="9">
                  <c:v>0.021349327789201164</c:v>
                </c:pt>
                <c:pt idx="10">
                  <c:v>0.024500558309879985</c:v>
                </c:pt>
                <c:pt idx="11">
                  <c:v>0.006581820537379737</c:v>
                </c:pt>
                <c:pt idx="12">
                  <c:v>0.00138769468992673</c:v>
                </c:pt>
                <c:pt idx="13">
                  <c:v>0.00122540103063446</c:v>
                </c:pt>
                <c:pt idx="14">
                  <c:v>0.004346026514230813</c:v>
                </c:pt>
                <c:pt idx="15">
                  <c:v>0.005902177247523431</c:v>
                </c:pt>
                <c:pt idx="16">
                  <c:v>0.0027153283442550723</c:v>
                </c:pt>
                <c:pt idx="17">
                  <c:v>0.0008123856651871007</c:v>
                </c:pt>
                <c:pt idx="18">
                  <c:v>0.00015368009654875286</c:v>
                </c:pt>
                <c:pt idx="19">
                  <c:v>0.00010562332569582423</c:v>
                </c:pt>
                <c:pt idx="20">
                  <c:v>0.00010906056921723349</c:v>
                </c:pt>
                <c:pt idx="21">
                  <c:v>8.322083560598038E-05</c:v>
                </c:pt>
                <c:pt idx="22">
                  <c:v>2.4123926117829753E-05</c:v>
                </c:pt>
                <c:pt idx="23">
                  <c:v>2.5392387631522374E-05</c:v>
                </c:pt>
                <c:pt idx="24">
                  <c:v>1.0767246597431323E-05</c:v>
                </c:pt>
                <c:pt idx="25">
                  <c:v>2.946750791373556E-06</c:v>
                </c:pt>
                <c:pt idx="26">
                  <c:v>3.7415446489992027E-06</c:v>
                </c:pt>
                <c:pt idx="27">
                  <c:v>9.133118489798298E-06</c:v>
                </c:pt>
                <c:pt idx="28">
                  <c:v>4.972757048951641E-07</c:v>
                </c:pt>
              </c:numCache>
            </c:numRef>
          </c:val>
        </c:ser>
        <c:gapWidth val="80"/>
        <c:axId val="48573937"/>
        <c:axId val="34512250"/>
      </c:barChart>
      <c:catAx>
        <c:axId val="4857393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4512250"/>
        <c:crosses val="autoZero"/>
        <c:auto val="1"/>
        <c:lblOffset val="100"/>
        <c:tickLblSkip val="1"/>
        <c:noMultiLvlLbl val="0"/>
      </c:catAx>
      <c:valAx>
        <c:axId val="3451225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857393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strCache>
            </c:strRef>
          </c:cat>
          <c:val>
            <c:numRef>
              <c:f>_Hidden13!$B$2:$B$33</c:f>
              <c:numCache>
                <c:ptCount val="32"/>
                <c:pt idx="0">
                  <c:v>0.00016918218558345123</c:v>
                </c:pt>
                <c:pt idx="1">
                  <c:v>0.007903660352671768</c:v>
                </c:pt>
                <c:pt idx="2">
                  <c:v>0.009239113632782623</c:v>
                </c:pt>
                <c:pt idx="3">
                  <c:v>0.010221857894679547</c:v>
                </c:pt>
                <c:pt idx="4">
                  <c:v>0.013427605955544087</c:v>
                </c:pt>
                <c:pt idx="5">
                  <c:v>0.0231407137088789</c:v>
                </c:pt>
                <c:pt idx="6">
                  <c:v>0.025955692331716046</c:v>
                </c:pt>
                <c:pt idx="7">
                  <c:v>0.02831049095483755</c:v>
                </c:pt>
                <c:pt idx="8">
                  <c:v>0.03498824403985439</c:v>
                </c:pt>
                <c:pt idx="9">
                  <c:v>0.047124039626237825</c:v>
                </c:pt>
                <c:pt idx="10">
                  <c:v>0.04881352558699212</c:v>
                </c:pt>
                <c:pt idx="11">
                  <c:v>0.03656150447900189</c:v>
                </c:pt>
                <c:pt idx="12">
                  <c:v>0.044127245604079775</c:v>
                </c:pt>
                <c:pt idx="13">
                  <c:v>0.0497272734424747</c:v>
                </c:pt>
                <c:pt idx="14">
                  <c:v>0.05093799905594469</c:v>
                </c:pt>
                <c:pt idx="15">
                  <c:v>0.06437005826311126</c:v>
                </c:pt>
                <c:pt idx="16">
                  <c:v>0.04354730435373722</c:v>
                </c:pt>
                <c:pt idx="17">
                  <c:v>0.05760062666127299</c:v>
                </c:pt>
                <c:pt idx="18">
                  <c:v>0.06199161418963012</c:v>
                </c:pt>
                <c:pt idx="19">
                  <c:v>0.05774872210949302</c:v>
                </c:pt>
                <c:pt idx="20">
                  <c:v>0.08073656016324293</c:v>
                </c:pt>
                <c:pt idx="21">
                  <c:v>0.033365839285835364</c:v>
                </c:pt>
                <c:pt idx="22">
                  <c:v>0.04797197918215211</c:v>
                </c:pt>
                <c:pt idx="23">
                  <c:v>0.03656701021407995</c:v>
                </c:pt>
                <c:pt idx="24">
                  <c:v>0.040436855451699456</c:v>
                </c:pt>
                <c:pt idx="25">
                  <c:v>0.042108672468881746</c:v>
                </c:pt>
                <c:pt idx="26">
                  <c:v>0.0007019187572376065</c:v>
                </c:pt>
                <c:pt idx="27">
                  <c:v>0.0009827381782955358</c:v>
                </c:pt>
                <c:pt idx="28">
                  <c:v>0.0006313163442394565</c:v>
                </c:pt>
                <c:pt idx="29">
                  <c:v>0.0003191943671456864</c:v>
                </c:pt>
                <c:pt idx="30">
                  <c:v>0.00026019394421691454</c:v>
                </c:pt>
                <c:pt idx="31">
                  <c:v>1.1247214449155891E-05</c:v>
                </c:pt>
              </c:numCache>
            </c:numRef>
          </c:val>
        </c:ser>
        <c:gapWidth val="80"/>
        <c:axId val="42174795"/>
        <c:axId val="44028836"/>
      </c:barChart>
      <c:catAx>
        <c:axId val="4217479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4028836"/>
        <c:crosses val="autoZero"/>
        <c:auto val="1"/>
        <c:lblOffset val="100"/>
        <c:tickLblSkip val="1"/>
        <c:noMultiLvlLbl val="0"/>
      </c:catAx>
      <c:valAx>
        <c:axId val="4402883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17479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4.5163494056993167E-05</c:v>
                </c:pt>
                <c:pt idx="1">
                  <c:v>0.003151792359715327</c:v>
                </c:pt>
                <c:pt idx="2">
                  <c:v>0.0034027674257701922</c:v>
                </c:pt>
                <c:pt idx="3">
                  <c:v>0.0011536633893261426</c:v>
                </c:pt>
                <c:pt idx="4">
                  <c:v>0.023064507251058953</c:v>
                </c:pt>
                <c:pt idx="5">
                  <c:v>0.002574366879086585</c:v>
                </c:pt>
                <c:pt idx="6">
                  <c:v>0.005120043429968928</c:v>
                </c:pt>
                <c:pt idx="7">
                  <c:v>0.006728834401935195</c:v>
                </c:pt>
                <c:pt idx="8">
                  <c:v>0.00854093037889051</c:v>
                </c:pt>
                <c:pt idx="9">
                  <c:v>0.1041933400130862</c:v>
                </c:pt>
                <c:pt idx="10">
                  <c:v>0.013072154316816059</c:v>
                </c:pt>
                <c:pt idx="11">
                  <c:v>0.016816040242935718</c:v>
                </c:pt>
                <c:pt idx="12">
                  <c:v>0.056081798847137806</c:v>
                </c:pt>
                <c:pt idx="13">
                  <c:v>0.008813508705005543</c:v>
                </c:pt>
                <c:pt idx="14">
                  <c:v>0.13438049117713996</c:v>
                </c:pt>
                <c:pt idx="15">
                  <c:v>0.007683464918391121</c:v>
                </c:pt>
                <c:pt idx="16">
                  <c:v>0.016248053903739665</c:v>
                </c:pt>
                <c:pt idx="17">
                  <c:v>0.06316815860168684</c:v>
                </c:pt>
                <c:pt idx="18">
                  <c:v>0.01438927603452472</c:v>
                </c:pt>
                <c:pt idx="19">
                  <c:v>0.2296824267224455</c:v>
                </c:pt>
                <c:pt idx="20">
                  <c:v>0.009343520265188943</c:v>
                </c:pt>
                <c:pt idx="21">
                  <c:v>0.010768278915739164</c:v>
                </c:pt>
                <c:pt idx="22">
                  <c:v>0.014937344713178067</c:v>
                </c:pt>
                <c:pt idx="23">
                  <c:v>0.009340370402186299</c:v>
                </c:pt>
                <c:pt idx="24">
                  <c:v>0.2085887786665789</c:v>
                </c:pt>
                <c:pt idx="25">
                  <c:v>0.00616936468604425</c:v>
                </c:pt>
                <c:pt idx="26">
                  <c:v>0.0009311832228921485</c:v>
                </c:pt>
                <c:pt idx="27">
                  <c:v>0.0009030279861522201</c:v>
                </c:pt>
                <c:pt idx="28">
                  <c:v>0.000687645364608528</c:v>
                </c:pt>
                <c:pt idx="29">
                  <c:v>0.0189540561016906</c:v>
                </c:pt>
                <c:pt idx="30">
                  <c:v>0.0009313812323752088</c:v>
                </c:pt>
                <c:pt idx="31">
                  <c:v>1.8295158516740644E-06</c:v>
                </c:pt>
                <c:pt idx="32">
                  <c:v>3.5513467084513256E-05</c:v>
                </c:pt>
                <c:pt idx="33">
                  <c:v>1.084693287814792E-06</c:v>
                </c:pt>
                <c:pt idx="34">
                  <c:v>8.602738133707433E-06</c:v>
                </c:pt>
                <c:pt idx="35">
                  <c:v>2.9336148943666328E-05</c:v>
                </c:pt>
                <c:pt idx="36">
                  <c:v>2.0228112364882136E-05</c:v>
                </c:pt>
                <c:pt idx="37">
                  <c:v>3.739601572102562E-05</c:v>
                </c:pt>
                <c:pt idx="38">
                  <c:v>2.752592602822573E-07</c:v>
                </c:pt>
              </c:numCache>
            </c:numRef>
          </c:val>
        </c:ser>
        <c:gapWidth val="80"/>
        <c:axId val="60715205"/>
        <c:axId val="9565934"/>
      </c:barChart>
      <c:catAx>
        <c:axId val="6071520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9565934"/>
        <c:crosses val="autoZero"/>
        <c:auto val="1"/>
        <c:lblOffset val="100"/>
        <c:tickLblSkip val="1"/>
        <c:noMultiLvlLbl val="0"/>
      </c:catAx>
      <c:valAx>
        <c:axId val="956593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71520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_Hidden15!$A$2:$A$31</c:f>
              <c:numCache>
                <c:ptCount val="30"/>
                <c:pt idx="0">
                  <c:v>1990</c:v>
                </c:pt>
                <c:pt idx="1">
                  <c:v>1991</c:v>
                </c:pt>
                <c:pt idx="2">
                  <c:v>1992</c:v>
                </c:pt>
                <c:pt idx="3">
                  <c:v>1993</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_Hidden15!$B$2:$B$31</c:f>
              <c:numCache>
                <c:ptCount val="30"/>
                <c:pt idx="0">
                  <c:v>1.0452828984812849E-05</c:v>
                </c:pt>
                <c:pt idx="1">
                  <c:v>1.6270402963590576E-06</c:v>
                </c:pt>
                <c:pt idx="2">
                  <c:v>1.1121001234447285E-06</c:v>
                </c:pt>
                <c:pt idx="3">
                  <c:v>3.126720230449657E-06</c:v>
                </c:pt>
                <c:pt idx="4">
                  <c:v>2.2964902335490037E-07</c:v>
                </c:pt>
                <c:pt idx="5">
                  <c:v>1.6534127301461017E-05</c:v>
                </c:pt>
                <c:pt idx="6">
                  <c:v>2.8446095165057172E-05</c:v>
                </c:pt>
                <c:pt idx="7">
                  <c:v>2.2586462512363122E-05</c:v>
                </c:pt>
                <c:pt idx="8">
                  <c:v>0.0001476611460301551</c:v>
                </c:pt>
                <c:pt idx="9">
                  <c:v>7.2265941046487E-05</c:v>
                </c:pt>
                <c:pt idx="10">
                  <c:v>9.563224220032227E-05</c:v>
                </c:pt>
                <c:pt idx="11">
                  <c:v>0.00030685544087844576</c:v>
                </c:pt>
                <c:pt idx="12">
                  <c:v>0.0017166838762368716</c:v>
                </c:pt>
                <c:pt idx="13">
                  <c:v>0.00347733247660145</c:v>
                </c:pt>
                <c:pt idx="14">
                  <c:v>0.006929474961635851</c:v>
                </c:pt>
                <c:pt idx="15">
                  <c:v>0.0021063663419960007</c:v>
                </c:pt>
                <c:pt idx="16">
                  <c:v>0.001038761764245663</c:v>
                </c:pt>
                <c:pt idx="17">
                  <c:v>0.0018116784925465523</c:v>
                </c:pt>
                <c:pt idx="18">
                  <c:v>0.015118164011382561</c:v>
                </c:pt>
                <c:pt idx="19">
                  <c:v>0.025185615882431636</c:v>
                </c:pt>
                <c:pt idx="20">
                  <c:v>0.01667055753741462</c:v>
                </c:pt>
                <c:pt idx="21">
                  <c:v>0.004311468758167109</c:v>
                </c:pt>
                <c:pt idx="22">
                  <c:v>0.008147773119306234</c:v>
                </c:pt>
                <c:pt idx="23">
                  <c:v>0.019019584719683295</c:v>
                </c:pt>
                <c:pt idx="24">
                  <c:v>0.08038490403687781</c:v>
                </c:pt>
                <c:pt idx="25">
                  <c:v>0.178277584103203</c:v>
                </c:pt>
                <c:pt idx="26">
                  <c:v>0.12697972198367322</c:v>
                </c:pt>
                <c:pt idx="27">
                  <c:v>0.18207737928484424</c:v>
                </c:pt>
                <c:pt idx="28">
                  <c:v>0.2916357980710039</c:v>
                </c:pt>
                <c:pt idx="29">
                  <c:v>0.034404620784957235</c:v>
                </c:pt>
              </c:numCache>
            </c:numRef>
          </c:val>
        </c:ser>
        <c:gapWidth val="80"/>
        <c:axId val="18984543"/>
        <c:axId val="36643160"/>
      </c:barChart>
      <c:catAx>
        <c:axId val="18984543"/>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36643160"/>
        <c:crosses val="autoZero"/>
        <c:auto val="1"/>
        <c:lblOffset val="100"/>
        <c:tickLblSkip val="1"/>
        <c:noMultiLvlLbl val="0"/>
      </c:catAx>
      <c:valAx>
        <c:axId val="3664316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98454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0.1729359346223035</c:v>
                </c:pt>
                <c:pt idx="1">
                  <c:v>0.35067850211603246</c:v>
                </c:pt>
                <c:pt idx="2">
                  <c:v>0.2505645287564126</c:v>
                </c:pt>
                <c:pt idx="3">
                  <c:v>0.09755905526474787</c:v>
                </c:pt>
                <c:pt idx="4">
                  <c:v>0.1282619792405036</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0.5000092781592133</c:v>
                </c:pt>
                <c:pt idx="1">
                  <c:v>0.3059101874188161</c:v>
                </c:pt>
                <c:pt idx="2">
                  <c:v>0.132065318240861</c:v>
                </c:pt>
                <c:pt idx="3">
                  <c:v>0.03647244386713676</c:v>
                </c:pt>
                <c:pt idx="4">
                  <c:v>0.02554277231397291</c:v>
                </c:pt>
              </c:numCache>
            </c:numRef>
          </c:val>
        </c:ser>
        <c:axId val="61352985"/>
        <c:axId val="15305954"/>
      </c:barChart>
      <c:catAx>
        <c:axId val="61352985"/>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5305954"/>
        <c:crosses val="autoZero"/>
        <c:auto val="1"/>
        <c:lblOffset val="100"/>
        <c:tickLblSkip val="1"/>
        <c:noMultiLvlLbl val="0"/>
      </c:catAx>
      <c:valAx>
        <c:axId val="1530595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352985"/>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9 - 9.5%</c:v>
                </c:pt>
                <c:pt idx="15">
                  <c:v>8 - 8.5%</c:v>
                </c:pt>
                <c:pt idx="16">
                  <c:v>8.5 - 9%</c:v>
                </c:pt>
                <c:pt idx="17">
                  <c:v>7.5 - 8%</c:v>
                </c:pt>
              </c:strCache>
            </c:strRef>
          </c:cat>
          <c:val>
            <c:numRef>
              <c:f>_Hidden17!$B$2:$B$19</c:f>
              <c:numCache>
                <c:ptCount val="18"/>
                <c:pt idx="0">
                  <c:v>0.005497243275555118</c:v>
                </c:pt>
                <c:pt idx="1">
                  <c:v>0.03999385137880933</c:v>
                </c:pt>
                <c:pt idx="2">
                  <c:v>0.2347752439542399</c:v>
                </c:pt>
                <c:pt idx="3">
                  <c:v>0.5585876031373952</c:v>
                </c:pt>
                <c:pt idx="4">
                  <c:v>0.0969960228184774</c:v>
                </c:pt>
                <c:pt idx="5">
                  <c:v>0.04631582552705353</c:v>
                </c:pt>
                <c:pt idx="6">
                  <c:v>0.011128534335149159</c:v>
                </c:pt>
                <c:pt idx="7">
                  <c:v>0.004299943369550627</c:v>
                </c:pt>
                <c:pt idx="8">
                  <c:v>0.0014625047665176943</c:v>
                </c:pt>
                <c:pt idx="9">
                  <c:v>0.000630767570141631</c:v>
                </c:pt>
                <c:pt idx="10">
                  <c:v>0.00024396433463733943</c:v>
                </c:pt>
                <c:pt idx="11">
                  <c:v>3.7460702299892304E-05</c:v>
                </c:pt>
                <c:pt idx="12">
                  <c:v>1.0017169616427467E-05</c:v>
                </c:pt>
                <c:pt idx="13">
                  <c:v>1.1781501524558951E-05</c:v>
                </c:pt>
                <c:pt idx="14">
                  <c:v>2.94675079137358E-06</c:v>
                </c:pt>
                <c:pt idx="15">
                  <c:v>3.140181894026818E-06</c:v>
                </c:pt>
                <c:pt idx="16">
                  <c:v>1.3197104950145168E-06</c:v>
                </c:pt>
                <c:pt idx="17">
                  <c:v>1.8295158516740824E-06</c:v>
                </c:pt>
              </c:numCache>
            </c:numRef>
          </c:val>
        </c:ser>
        <c:gapWidth val="80"/>
        <c:axId val="3535859"/>
        <c:axId val="31822732"/>
      </c:barChart>
      <c:catAx>
        <c:axId val="353585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31822732"/>
        <c:crosses val="autoZero"/>
        <c:auto val="1"/>
        <c:lblOffset val="100"/>
        <c:tickLblSkip val="1"/>
        <c:noMultiLvlLbl val="0"/>
      </c:catAx>
      <c:valAx>
        <c:axId val="3182273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53585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2869419433.5499854</c:v>
                </c:pt>
                <c:pt idx="1">
                  <c:v>31390404.549999982</c:v>
                </c:pt>
                <c:pt idx="2">
                  <c:v>10811462715.889917</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_Hidden19!$A$2:$A$16</c:f>
              <c:strCache>
                <c:ptCount val="15"/>
                <c:pt idx="0">
                  <c:v>2020</c:v>
                </c:pt>
                <c:pt idx="1">
                  <c:v>2021</c:v>
                </c:pt>
                <c:pt idx="2">
                  <c:v>2022</c:v>
                </c:pt>
                <c:pt idx="3">
                  <c:v>2023</c:v>
                </c:pt>
                <c:pt idx="4">
                  <c:v>2024</c:v>
                </c:pt>
                <c:pt idx="5">
                  <c:v>2025</c:v>
                </c:pt>
                <c:pt idx="6">
                  <c:v>2026</c:v>
                </c:pt>
                <c:pt idx="7">
                  <c:v>2027</c:v>
                </c:pt>
                <c:pt idx="8">
                  <c:v>2028</c:v>
                </c:pt>
                <c:pt idx="9">
                  <c:v>2029</c:v>
                </c:pt>
                <c:pt idx="10">
                  <c:v>2030</c:v>
                </c:pt>
                <c:pt idx="11">
                  <c:v>2033</c:v>
                </c:pt>
                <c:pt idx="12">
                  <c:v>2034</c:v>
                </c:pt>
                <c:pt idx="13">
                  <c:v>2035</c:v>
                </c:pt>
                <c:pt idx="14">
                  <c:v>Fixed To Maturity</c:v>
                </c:pt>
              </c:strCache>
            </c:strRef>
          </c:cat>
          <c:val>
            <c:numRef>
              <c:f>_Hidden19!$B$2:$B$16</c:f>
              <c:numCache>
                <c:ptCount val="15"/>
                <c:pt idx="0">
                  <c:v>0.03529205769828355</c:v>
                </c:pt>
                <c:pt idx="1">
                  <c:v>0.054913442152292914</c:v>
                </c:pt>
                <c:pt idx="2">
                  <c:v>0.012111590641601989</c:v>
                </c:pt>
                <c:pt idx="3">
                  <c:v>0.026061079960521854</c:v>
                </c:pt>
                <c:pt idx="4">
                  <c:v>0.01999216477215028</c:v>
                </c:pt>
                <c:pt idx="5">
                  <c:v>0.007466244996728171</c:v>
                </c:pt>
                <c:pt idx="6">
                  <c:v>0.007629908296240616</c:v>
                </c:pt>
                <c:pt idx="7">
                  <c:v>0.007143494199398641</c:v>
                </c:pt>
                <c:pt idx="8">
                  <c:v>0.003720741307403096</c:v>
                </c:pt>
                <c:pt idx="9">
                  <c:v>0.006134568655107712</c:v>
                </c:pt>
                <c:pt idx="10">
                  <c:v>0.0002687820968762459</c:v>
                </c:pt>
                <c:pt idx="11">
                  <c:v>0.006675235646724837</c:v>
                </c:pt>
                <c:pt idx="12">
                  <c:v>0.018536924050276404</c:v>
                </c:pt>
                <c:pt idx="13">
                  <c:v>0.00046725611635656245</c:v>
                </c:pt>
                <c:pt idx="14">
                  <c:v>0.7935865094100372</c:v>
                </c:pt>
              </c:numCache>
            </c:numRef>
          </c:val>
        </c:ser>
        <c:gapWidth val="80"/>
        <c:axId val="17969133"/>
        <c:axId val="27504470"/>
      </c:barChart>
      <c:catAx>
        <c:axId val="1796913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7504470"/>
        <c:crosses val="autoZero"/>
        <c:auto val="1"/>
        <c:lblOffset val="100"/>
        <c:tickLblSkip val="1"/>
        <c:noMultiLvlLbl val="0"/>
      </c:catAx>
      <c:valAx>
        <c:axId val="2750447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96913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1</xdr:col>
      <xdr:colOff>9401175</xdr:colOff>
      <xdr:row>2</xdr:row>
      <xdr:rowOff>19050</xdr:rowOff>
    </xdr:to>
    <xdr:graphicFrame>
      <xdr:nvGraphicFramePr>
        <xdr:cNvPr id="1" name="Chart 2"/>
        <xdr:cNvGraphicFramePr/>
      </xdr:nvGraphicFramePr>
      <xdr:xfrm>
        <a:off x="0" y="38100"/>
        <a:ext cx="94678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hyperlink" Target="mailto:BD@167469" TargetMode="External" /><Relationship Id="rId4" Type="http://schemas.openxmlformats.org/officeDocument/2006/relationships/hyperlink" Target="mailto:BD@167470"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91">
      <selection activeCell="A31" sqref="A31"/>
    </sheetView>
  </sheetViews>
  <sheetFormatPr defaultColWidth="9.140625" defaultRowHeight="12.75"/>
  <cols>
    <col min="1" max="1" width="242.00390625" style="34" customWidth="1"/>
    <col min="2" max="16384" width="9.140625" style="34" customWidth="1"/>
  </cols>
  <sheetData>
    <row r="1" ht="31.5">
      <c r="A1" s="33" t="s">
        <v>1691</v>
      </c>
    </row>
    <row r="3" ht="15">
      <c r="A3" s="35"/>
    </row>
    <row r="4" ht="34.5">
      <c r="A4" s="36" t="s">
        <v>1692</v>
      </c>
    </row>
    <row r="5" ht="34.5">
      <c r="A5" s="36" t="s">
        <v>1693</v>
      </c>
    </row>
    <row r="6" ht="34.5">
      <c r="A6" s="36" t="s">
        <v>1694</v>
      </c>
    </row>
    <row r="7" ht="17.25">
      <c r="A7" s="36"/>
    </row>
    <row r="8" ht="18.75">
      <c r="A8" s="37" t="s">
        <v>1695</v>
      </c>
    </row>
    <row r="9" ht="34.5">
      <c r="A9" s="38" t="s">
        <v>1696</v>
      </c>
    </row>
    <row r="10" ht="69">
      <c r="A10" s="39" t="s">
        <v>1697</v>
      </c>
    </row>
    <row r="11" ht="34.5">
      <c r="A11" s="39" t="s">
        <v>1698</v>
      </c>
    </row>
    <row r="12" ht="17.25">
      <c r="A12" s="39" t="s">
        <v>1699</v>
      </c>
    </row>
    <row r="13" ht="17.25">
      <c r="A13" s="39" t="s">
        <v>1700</v>
      </c>
    </row>
    <row r="14" ht="34.5">
      <c r="A14" s="39" t="s">
        <v>1701</v>
      </c>
    </row>
    <row r="15" ht="17.25">
      <c r="A15" s="39"/>
    </row>
    <row r="16" ht="18.75">
      <c r="A16" s="37" t="s">
        <v>1702</v>
      </c>
    </row>
    <row r="17" ht="17.25">
      <c r="A17" s="40" t="s">
        <v>1703</v>
      </c>
    </row>
    <row r="18" ht="34.5">
      <c r="A18" s="41" t="s">
        <v>1704</v>
      </c>
    </row>
    <row r="19" ht="34.5">
      <c r="A19" s="41" t="s">
        <v>1705</v>
      </c>
    </row>
    <row r="20" ht="51.75">
      <c r="A20" s="41" t="s">
        <v>1706</v>
      </c>
    </row>
    <row r="21" ht="86.25">
      <c r="A21" s="41" t="s">
        <v>1707</v>
      </c>
    </row>
    <row r="22" ht="51.75">
      <c r="A22" s="41" t="s">
        <v>1708</v>
      </c>
    </row>
    <row r="23" ht="34.5">
      <c r="A23" s="41" t="s">
        <v>1709</v>
      </c>
    </row>
    <row r="24" ht="17.25">
      <c r="A24" s="41" t="s">
        <v>1710</v>
      </c>
    </row>
    <row r="25" ht="17.25">
      <c r="A25" s="40" t="s">
        <v>1711</v>
      </c>
    </row>
    <row r="26" ht="51.75">
      <c r="A26" s="42" t="s">
        <v>1712</v>
      </c>
    </row>
    <row r="27" ht="17.25">
      <c r="A27" s="42" t="s">
        <v>1713</v>
      </c>
    </row>
    <row r="28" ht="17.25">
      <c r="A28" s="40" t="s">
        <v>1714</v>
      </c>
    </row>
    <row r="29" ht="34.5">
      <c r="A29" s="41" t="s">
        <v>1715</v>
      </c>
    </row>
    <row r="30" ht="34.5">
      <c r="A30" s="41" t="s">
        <v>1716</v>
      </c>
    </row>
    <row r="31" ht="34.5">
      <c r="A31" s="41" t="s">
        <v>1717</v>
      </c>
    </row>
    <row r="32" ht="34.5">
      <c r="A32" s="41" t="s">
        <v>1718</v>
      </c>
    </row>
    <row r="33" ht="17.25">
      <c r="A33" s="41"/>
    </row>
    <row r="34" ht="18.75">
      <c r="A34" s="37" t="s">
        <v>1719</v>
      </c>
    </row>
    <row r="35" ht="17.25">
      <c r="A35" s="40" t="s">
        <v>1720</v>
      </c>
    </row>
    <row r="36" ht="34.5">
      <c r="A36" s="41" t="s">
        <v>1721</v>
      </c>
    </row>
    <row r="37" ht="34.5">
      <c r="A37" s="41" t="s">
        <v>1722</v>
      </c>
    </row>
    <row r="38" ht="34.5">
      <c r="A38" s="41" t="s">
        <v>1723</v>
      </c>
    </row>
    <row r="39" ht="17.25">
      <c r="A39" s="41" t="s">
        <v>1724</v>
      </c>
    </row>
    <row r="40" ht="34.5">
      <c r="A40" s="41" t="s">
        <v>1725</v>
      </c>
    </row>
    <row r="41" ht="17.25">
      <c r="A41" s="40" t="s">
        <v>1726</v>
      </c>
    </row>
    <row r="42" ht="17.25">
      <c r="A42" s="41" t="s">
        <v>1727</v>
      </c>
    </row>
    <row r="43" ht="17.25">
      <c r="A43" s="42" t="s">
        <v>1728</v>
      </c>
    </row>
    <row r="44" ht="17.25">
      <c r="A44" s="40" t="s">
        <v>1729</v>
      </c>
    </row>
    <row r="45" ht="34.5">
      <c r="A45" s="42" t="s">
        <v>1730</v>
      </c>
    </row>
    <row r="46" ht="34.5">
      <c r="A46" s="41" t="s">
        <v>1731</v>
      </c>
    </row>
    <row r="47" ht="51.75">
      <c r="A47" s="41" t="s">
        <v>1732</v>
      </c>
    </row>
    <row r="48" ht="17.25">
      <c r="A48" s="41" t="s">
        <v>1733</v>
      </c>
    </row>
    <row r="49" ht="17.25">
      <c r="A49" s="42" t="s">
        <v>1734</v>
      </c>
    </row>
    <row r="50" ht="17.25">
      <c r="A50" s="40" t="s">
        <v>1735</v>
      </c>
    </row>
    <row r="51" ht="34.5">
      <c r="A51" s="42" t="s">
        <v>1736</v>
      </c>
    </row>
    <row r="52" ht="17.25">
      <c r="A52" s="41" t="s">
        <v>1737</v>
      </c>
    </row>
    <row r="53" ht="34.5">
      <c r="A53" s="42" t="s">
        <v>1738</v>
      </c>
    </row>
    <row r="54" ht="17.25">
      <c r="A54" s="40" t="s">
        <v>1739</v>
      </c>
    </row>
    <row r="55" ht="17.25">
      <c r="A55" s="42" t="s">
        <v>1740</v>
      </c>
    </row>
    <row r="56" ht="34.5">
      <c r="A56" s="41" t="s">
        <v>1741</v>
      </c>
    </row>
    <row r="57" ht="17.25">
      <c r="A57" s="41" t="s">
        <v>1742</v>
      </c>
    </row>
    <row r="58" ht="34.5">
      <c r="A58" s="41" t="s">
        <v>1743</v>
      </c>
    </row>
    <row r="59" ht="17.25">
      <c r="A59" s="40" t="s">
        <v>1744</v>
      </c>
    </row>
    <row r="60" ht="34.5">
      <c r="A60" s="41" t="s">
        <v>1745</v>
      </c>
    </row>
    <row r="61" ht="17.25">
      <c r="A61" s="43"/>
    </row>
    <row r="62" ht="18.75">
      <c r="A62" s="37" t="s">
        <v>1746</v>
      </c>
    </row>
    <row r="63" ht="17.25">
      <c r="A63" s="40" t="s">
        <v>1747</v>
      </c>
    </row>
    <row r="64" ht="34.5">
      <c r="A64" s="41" t="s">
        <v>1748</v>
      </c>
    </row>
    <row r="65" ht="17.25">
      <c r="A65" s="41" t="s">
        <v>1749</v>
      </c>
    </row>
    <row r="66" ht="34.5">
      <c r="A66" s="39" t="s">
        <v>1750</v>
      </c>
    </row>
    <row r="67" ht="34.5">
      <c r="A67" s="39" t="s">
        <v>1751</v>
      </c>
    </row>
    <row r="68" ht="34.5">
      <c r="A68" s="39" t="s">
        <v>1752</v>
      </c>
    </row>
    <row r="69" ht="17.25">
      <c r="A69" s="44" t="s">
        <v>1753</v>
      </c>
    </row>
    <row r="70" ht="51.75">
      <c r="A70" s="39" t="s">
        <v>1754</v>
      </c>
    </row>
    <row r="71" ht="17.25">
      <c r="A71" s="39" t="s">
        <v>1755</v>
      </c>
    </row>
    <row r="72" ht="17.25">
      <c r="A72" s="44" t="s">
        <v>1756</v>
      </c>
    </row>
    <row r="73" ht="17.25">
      <c r="A73" s="39" t="s">
        <v>1757</v>
      </c>
    </row>
    <row r="74" ht="17.25">
      <c r="A74" s="44" t="s">
        <v>1758</v>
      </c>
    </row>
    <row r="75" ht="34.5">
      <c r="A75" s="39" t="s">
        <v>1759</v>
      </c>
    </row>
    <row r="76" ht="17.25">
      <c r="A76" s="39" t="s">
        <v>1760</v>
      </c>
    </row>
    <row r="77" ht="51.75">
      <c r="A77" s="39" t="s">
        <v>1761</v>
      </c>
    </row>
    <row r="78" ht="17.25">
      <c r="A78" s="44" t="s">
        <v>1762</v>
      </c>
    </row>
    <row r="79" ht="17.25">
      <c r="A79" s="45" t="s">
        <v>1763</v>
      </c>
    </row>
    <row r="80" ht="17.25">
      <c r="A80" s="44" t="s">
        <v>1764</v>
      </c>
    </row>
    <row r="81" ht="34.5">
      <c r="A81" s="39" t="s">
        <v>1765</v>
      </c>
    </row>
    <row r="82" ht="34.5">
      <c r="A82" s="39" t="s">
        <v>1766</v>
      </c>
    </row>
    <row r="83" ht="34.5">
      <c r="A83" s="39" t="s">
        <v>1767</v>
      </c>
    </row>
    <row r="84" ht="34.5">
      <c r="A84" s="39" t="s">
        <v>1768</v>
      </c>
    </row>
    <row r="85" ht="34.5">
      <c r="A85" s="39" t="s">
        <v>1769</v>
      </c>
    </row>
    <row r="86" ht="17.25">
      <c r="A86" s="44" t="s">
        <v>1770</v>
      </c>
    </row>
    <row r="87" ht="17.25">
      <c r="A87" s="39" t="s">
        <v>1771</v>
      </c>
    </row>
    <row r="88" ht="34.5">
      <c r="A88" s="39" t="s">
        <v>1772</v>
      </c>
    </row>
    <row r="89" ht="17.25">
      <c r="A89" s="44" t="s">
        <v>1773</v>
      </c>
    </row>
    <row r="90" ht="34.5">
      <c r="A90" s="39" t="s">
        <v>1774</v>
      </c>
    </row>
    <row r="91" ht="17.25">
      <c r="A91" s="44" t="s">
        <v>1775</v>
      </c>
    </row>
    <row r="92" ht="17.25">
      <c r="A92" s="45" t="s">
        <v>1776</v>
      </c>
    </row>
    <row r="93" ht="17.25">
      <c r="A93" s="39" t="s">
        <v>1777</v>
      </c>
    </row>
    <row r="94" ht="17.25">
      <c r="A94" s="39"/>
    </row>
    <row r="95" ht="18.75">
      <c r="A95" s="37" t="s">
        <v>1778</v>
      </c>
    </row>
    <row r="96" ht="34.5">
      <c r="A96" s="45" t="s">
        <v>1779</v>
      </c>
    </row>
    <row r="97" ht="17.25">
      <c r="A97" s="45" t="s">
        <v>1780</v>
      </c>
    </row>
    <row r="98" ht="17.25">
      <c r="A98" s="44" t="s">
        <v>1781</v>
      </c>
    </row>
    <row r="99" ht="17.25">
      <c r="A99" s="36" t="s">
        <v>1782</v>
      </c>
    </row>
    <row r="100" ht="17.25">
      <c r="A100" s="39" t="s">
        <v>1783</v>
      </c>
    </row>
    <row r="101" ht="17.25">
      <c r="A101" s="39" t="s">
        <v>1784</v>
      </c>
    </row>
    <row r="102" ht="17.25">
      <c r="A102" s="39" t="s">
        <v>1785</v>
      </c>
    </row>
    <row r="103" ht="17.25">
      <c r="A103" s="39" t="s">
        <v>1786</v>
      </c>
    </row>
    <row r="104" ht="34.5">
      <c r="A104" s="39" t="s">
        <v>1787</v>
      </c>
    </row>
    <row r="105" ht="17.25">
      <c r="A105" s="36" t="s">
        <v>1788</v>
      </c>
    </row>
    <row r="106" ht="17.25">
      <c r="A106" s="39" t="s">
        <v>1789</v>
      </c>
    </row>
    <row r="107" ht="17.25">
      <c r="A107" s="39" t="s">
        <v>1790</v>
      </c>
    </row>
    <row r="108" ht="17.25">
      <c r="A108" s="39" t="s">
        <v>1791</v>
      </c>
    </row>
    <row r="109" ht="17.25">
      <c r="A109" s="39" t="s">
        <v>1792</v>
      </c>
    </row>
    <row r="110" ht="17.25">
      <c r="A110" s="39" t="s">
        <v>1793</v>
      </c>
    </row>
    <row r="111" ht="17.25">
      <c r="A111" s="39" t="s">
        <v>1794</v>
      </c>
    </row>
    <row r="112" ht="17.25">
      <c r="A112" s="44" t="s">
        <v>1795</v>
      </c>
    </row>
    <row r="113" ht="17.25">
      <c r="A113" s="39" t="s">
        <v>1796</v>
      </c>
    </row>
    <row r="114" ht="17.25">
      <c r="A114" s="36" t="s">
        <v>1797</v>
      </c>
    </row>
    <row r="115" ht="17.25">
      <c r="A115" s="39" t="s">
        <v>1798</v>
      </c>
    </row>
    <row r="116" ht="17.25">
      <c r="A116" s="39" t="s">
        <v>1799</v>
      </c>
    </row>
    <row r="117" ht="17.25">
      <c r="A117" s="36" t="s">
        <v>1800</v>
      </c>
    </row>
    <row r="118" ht="17.25">
      <c r="A118" s="39" t="s">
        <v>1801</v>
      </c>
    </row>
    <row r="119" ht="17.25">
      <c r="A119" s="39" t="s">
        <v>1802</v>
      </c>
    </row>
    <row r="120" ht="17.25">
      <c r="A120" s="39" t="s">
        <v>1803</v>
      </c>
    </row>
    <row r="121" ht="17.25">
      <c r="A121" s="44" t="s">
        <v>1804</v>
      </c>
    </row>
    <row r="122" ht="17.25">
      <c r="A122" s="36" t="s">
        <v>1805</v>
      </c>
    </row>
    <row r="123" ht="17.25">
      <c r="A123" s="36" t="s">
        <v>1806</v>
      </c>
    </row>
    <row r="124" ht="17.25">
      <c r="A124" s="39" t="s">
        <v>1807</v>
      </c>
    </row>
    <row r="125" ht="17.25">
      <c r="A125" s="39" t="s">
        <v>1808</v>
      </c>
    </row>
    <row r="126" ht="17.25">
      <c r="A126" s="39" t="s">
        <v>1809</v>
      </c>
    </row>
    <row r="127" ht="17.25">
      <c r="A127" s="39" t="s">
        <v>1810</v>
      </c>
    </row>
    <row r="128" ht="17.25">
      <c r="A128" s="39" t="s">
        <v>1811</v>
      </c>
    </row>
    <row r="129" ht="17.25">
      <c r="A129" s="44" t="s">
        <v>1812</v>
      </c>
    </row>
    <row r="130" ht="34.5">
      <c r="A130" s="39" t="s">
        <v>1813</v>
      </c>
    </row>
    <row r="131" ht="69">
      <c r="A131" s="39" t="s">
        <v>1814</v>
      </c>
    </row>
    <row r="132" ht="34.5">
      <c r="A132" s="39" t="s">
        <v>1815</v>
      </c>
    </row>
    <row r="133" ht="17.25">
      <c r="A133" s="44" t="s">
        <v>1816</v>
      </c>
    </row>
    <row r="134" ht="34.5">
      <c r="A134" s="36" t="s">
        <v>1817</v>
      </c>
    </row>
    <row r="135" ht="17.25">
      <c r="A135" s="36"/>
    </row>
    <row r="136" ht="18.75">
      <c r="A136" s="37" t="s">
        <v>1818</v>
      </c>
    </row>
    <row r="137" ht="17.25">
      <c r="A137" s="39" t="s">
        <v>1819</v>
      </c>
    </row>
    <row r="138" ht="34.5">
      <c r="A138" s="41" t="s">
        <v>1820</v>
      </c>
    </row>
    <row r="139" ht="34.5">
      <c r="A139" s="41" t="s">
        <v>1821</v>
      </c>
    </row>
    <row r="140" ht="17.25">
      <c r="A140" s="40" t="s">
        <v>1822</v>
      </c>
    </row>
    <row r="141" ht="17.25">
      <c r="A141" s="46" t="s">
        <v>1823</v>
      </c>
    </row>
    <row r="142" ht="34.5">
      <c r="A142" s="42" t="s">
        <v>1824</v>
      </c>
    </row>
    <row r="143" ht="17.25">
      <c r="A143" s="41" t="s">
        <v>1825</v>
      </c>
    </row>
    <row r="144" ht="17.25">
      <c r="A144" s="41" t="s">
        <v>1826</v>
      </c>
    </row>
    <row r="145" ht="17.25">
      <c r="A145" s="46" t="s">
        <v>1827</v>
      </c>
    </row>
    <row r="146" ht="17.25">
      <c r="A146" s="40" t="s">
        <v>1828</v>
      </c>
    </row>
    <row r="147" ht="17.25">
      <c r="A147" s="46" t="s">
        <v>1829</v>
      </c>
    </row>
    <row r="148" ht="17.25">
      <c r="A148" s="41" t="s">
        <v>1830</v>
      </c>
    </row>
    <row r="149" ht="17.25">
      <c r="A149" s="41" t="s">
        <v>1831</v>
      </c>
    </row>
    <row r="150" ht="17.25">
      <c r="A150" s="41" t="s">
        <v>1832</v>
      </c>
    </row>
    <row r="151" ht="34.5">
      <c r="A151" s="46" t="s">
        <v>1833</v>
      </c>
    </row>
    <row r="152" ht="17.25">
      <c r="A152" s="40" t="s">
        <v>1834</v>
      </c>
    </row>
    <row r="153" ht="17.25">
      <c r="A153" s="41" t="s">
        <v>1835</v>
      </c>
    </row>
    <row r="154" ht="17.25">
      <c r="A154" s="41" t="s">
        <v>1836</v>
      </c>
    </row>
    <row r="155" ht="17.25">
      <c r="A155" s="41" t="s">
        <v>1837</v>
      </c>
    </row>
    <row r="156" ht="17.25">
      <c r="A156" s="41" t="s">
        <v>1838</v>
      </c>
    </row>
    <row r="157" ht="34.5">
      <c r="A157" s="41" t="s">
        <v>1839</v>
      </c>
    </row>
    <row r="158" ht="34.5">
      <c r="A158" s="41" t="s">
        <v>1840</v>
      </c>
    </row>
    <row r="159" ht="17.25">
      <c r="A159" s="40" t="s">
        <v>1841</v>
      </c>
    </row>
    <row r="160" ht="34.5">
      <c r="A160" s="41" t="s">
        <v>1842</v>
      </c>
    </row>
    <row r="161" ht="34.5">
      <c r="A161" s="41" t="s">
        <v>1843</v>
      </c>
    </row>
    <row r="162" ht="17.25">
      <c r="A162" s="41" t="s">
        <v>1844</v>
      </c>
    </row>
    <row r="163" ht="17.25">
      <c r="A163" s="40" t="s">
        <v>1845</v>
      </c>
    </row>
    <row r="164" ht="34.5">
      <c r="A164" s="47" t="s">
        <v>1846</v>
      </c>
    </row>
    <row r="165" ht="34.5">
      <c r="A165" s="41" t="s">
        <v>1847</v>
      </c>
    </row>
    <row r="166" ht="17.25">
      <c r="A166" s="40" t="s">
        <v>1848</v>
      </c>
    </row>
    <row r="167" ht="17.25">
      <c r="A167" s="41" t="s">
        <v>1849</v>
      </c>
    </row>
    <row r="168" ht="17.25">
      <c r="A168" s="40" t="s">
        <v>1850</v>
      </c>
    </row>
    <row r="169" ht="17.25">
      <c r="A169" s="42" t="s">
        <v>1851</v>
      </c>
    </row>
    <row r="170" ht="17.25">
      <c r="A170" s="42"/>
    </row>
    <row r="171" ht="17.25">
      <c r="A171" s="42"/>
    </row>
    <row r="172" ht="17.25">
      <c r="A172" s="42"/>
    </row>
    <row r="173" ht="17.25">
      <c r="A173" s="42"/>
    </row>
    <row r="174" ht="17.25">
      <c r="A174" s="42"/>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r:id="rId2"/>
  <headerFooter>
    <oddHeader>&amp;R&amp;G</oddHeader>
  </headerFooter>
  <rowBreaks count="7" manualBreakCount="7">
    <brk id="15" max="0" man="1"/>
    <brk id="27" max="0" man="1"/>
    <brk id="61" max="0" man="1"/>
    <brk id="79" max="0" man="1"/>
    <brk id="94" max="0" man="1"/>
    <brk id="139" max="0" man="1"/>
    <brk id="158" max="0" man="1"/>
  </rowBreaks>
  <legacyDrawingHF r:id="rId1"/>
</worksheet>
</file>

<file path=xl/worksheets/sheet10.xml><?xml version="1.0" encoding="utf-8"?>
<worksheet xmlns="http://schemas.openxmlformats.org/spreadsheetml/2006/main" xmlns:r="http://schemas.openxmlformats.org/officeDocument/2006/relationships">
  <dimension ref="B1:U53"/>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4.140625" style="0" customWidth="1"/>
    <col min="20" max="20" width="6.00390625" style="0" customWidth="1"/>
    <col min="21" max="21" width="17.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11" t="s">
        <v>987</v>
      </c>
      <c r="I2" s="212"/>
      <c r="J2" s="212"/>
      <c r="K2" s="212"/>
      <c r="L2" s="212"/>
      <c r="M2" s="212"/>
      <c r="N2" s="212"/>
      <c r="O2" s="212"/>
      <c r="P2" s="1"/>
      <c r="Q2" s="1"/>
      <c r="R2" s="1"/>
      <c r="S2" s="1"/>
      <c r="T2" s="1"/>
      <c r="U2" s="1"/>
    </row>
    <row r="3" spans="2:21" ht="6" customHeight="1">
      <c r="B3" s="1"/>
      <c r="C3" s="1"/>
      <c r="D3" s="1"/>
      <c r="E3" s="1"/>
      <c r="F3" s="1"/>
      <c r="G3" s="1"/>
      <c r="H3" s="1"/>
      <c r="I3" s="1"/>
      <c r="J3" s="1"/>
      <c r="K3" s="1"/>
      <c r="L3" s="1"/>
      <c r="M3" s="1"/>
      <c r="N3" s="1"/>
      <c r="O3" s="1"/>
      <c r="P3" s="1"/>
      <c r="Q3" s="1"/>
      <c r="R3" s="1"/>
      <c r="S3" s="1"/>
      <c r="T3" s="1"/>
      <c r="U3" s="1"/>
    </row>
    <row r="4" spans="2:21" ht="33" customHeight="1">
      <c r="B4" s="213" t="s">
        <v>1120</v>
      </c>
      <c r="C4" s="214"/>
      <c r="D4" s="214"/>
      <c r="E4" s="214"/>
      <c r="F4" s="214"/>
      <c r="G4" s="214"/>
      <c r="H4" s="214"/>
      <c r="I4" s="214"/>
      <c r="J4" s="214"/>
      <c r="K4" s="214"/>
      <c r="L4" s="214"/>
      <c r="M4" s="214"/>
      <c r="N4" s="214"/>
      <c r="O4" s="214"/>
      <c r="P4" s="214"/>
      <c r="Q4" s="214"/>
      <c r="R4" s="214"/>
      <c r="S4" s="214"/>
      <c r="T4" s="1"/>
      <c r="U4" s="1"/>
    </row>
    <row r="5" spans="2:21" ht="6.75" customHeight="1">
      <c r="B5" s="1"/>
      <c r="C5" s="1"/>
      <c r="D5" s="1"/>
      <c r="E5" s="1"/>
      <c r="F5" s="1"/>
      <c r="G5" s="1"/>
      <c r="H5" s="1"/>
      <c r="I5" s="1"/>
      <c r="J5" s="1"/>
      <c r="K5" s="1"/>
      <c r="L5" s="1"/>
      <c r="M5" s="1"/>
      <c r="N5" s="1"/>
      <c r="O5" s="1"/>
      <c r="P5" s="1"/>
      <c r="Q5" s="1"/>
      <c r="R5" s="1"/>
      <c r="S5" s="1"/>
      <c r="T5" s="1"/>
      <c r="U5" s="1"/>
    </row>
    <row r="6" spans="2:21" ht="24" customHeight="1">
      <c r="B6" s="218" t="s">
        <v>1121</v>
      </c>
      <c r="C6" s="219"/>
      <c r="D6" s="219"/>
      <c r="E6" s="1"/>
      <c r="F6" s="220">
        <v>44043</v>
      </c>
      <c r="G6" s="205"/>
      <c r="H6" s="205"/>
      <c r="I6" s="1"/>
      <c r="J6" s="1"/>
      <c r="K6" s="1"/>
      <c r="L6" s="1"/>
      <c r="M6" s="1"/>
      <c r="N6" s="1"/>
      <c r="O6" s="1"/>
      <c r="P6" s="1"/>
      <c r="Q6" s="1"/>
      <c r="R6" s="1"/>
      <c r="S6" s="1"/>
      <c r="T6" s="1"/>
      <c r="U6" s="1"/>
    </row>
    <row r="7" spans="2:21" ht="4.5" customHeight="1">
      <c r="B7" s="1"/>
      <c r="C7" s="1"/>
      <c r="D7" s="1"/>
      <c r="E7" s="1"/>
      <c r="F7" s="1"/>
      <c r="G7" s="1"/>
      <c r="H7" s="1"/>
      <c r="I7" s="1"/>
      <c r="J7" s="1"/>
      <c r="K7" s="1"/>
      <c r="L7" s="1"/>
      <c r="M7" s="1"/>
      <c r="N7" s="1"/>
      <c r="O7" s="1"/>
      <c r="P7" s="1"/>
      <c r="Q7" s="1"/>
      <c r="R7" s="1"/>
      <c r="S7" s="1"/>
      <c r="T7" s="1"/>
      <c r="U7" s="1"/>
    </row>
    <row r="8" spans="2:21" ht="18.75" customHeight="1">
      <c r="B8" s="240" t="s">
        <v>1122</v>
      </c>
      <c r="C8" s="241"/>
      <c r="D8" s="241"/>
      <c r="E8" s="241"/>
      <c r="F8" s="241"/>
      <c r="G8" s="241"/>
      <c r="H8" s="241"/>
      <c r="I8" s="241"/>
      <c r="J8" s="241"/>
      <c r="K8" s="241"/>
      <c r="L8" s="241"/>
      <c r="M8" s="241"/>
      <c r="N8" s="241"/>
      <c r="O8" s="241"/>
      <c r="P8" s="241"/>
      <c r="Q8" s="241"/>
      <c r="R8" s="241"/>
      <c r="S8" s="242"/>
      <c r="T8" s="1"/>
      <c r="U8" s="1"/>
    </row>
    <row r="9" spans="2:21" ht="11.25" customHeight="1">
      <c r="B9" s="1"/>
      <c r="C9" s="1"/>
      <c r="D9" s="1"/>
      <c r="E9" s="1"/>
      <c r="F9" s="1"/>
      <c r="G9" s="1"/>
      <c r="H9" s="1"/>
      <c r="I9" s="1"/>
      <c r="J9" s="1"/>
      <c r="K9" s="1"/>
      <c r="L9" s="1"/>
      <c r="M9" s="1"/>
      <c r="N9" s="1"/>
      <c r="O9" s="1"/>
      <c r="P9" s="1"/>
      <c r="Q9" s="1"/>
      <c r="R9" s="1"/>
      <c r="S9" s="1"/>
      <c r="T9" s="1"/>
      <c r="U9" s="1"/>
    </row>
    <row r="10" spans="2:21" ht="18" customHeight="1">
      <c r="B10" s="1"/>
      <c r="C10" s="256" t="s">
        <v>1123</v>
      </c>
      <c r="D10" s="257"/>
      <c r="E10" s="257"/>
      <c r="F10" s="257"/>
      <c r="G10" s="257"/>
      <c r="H10" s="257"/>
      <c r="I10" s="257"/>
      <c r="J10" s="257"/>
      <c r="K10" s="257"/>
      <c r="L10" s="257"/>
      <c r="M10" s="257"/>
      <c r="N10" s="257"/>
      <c r="O10" s="257"/>
      <c r="P10" s="257"/>
      <c r="Q10" s="1"/>
      <c r="R10" s="1"/>
      <c r="S10" s="1"/>
      <c r="T10" s="1"/>
      <c r="U10" s="1"/>
    </row>
    <row r="11" spans="2:21" ht="9.75" customHeight="1">
      <c r="B11" s="1"/>
      <c r="C11" s="1"/>
      <c r="D11" s="1"/>
      <c r="E11" s="1"/>
      <c r="F11" s="1"/>
      <c r="G11" s="1"/>
      <c r="H11" s="1"/>
      <c r="I11" s="1"/>
      <c r="J11" s="1"/>
      <c r="K11" s="1"/>
      <c r="L11" s="1"/>
      <c r="M11" s="1"/>
      <c r="N11" s="1"/>
      <c r="O11" s="1"/>
      <c r="P11" s="1"/>
      <c r="Q11" s="1"/>
      <c r="R11" s="1"/>
      <c r="S11" s="1"/>
      <c r="T11" s="1"/>
      <c r="U11" s="1"/>
    </row>
    <row r="12" spans="2:21" ht="15" customHeight="1">
      <c r="B12" s="1"/>
      <c r="C12" s="307" t="s">
        <v>1129</v>
      </c>
      <c r="D12" s="308"/>
      <c r="E12" s="308"/>
      <c r="F12" s="308"/>
      <c r="G12" s="308"/>
      <c r="H12" s="308"/>
      <c r="I12" s="308"/>
      <c r="J12" s="308"/>
      <c r="K12" s="308"/>
      <c r="L12" s="308"/>
      <c r="M12" s="308"/>
      <c r="N12" s="308"/>
      <c r="O12" s="308"/>
      <c r="P12" s="308"/>
      <c r="Q12" s="309">
        <v>13712272553.989918</v>
      </c>
      <c r="R12" s="308"/>
      <c r="S12" s="308"/>
      <c r="T12" s="1"/>
      <c r="U12" s="1"/>
    </row>
    <row r="13" spans="2:21" ht="26.25" customHeight="1">
      <c r="B13" s="1"/>
      <c r="C13" s="310" t="s">
        <v>1130</v>
      </c>
      <c r="D13" s="205"/>
      <c r="E13" s="205"/>
      <c r="F13" s="205"/>
      <c r="G13" s="205"/>
      <c r="H13" s="205"/>
      <c r="I13" s="205"/>
      <c r="J13" s="205"/>
      <c r="K13" s="205"/>
      <c r="L13" s="205"/>
      <c r="M13" s="205"/>
      <c r="N13" s="205"/>
      <c r="O13" s="205"/>
      <c r="P13" s="205"/>
      <c r="Q13" s="306">
        <v>13712272553.989918</v>
      </c>
      <c r="R13" s="205"/>
      <c r="S13" s="205"/>
      <c r="T13" s="1"/>
      <c r="U13" s="1"/>
    </row>
    <row r="14" spans="2:21" ht="26.25" customHeight="1">
      <c r="B14" s="1"/>
      <c r="C14" s="209" t="s">
        <v>1131</v>
      </c>
      <c r="D14" s="205"/>
      <c r="E14" s="205"/>
      <c r="F14" s="205"/>
      <c r="G14" s="205"/>
      <c r="H14" s="205"/>
      <c r="I14" s="205"/>
      <c r="J14" s="205"/>
      <c r="K14" s="205"/>
      <c r="L14" s="205"/>
      <c r="M14" s="205"/>
      <c r="N14" s="205"/>
      <c r="O14" s="205"/>
      <c r="P14" s="205"/>
      <c r="Q14" s="205"/>
      <c r="R14" s="306">
        <v>1922622957.95998</v>
      </c>
      <c r="S14" s="205"/>
      <c r="T14" s="1"/>
      <c r="U14" s="1"/>
    </row>
    <row r="15" spans="2:21" ht="15" customHeight="1">
      <c r="B15" s="1"/>
      <c r="C15" s="209" t="s">
        <v>477</v>
      </c>
      <c r="D15" s="205"/>
      <c r="E15" s="205"/>
      <c r="F15" s="205"/>
      <c r="G15" s="205"/>
      <c r="H15" s="205"/>
      <c r="I15" s="205"/>
      <c r="J15" s="205"/>
      <c r="K15" s="205"/>
      <c r="L15" s="205"/>
      <c r="M15" s="205"/>
      <c r="N15" s="205"/>
      <c r="O15" s="205"/>
      <c r="P15" s="205"/>
      <c r="Q15" s="205"/>
      <c r="R15" s="306">
        <v>107780</v>
      </c>
      <c r="S15" s="205"/>
      <c r="T15" s="1"/>
      <c r="U15" s="1"/>
    </row>
    <row r="16" spans="2:21" ht="15" customHeight="1">
      <c r="B16" s="1"/>
      <c r="C16" s="209" t="s">
        <v>1132</v>
      </c>
      <c r="D16" s="205"/>
      <c r="E16" s="205"/>
      <c r="F16" s="205"/>
      <c r="G16" s="205"/>
      <c r="H16" s="205"/>
      <c r="I16" s="205"/>
      <c r="J16" s="205"/>
      <c r="K16" s="205"/>
      <c r="L16" s="205"/>
      <c r="M16" s="205"/>
      <c r="N16" s="205"/>
      <c r="O16" s="205"/>
      <c r="P16" s="205"/>
      <c r="Q16" s="205"/>
      <c r="R16" s="306">
        <v>206048</v>
      </c>
      <c r="S16" s="205"/>
      <c r="T16" s="1"/>
      <c r="U16" s="1"/>
    </row>
    <row r="17" spans="2:21" ht="17.25" customHeight="1">
      <c r="B17" s="1"/>
      <c r="C17" s="204" t="s">
        <v>1133</v>
      </c>
      <c r="D17" s="205"/>
      <c r="E17" s="205"/>
      <c r="F17" s="205"/>
      <c r="G17" s="205"/>
      <c r="H17" s="205"/>
      <c r="I17" s="205"/>
      <c r="J17" s="205"/>
      <c r="K17" s="205"/>
      <c r="L17" s="205"/>
      <c r="M17" s="205"/>
      <c r="N17" s="205"/>
      <c r="O17" s="252">
        <v>127224.64793087872</v>
      </c>
      <c r="P17" s="205"/>
      <c r="Q17" s="205"/>
      <c r="R17" s="205"/>
      <c r="S17" s="205"/>
      <c r="T17" s="1"/>
      <c r="U17" s="1"/>
    </row>
    <row r="18" spans="2:21" ht="17.25" customHeight="1">
      <c r="B18" s="1"/>
      <c r="C18" s="204" t="s">
        <v>1134</v>
      </c>
      <c r="D18" s="205"/>
      <c r="E18" s="205"/>
      <c r="F18" s="205"/>
      <c r="G18" s="205"/>
      <c r="H18" s="205"/>
      <c r="I18" s="205"/>
      <c r="J18" s="205"/>
      <c r="K18" s="205"/>
      <c r="L18" s="205"/>
      <c r="M18" s="205"/>
      <c r="N18" s="205"/>
      <c r="O18" s="252">
        <v>66548.923328496</v>
      </c>
      <c r="P18" s="205"/>
      <c r="Q18" s="205"/>
      <c r="R18" s="205"/>
      <c r="S18" s="205"/>
      <c r="T18" s="1"/>
      <c r="U18" s="1"/>
    </row>
    <row r="19" spans="2:21" ht="17.25" customHeight="1">
      <c r="B19" s="1"/>
      <c r="C19" s="204" t="s">
        <v>1135</v>
      </c>
      <c r="D19" s="205"/>
      <c r="E19" s="205"/>
      <c r="F19" s="205"/>
      <c r="G19" s="205"/>
      <c r="H19" s="205"/>
      <c r="I19" s="205"/>
      <c r="J19" s="205"/>
      <c r="K19" s="255">
        <v>0.48567654643559566</v>
      </c>
      <c r="L19" s="205"/>
      <c r="M19" s="205"/>
      <c r="N19" s="205"/>
      <c r="O19" s="205"/>
      <c r="P19" s="205"/>
      <c r="Q19" s="205"/>
      <c r="R19" s="205"/>
      <c r="S19" s="205"/>
      <c r="T19" s="1"/>
      <c r="U19" s="1"/>
    </row>
    <row r="20" spans="2:21" ht="17.25" customHeight="1">
      <c r="B20" s="1"/>
      <c r="C20" s="204" t="s">
        <v>1136</v>
      </c>
      <c r="D20" s="205"/>
      <c r="E20" s="205"/>
      <c r="F20" s="205"/>
      <c r="G20" s="205"/>
      <c r="H20" s="205"/>
      <c r="I20" s="205"/>
      <c r="J20" s="303">
        <v>3.2155698791059635</v>
      </c>
      <c r="K20" s="205"/>
      <c r="L20" s="205"/>
      <c r="M20" s="205"/>
      <c r="N20" s="205"/>
      <c r="O20" s="205"/>
      <c r="P20" s="205"/>
      <c r="Q20" s="205"/>
      <c r="R20" s="205"/>
      <c r="S20" s="205"/>
      <c r="T20" s="1"/>
      <c r="U20" s="1"/>
    </row>
    <row r="21" spans="2:21" ht="17.25" customHeight="1">
      <c r="B21" s="1"/>
      <c r="C21" s="204" t="s">
        <v>1137</v>
      </c>
      <c r="D21" s="205"/>
      <c r="E21" s="205"/>
      <c r="F21" s="205"/>
      <c r="G21" s="205"/>
      <c r="H21" s="205"/>
      <c r="I21" s="205"/>
      <c r="J21" s="205"/>
      <c r="K21" s="205"/>
      <c r="L21" s="305">
        <v>14.674240734108198</v>
      </c>
      <c r="M21" s="205"/>
      <c r="N21" s="205"/>
      <c r="O21" s="205"/>
      <c r="P21" s="205"/>
      <c r="Q21" s="205"/>
      <c r="R21" s="205"/>
      <c r="S21" s="205"/>
      <c r="T21" s="1"/>
      <c r="U21" s="1"/>
    </row>
    <row r="22" spans="2:21" ht="17.25" customHeight="1">
      <c r="B22" s="1"/>
      <c r="C22" s="204" t="s">
        <v>1138</v>
      </c>
      <c r="D22" s="205"/>
      <c r="E22" s="205"/>
      <c r="F22" s="205"/>
      <c r="G22" s="205"/>
      <c r="H22" s="205"/>
      <c r="I22" s="205"/>
      <c r="J22" s="205"/>
      <c r="K22" s="305">
        <v>17.88978555461942</v>
      </c>
      <c r="L22" s="205"/>
      <c r="M22" s="205"/>
      <c r="N22" s="205"/>
      <c r="O22" s="205"/>
      <c r="P22" s="205"/>
      <c r="Q22" s="205"/>
      <c r="R22" s="205"/>
      <c r="S22" s="205"/>
      <c r="T22" s="1"/>
      <c r="U22" s="1"/>
    </row>
    <row r="23" spans="2:21" ht="15.75" customHeight="1">
      <c r="B23" s="1"/>
      <c r="C23" s="204" t="s">
        <v>1139</v>
      </c>
      <c r="D23" s="205"/>
      <c r="E23" s="205"/>
      <c r="F23" s="205"/>
      <c r="G23" s="205"/>
      <c r="H23" s="205"/>
      <c r="I23" s="205"/>
      <c r="J23" s="205"/>
      <c r="K23" s="205"/>
      <c r="L23" s="205"/>
      <c r="M23" s="205"/>
      <c r="N23" s="205"/>
      <c r="O23" s="255">
        <v>0.7884515621551054</v>
      </c>
      <c r="P23" s="205"/>
      <c r="Q23" s="205"/>
      <c r="R23" s="205"/>
      <c r="S23" s="205"/>
      <c r="T23" s="1"/>
      <c r="U23" s="1"/>
    </row>
    <row r="24" spans="2:21" ht="4.5" customHeight="1">
      <c r="B24" s="1"/>
      <c r="C24" s="304"/>
      <c r="D24" s="224"/>
      <c r="E24" s="224"/>
      <c r="F24" s="224"/>
      <c r="G24" s="224"/>
      <c r="H24" s="224"/>
      <c r="I24" s="224"/>
      <c r="J24" s="224"/>
      <c r="K24" s="224"/>
      <c r="L24" s="224"/>
      <c r="M24" s="224"/>
      <c r="N24" s="224"/>
      <c r="O24" s="254"/>
      <c r="P24" s="205"/>
      <c r="Q24" s="205"/>
      <c r="R24" s="205"/>
      <c r="S24" s="205"/>
      <c r="T24" s="1"/>
      <c r="U24" s="1"/>
    </row>
    <row r="25" spans="2:21" ht="12.75" customHeight="1">
      <c r="B25" s="1"/>
      <c r="C25" s="204" t="s">
        <v>1140</v>
      </c>
      <c r="D25" s="205"/>
      <c r="E25" s="205"/>
      <c r="F25" s="205"/>
      <c r="G25" s="205"/>
      <c r="H25" s="205"/>
      <c r="I25" s="205"/>
      <c r="J25" s="205"/>
      <c r="K25" s="205"/>
      <c r="L25" s="205"/>
      <c r="M25" s="205"/>
      <c r="N25" s="205"/>
      <c r="O25" s="255">
        <v>0.2115484378448946</v>
      </c>
      <c r="P25" s="205"/>
      <c r="Q25" s="205"/>
      <c r="R25" s="205"/>
      <c r="S25" s="205"/>
      <c r="T25" s="1"/>
      <c r="U25" s="1"/>
    </row>
    <row r="26" spans="2:21" ht="4.5" customHeight="1">
      <c r="B26" s="1"/>
      <c r="C26" s="304"/>
      <c r="D26" s="224"/>
      <c r="E26" s="224"/>
      <c r="F26" s="224"/>
      <c r="G26" s="224"/>
      <c r="H26" s="224"/>
      <c r="I26" s="224"/>
      <c r="J26" s="224"/>
      <c r="K26" s="224"/>
      <c r="L26" s="224"/>
      <c r="M26" s="224"/>
      <c r="N26" s="224"/>
      <c r="O26" s="254"/>
      <c r="P26" s="205"/>
      <c r="Q26" s="205"/>
      <c r="R26" s="205"/>
      <c r="S26" s="205"/>
      <c r="T26" s="1"/>
      <c r="U26" s="1"/>
    </row>
    <row r="27" spans="2:21" ht="15" customHeight="1">
      <c r="B27" s="1"/>
      <c r="C27" s="204" t="s">
        <v>1141</v>
      </c>
      <c r="D27" s="205"/>
      <c r="E27" s="205"/>
      <c r="F27" s="205"/>
      <c r="G27" s="205"/>
      <c r="H27" s="205"/>
      <c r="I27" s="205"/>
      <c r="J27" s="205"/>
      <c r="K27" s="205"/>
      <c r="L27" s="205"/>
      <c r="M27" s="205"/>
      <c r="N27" s="205"/>
      <c r="O27" s="255">
        <v>0.01734731764610211</v>
      </c>
      <c r="P27" s="205"/>
      <c r="Q27" s="205"/>
      <c r="R27" s="205"/>
      <c r="S27" s="205"/>
      <c r="T27" s="1"/>
      <c r="U27" s="1"/>
    </row>
    <row r="28" spans="2:21" ht="17.25" customHeight="1">
      <c r="B28" s="1"/>
      <c r="C28" s="204" t="s">
        <v>1142</v>
      </c>
      <c r="D28" s="205"/>
      <c r="E28" s="205"/>
      <c r="F28" s="205"/>
      <c r="G28" s="205"/>
      <c r="H28" s="205"/>
      <c r="I28" s="205"/>
      <c r="J28" s="205"/>
      <c r="K28" s="205"/>
      <c r="L28" s="205"/>
      <c r="M28" s="205"/>
      <c r="N28" s="255">
        <v>0.017989429832942494</v>
      </c>
      <c r="O28" s="205"/>
      <c r="P28" s="205"/>
      <c r="Q28" s="205"/>
      <c r="R28" s="205"/>
      <c r="S28" s="205"/>
      <c r="T28" s="1"/>
      <c r="U28" s="1"/>
    </row>
    <row r="29" spans="2:21" ht="17.25" customHeight="1">
      <c r="B29" s="1"/>
      <c r="C29" s="204" t="s">
        <v>1143</v>
      </c>
      <c r="D29" s="205"/>
      <c r="E29" s="205"/>
      <c r="F29" s="205"/>
      <c r="G29" s="205"/>
      <c r="H29" s="205"/>
      <c r="I29" s="205"/>
      <c r="J29" s="205"/>
      <c r="K29" s="205"/>
      <c r="L29" s="205"/>
      <c r="M29" s="205"/>
      <c r="N29" s="255">
        <v>0.01495413355100516</v>
      </c>
      <c r="O29" s="205"/>
      <c r="P29" s="205"/>
      <c r="Q29" s="205"/>
      <c r="R29" s="205"/>
      <c r="S29" s="205"/>
      <c r="T29" s="1"/>
      <c r="U29" s="1"/>
    </row>
    <row r="30" spans="2:21" ht="17.25" customHeight="1">
      <c r="B30" s="1"/>
      <c r="C30" s="204" t="s">
        <v>1144</v>
      </c>
      <c r="D30" s="205"/>
      <c r="E30" s="205"/>
      <c r="F30" s="205"/>
      <c r="G30" s="205"/>
      <c r="H30" s="205"/>
      <c r="I30" s="205"/>
      <c r="J30" s="205"/>
      <c r="K30" s="205"/>
      <c r="L30" s="205"/>
      <c r="M30" s="205"/>
      <c r="N30" s="205"/>
      <c r="O30" s="303">
        <v>7.64790822058725</v>
      </c>
      <c r="P30" s="205"/>
      <c r="Q30" s="205"/>
      <c r="R30" s="205"/>
      <c r="S30" s="205"/>
      <c r="T30" s="1"/>
      <c r="U30" s="1"/>
    </row>
    <row r="31" spans="2:21" ht="17.25" customHeight="1">
      <c r="B31" s="1"/>
      <c r="C31" s="298" t="s">
        <v>1145</v>
      </c>
      <c r="D31" s="299"/>
      <c r="E31" s="299"/>
      <c r="F31" s="299"/>
      <c r="G31" s="299"/>
      <c r="H31" s="299"/>
      <c r="I31" s="299"/>
      <c r="J31" s="299"/>
      <c r="K31" s="299"/>
      <c r="L31" s="299"/>
      <c r="M31" s="299"/>
      <c r="N31" s="299"/>
      <c r="O31" s="300">
        <v>6.259299352883842</v>
      </c>
      <c r="P31" s="299"/>
      <c r="Q31" s="299"/>
      <c r="R31" s="299"/>
      <c r="S31" s="299"/>
      <c r="T31" s="1"/>
      <c r="U31" s="1"/>
    </row>
    <row r="32" spans="2:21" ht="18.75" customHeight="1">
      <c r="B32" s="240" t="s">
        <v>1124</v>
      </c>
      <c r="C32" s="241"/>
      <c r="D32" s="241"/>
      <c r="E32" s="241"/>
      <c r="F32" s="241"/>
      <c r="G32" s="241"/>
      <c r="H32" s="241"/>
      <c r="I32" s="241"/>
      <c r="J32" s="241"/>
      <c r="K32" s="241"/>
      <c r="L32" s="241"/>
      <c r="M32" s="241"/>
      <c r="N32" s="241"/>
      <c r="O32" s="241"/>
      <c r="P32" s="241"/>
      <c r="Q32" s="241"/>
      <c r="R32" s="241"/>
      <c r="S32" s="242"/>
      <c r="T32" s="1"/>
      <c r="U32" s="1"/>
    </row>
    <row r="33" spans="2:21" ht="15" customHeight="1">
      <c r="B33" s="1"/>
      <c r="C33" s="231" t="s">
        <v>1125</v>
      </c>
      <c r="D33" s="232"/>
      <c r="E33" s="232"/>
      <c r="F33" s="232"/>
      <c r="G33" s="232"/>
      <c r="H33" s="232"/>
      <c r="I33" s="232"/>
      <c r="J33" s="232"/>
      <c r="K33" s="232"/>
      <c r="L33" s="232"/>
      <c r="M33" s="232"/>
      <c r="N33" s="232"/>
      <c r="O33" s="232"/>
      <c r="P33" s="232"/>
      <c r="Q33" s="238">
        <v>600441756.65</v>
      </c>
      <c r="R33" s="232"/>
      <c r="S33" s="232"/>
      <c r="T33" s="1"/>
      <c r="U33" s="1"/>
    </row>
    <row r="34" spans="2:21" ht="7.5" customHeight="1">
      <c r="B34" s="1"/>
      <c r="C34" s="1"/>
      <c r="D34" s="1"/>
      <c r="E34" s="1"/>
      <c r="F34" s="1"/>
      <c r="G34" s="1"/>
      <c r="H34" s="1"/>
      <c r="I34" s="1"/>
      <c r="J34" s="1"/>
      <c r="K34" s="1"/>
      <c r="L34" s="1"/>
      <c r="M34" s="1"/>
      <c r="N34" s="1"/>
      <c r="O34" s="1"/>
      <c r="P34" s="1"/>
      <c r="Q34" s="1"/>
      <c r="R34" s="1"/>
      <c r="S34" s="1"/>
      <c r="T34" s="1"/>
      <c r="U34" s="1"/>
    </row>
    <row r="35" spans="2:21" ht="18.75" customHeight="1">
      <c r="B35" s="240" t="s">
        <v>1126</v>
      </c>
      <c r="C35" s="241"/>
      <c r="D35" s="241"/>
      <c r="E35" s="241"/>
      <c r="F35" s="241"/>
      <c r="G35" s="241"/>
      <c r="H35" s="241"/>
      <c r="I35" s="241"/>
      <c r="J35" s="241"/>
      <c r="K35" s="241"/>
      <c r="L35" s="241"/>
      <c r="M35" s="241"/>
      <c r="N35" s="241"/>
      <c r="O35" s="241"/>
      <c r="P35" s="241"/>
      <c r="Q35" s="241"/>
      <c r="R35" s="241"/>
      <c r="S35" s="242"/>
      <c r="T35" s="1"/>
      <c r="U35" s="1"/>
    </row>
    <row r="36" spans="2:21" ht="11.25" customHeight="1">
      <c r="B36" s="1"/>
      <c r="C36" s="1"/>
      <c r="D36" s="1"/>
      <c r="E36" s="1"/>
      <c r="F36" s="1"/>
      <c r="G36" s="1"/>
      <c r="H36" s="1"/>
      <c r="I36" s="1"/>
      <c r="J36" s="1"/>
      <c r="K36" s="1"/>
      <c r="L36" s="1"/>
      <c r="M36" s="1"/>
      <c r="N36" s="1"/>
      <c r="O36" s="1"/>
      <c r="P36" s="1"/>
      <c r="Q36" s="1"/>
      <c r="R36" s="1"/>
      <c r="S36" s="1"/>
      <c r="T36" s="1"/>
      <c r="U36" s="1"/>
    </row>
    <row r="37" spans="2:21" ht="12.75" customHeight="1">
      <c r="B37" s="288"/>
      <c r="C37" s="289"/>
      <c r="D37" s="301" t="s">
        <v>1146</v>
      </c>
      <c r="E37" s="302"/>
      <c r="F37" s="302"/>
      <c r="G37" s="301" t="s">
        <v>1146</v>
      </c>
      <c r="H37" s="302"/>
      <c r="I37" s="302"/>
      <c r="J37" s="301" t="s">
        <v>1146</v>
      </c>
      <c r="K37" s="302"/>
      <c r="L37" s="302"/>
      <c r="M37" s="301" t="s">
        <v>1146</v>
      </c>
      <c r="N37" s="302"/>
      <c r="O37" s="302"/>
      <c r="P37" s="302"/>
      <c r="Q37" s="302"/>
      <c r="R37" s="302"/>
      <c r="S37" s="301" t="s">
        <v>1146</v>
      </c>
      <c r="T37" s="302"/>
      <c r="U37" s="21" t="s">
        <v>1146</v>
      </c>
    </row>
    <row r="38" spans="2:21" ht="9.75" customHeight="1">
      <c r="B38" s="294" t="s">
        <v>1017</v>
      </c>
      <c r="C38" s="295"/>
      <c r="D38" s="296" t="s">
        <v>1147</v>
      </c>
      <c r="E38" s="297"/>
      <c r="F38" s="297"/>
      <c r="G38" s="296" t="s">
        <v>1147</v>
      </c>
      <c r="H38" s="297"/>
      <c r="I38" s="297"/>
      <c r="J38" s="296" t="s">
        <v>1147</v>
      </c>
      <c r="K38" s="297"/>
      <c r="L38" s="297"/>
      <c r="M38" s="296" t="s">
        <v>1147</v>
      </c>
      <c r="N38" s="297"/>
      <c r="O38" s="297"/>
      <c r="P38" s="297"/>
      <c r="Q38" s="297"/>
      <c r="R38" s="297"/>
      <c r="S38" s="296" t="s">
        <v>1148</v>
      </c>
      <c r="T38" s="297"/>
      <c r="U38" s="22" t="s">
        <v>1148</v>
      </c>
    </row>
    <row r="39" spans="2:21" ht="13.5" customHeight="1">
      <c r="B39" s="288" t="s">
        <v>1149</v>
      </c>
      <c r="C39" s="289"/>
      <c r="D39" s="226" t="s">
        <v>1150</v>
      </c>
      <c r="E39" s="224"/>
      <c r="F39" s="224"/>
      <c r="G39" s="226" t="s">
        <v>1150</v>
      </c>
      <c r="H39" s="224"/>
      <c r="I39" s="224"/>
      <c r="J39" s="226" t="s">
        <v>1150</v>
      </c>
      <c r="K39" s="224"/>
      <c r="L39" s="224"/>
      <c r="M39" s="226" t="s">
        <v>1150</v>
      </c>
      <c r="N39" s="224"/>
      <c r="O39" s="224"/>
      <c r="P39" s="224"/>
      <c r="Q39" s="224"/>
      <c r="R39" s="224"/>
      <c r="S39" s="226" t="s">
        <v>1150</v>
      </c>
      <c r="T39" s="224"/>
      <c r="U39" s="9" t="s">
        <v>1150</v>
      </c>
    </row>
    <row r="40" spans="2:21" ht="12" customHeight="1">
      <c r="B40" s="291" t="s">
        <v>1151</v>
      </c>
      <c r="C40" s="289"/>
      <c r="D40" s="292" t="s">
        <v>1152</v>
      </c>
      <c r="E40" s="293"/>
      <c r="F40" s="293"/>
      <c r="G40" s="292" t="s">
        <v>1152</v>
      </c>
      <c r="H40" s="293"/>
      <c r="I40" s="293"/>
      <c r="J40" s="292" t="s">
        <v>1152</v>
      </c>
      <c r="K40" s="293"/>
      <c r="L40" s="293"/>
      <c r="M40" s="292" t="s">
        <v>1152</v>
      </c>
      <c r="N40" s="293"/>
      <c r="O40" s="293"/>
      <c r="P40" s="293"/>
      <c r="Q40" s="293"/>
      <c r="R40" s="293"/>
      <c r="S40" s="292" t="s">
        <v>1153</v>
      </c>
      <c r="T40" s="293"/>
      <c r="U40" s="23" t="s">
        <v>1153</v>
      </c>
    </row>
    <row r="41" spans="2:21" ht="12" customHeight="1">
      <c r="B41" s="288" t="s">
        <v>1021</v>
      </c>
      <c r="C41" s="289"/>
      <c r="D41" s="226" t="s">
        <v>1</v>
      </c>
      <c r="E41" s="224"/>
      <c r="F41" s="224"/>
      <c r="G41" s="226" t="s">
        <v>1</v>
      </c>
      <c r="H41" s="224"/>
      <c r="I41" s="224"/>
      <c r="J41" s="226" t="s">
        <v>1</v>
      </c>
      <c r="K41" s="224"/>
      <c r="L41" s="224"/>
      <c r="M41" s="226" t="s">
        <v>1</v>
      </c>
      <c r="N41" s="224"/>
      <c r="O41" s="224"/>
      <c r="P41" s="224"/>
      <c r="Q41" s="224"/>
      <c r="R41" s="224"/>
      <c r="S41" s="226" t="s">
        <v>1</v>
      </c>
      <c r="T41" s="224"/>
      <c r="U41" s="9" t="s">
        <v>1</v>
      </c>
    </row>
    <row r="42" spans="2:21" ht="11.25" customHeight="1">
      <c r="B42" s="291" t="s">
        <v>1154</v>
      </c>
      <c r="C42" s="289"/>
      <c r="D42" s="223">
        <v>5000000</v>
      </c>
      <c r="E42" s="224"/>
      <c r="F42" s="224"/>
      <c r="G42" s="223">
        <v>5000000</v>
      </c>
      <c r="H42" s="224"/>
      <c r="I42" s="224"/>
      <c r="J42" s="223">
        <v>10000000</v>
      </c>
      <c r="K42" s="224"/>
      <c r="L42" s="224"/>
      <c r="M42" s="223">
        <v>25000000</v>
      </c>
      <c r="N42" s="224"/>
      <c r="O42" s="224"/>
      <c r="P42" s="224"/>
      <c r="Q42" s="224"/>
      <c r="R42" s="224"/>
      <c r="S42" s="223">
        <v>11500000</v>
      </c>
      <c r="T42" s="224"/>
      <c r="U42" s="10">
        <v>35000000</v>
      </c>
    </row>
    <row r="43" spans="2:21" ht="12" customHeight="1">
      <c r="B43" s="291" t="s">
        <v>1019</v>
      </c>
      <c r="C43" s="289"/>
      <c r="D43" s="225">
        <v>43483</v>
      </c>
      <c r="E43" s="224"/>
      <c r="F43" s="224"/>
      <c r="G43" s="225">
        <v>43497</v>
      </c>
      <c r="H43" s="224"/>
      <c r="I43" s="224"/>
      <c r="J43" s="225">
        <v>43489</v>
      </c>
      <c r="K43" s="224"/>
      <c r="L43" s="224"/>
      <c r="M43" s="225">
        <v>43490</v>
      </c>
      <c r="N43" s="224"/>
      <c r="O43" s="224"/>
      <c r="P43" s="224"/>
      <c r="Q43" s="224"/>
      <c r="R43" s="224"/>
      <c r="S43" s="225">
        <v>43928</v>
      </c>
      <c r="T43" s="224"/>
      <c r="U43" s="11">
        <v>43955</v>
      </c>
    </row>
    <row r="44" spans="2:21" ht="11.25" customHeight="1">
      <c r="B44" s="291" t="s">
        <v>1020</v>
      </c>
      <c r="C44" s="289"/>
      <c r="D44" s="225">
        <v>46560</v>
      </c>
      <c r="E44" s="224"/>
      <c r="F44" s="224"/>
      <c r="G44" s="225">
        <v>46560</v>
      </c>
      <c r="H44" s="224"/>
      <c r="I44" s="224"/>
      <c r="J44" s="225">
        <v>46560</v>
      </c>
      <c r="K44" s="224"/>
      <c r="L44" s="224"/>
      <c r="M44" s="225">
        <v>46560</v>
      </c>
      <c r="N44" s="224"/>
      <c r="O44" s="224"/>
      <c r="P44" s="224"/>
      <c r="Q44" s="224"/>
      <c r="R44" s="224"/>
      <c r="S44" s="225">
        <v>46682</v>
      </c>
      <c r="T44" s="224"/>
      <c r="U44" s="11">
        <v>46682</v>
      </c>
    </row>
    <row r="45" spans="2:21" ht="10.5" customHeight="1">
      <c r="B45" s="291" t="s">
        <v>1022</v>
      </c>
      <c r="C45" s="289"/>
      <c r="D45" s="226" t="s">
        <v>1155</v>
      </c>
      <c r="E45" s="224"/>
      <c r="F45" s="224"/>
      <c r="G45" s="226" t="s">
        <v>1155</v>
      </c>
      <c r="H45" s="224"/>
      <c r="I45" s="224"/>
      <c r="J45" s="226" t="s">
        <v>1155</v>
      </c>
      <c r="K45" s="224"/>
      <c r="L45" s="224"/>
      <c r="M45" s="226" t="s">
        <v>1155</v>
      </c>
      <c r="N45" s="224"/>
      <c r="O45" s="224"/>
      <c r="P45" s="224"/>
      <c r="Q45" s="224"/>
      <c r="R45" s="224"/>
      <c r="S45" s="226" t="s">
        <v>1155</v>
      </c>
      <c r="T45" s="224"/>
      <c r="U45" s="9" t="s">
        <v>1155</v>
      </c>
    </row>
    <row r="46" spans="2:21" ht="12" customHeight="1">
      <c r="B46" s="288" t="s">
        <v>1023</v>
      </c>
      <c r="C46" s="289"/>
      <c r="D46" s="290">
        <v>0.008</v>
      </c>
      <c r="E46" s="224"/>
      <c r="F46" s="224"/>
      <c r="G46" s="290">
        <v>0.008</v>
      </c>
      <c r="H46" s="224"/>
      <c r="I46" s="224"/>
      <c r="J46" s="290">
        <v>0.008</v>
      </c>
      <c r="K46" s="224"/>
      <c r="L46" s="224"/>
      <c r="M46" s="290">
        <v>0.008</v>
      </c>
      <c r="N46" s="224"/>
      <c r="O46" s="224"/>
      <c r="P46" s="224"/>
      <c r="Q46" s="224"/>
      <c r="R46" s="224"/>
      <c r="S46" s="290">
        <v>0</v>
      </c>
      <c r="T46" s="224"/>
      <c r="U46" s="12">
        <v>0</v>
      </c>
    </row>
    <row r="47" spans="2:21" ht="12" customHeight="1">
      <c r="B47" s="288" t="s">
        <v>1156</v>
      </c>
      <c r="C47" s="289"/>
      <c r="D47" s="226" t="s">
        <v>1157</v>
      </c>
      <c r="E47" s="224"/>
      <c r="F47" s="224"/>
      <c r="G47" s="226" t="s">
        <v>1157</v>
      </c>
      <c r="H47" s="224"/>
      <c r="I47" s="224"/>
      <c r="J47" s="226" t="s">
        <v>1157</v>
      </c>
      <c r="K47" s="224"/>
      <c r="L47" s="224"/>
      <c r="M47" s="226" t="s">
        <v>1157</v>
      </c>
      <c r="N47" s="224"/>
      <c r="O47" s="224"/>
      <c r="P47" s="224"/>
      <c r="Q47" s="224"/>
      <c r="R47" s="224"/>
      <c r="S47" s="226" t="s">
        <v>1157</v>
      </c>
      <c r="T47" s="224"/>
      <c r="U47" s="9" t="s">
        <v>1157</v>
      </c>
    </row>
    <row r="48" spans="2:21" ht="10.5" customHeight="1">
      <c r="B48" s="288" t="s">
        <v>1158</v>
      </c>
      <c r="C48" s="289"/>
      <c r="D48" s="226" t="s">
        <v>1159</v>
      </c>
      <c r="E48" s="224"/>
      <c r="F48" s="224"/>
      <c r="G48" s="226" t="s">
        <v>1159</v>
      </c>
      <c r="H48" s="224"/>
      <c r="I48" s="224"/>
      <c r="J48" s="226" t="s">
        <v>1159</v>
      </c>
      <c r="K48" s="224"/>
      <c r="L48" s="224"/>
      <c r="M48" s="226" t="s">
        <v>1159</v>
      </c>
      <c r="N48" s="224"/>
      <c r="O48" s="224"/>
      <c r="P48" s="224"/>
      <c r="Q48" s="224"/>
      <c r="R48" s="224"/>
      <c r="S48" s="226" t="s">
        <v>1159</v>
      </c>
      <c r="T48" s="224"/>
      <c r="U48" s="9" t="s">
        <v>1159</v>
      </c>
    </row>
    <row r="49" spans="2:21" ht="14.25" customHeight="1">
      <c r="B49" s="288" t="s">
        <v>1160</v>
      </c>
      <c r="C49" s="289"/>
      <c r="D49" s="226" t="s">
        <v>1161</v>
      </c>
      <c r="E49" s="224"/>
      <c r="F49" s="224"/>
      <c r="G49" s="226" t="s">
        <v>1161</v>
      </c>
      <c r="H49" s="224"/>
      <c r="I49" s="224"/>
      <c r="J49" s="226" t="s">
        <v>1161</v>
      </c>
      <c r="K49" s="224"/>
      <c r="L49" s="224"/>
      <c r="M49" s="226" t="s">
        <v>1161</v>
      </c>
      <c r="N49" s="224"/>
      <c r="O49" s="224"/>
      <c r="P49" s="224"/>
      <c r="Q49" s="224"/>
      <c r="R49" s="224"/>
      <c r="S49" s="226" t="s">
        <v>1161</v>
      </c>
      <c r="T49" s="224"/>
      <c r="U49" s="9" t="s">
        <v>1161</v>
      </c>
    </row>
    <row r="50" spans="2:21" ht="18" customHeight="1">
      <c r="B50" s="1"/>
      <c r="C50" s="1"/>
      <c r="D50" s="1"/>
      <c r="E50" s="1"/>
      <c r="F50" s="1"/>
      <c r="G50" s="1"/>
      <c r="H50" s="1"/>
      <c r="I50" s="1"/>
      <c r="J50" s="1"/>
      <c r="K50" s="1"/>
      <c r="L50" s="1"/>
      <c r="M50" s="1"/>
      <c r="N50" s="1"/>
      <c r="O50" s="1"/>
      <c r="P50" s="1"/>
      <c r="Q50" s="1"/>
      <c r="R50" s="1"/>
      <c r="S50" s="1"/>
      <c r="T50" s="1"/>
      <c r="U50" s="1"/>
    </row>
    <row r="51" spans="2:21" ht="18.75" customHeight="1">
      <c r="B51" s="240" t="s">
        <v>1127</v>
      </c>
      <c r="C51" s="241"/>
      <c r="D51" s="241"/>
      <c r="E51" s="241"/>
      <c r="F51" s="241"/>
      <c r="G51" s="241"/>
      <c r="H51" s="241"/>
      <c r="I51" s="241"/>
      <c r="J51" s="241"/>
      <c r="K51" s="241"/>
      <c r="L51" s="241"/>
      <c r="M51" s="241"/>
      <c r="N51" s="241"/>
      <c r="O51" s="241"/>
      <c r="P51" s="241"/>
      <c r="Q51" s="241"/>
      <c r="R51" s="241"/>
      <c r="S51" s="242"/>
      <c r="T51" s="1"/>
      <c r="U51" s="1"/>
    </row>
    <row r="52" spans="2:21" ht="5.25" customHeight="1">
      <c r="B52" s="1"/>
      <c r="C52" s="1"/>
      <c r="D52" s="1"/>
      <c r="E52" s="1"/>
      <c r="F52" s="1"/>
      <c r="G52" s="1"/>
      <c r="H52" s="1"/>
      <c r="I52" s="1"/>
      <c r="J52" s="1"/>
      <c r="K52" s="1"/>
      <c r="L52" s="1"/>
      <c r="M52" s="1"/>
      <c r="N52" s="1"/>
      <c r="O52" s="1"/>
      <c r="P52" s="1"/>
      <c r="Q52" s="1"/>
      <c r="R52" s="1"/>
      <c r="S52" s="1"/>
      <c r="T52" s="1"/>
      <c r="U52" s="1"/>
    </row>
    <row r="53" spans="2:3" ht="18.75" customHeight="1">
      <c r="B53" s="231" t="s">
        <v>1128</v>
      </c>
      <c r="C53" s="232"/>
    </row>
  </sheetData>
  <sheetProtection/>
  <mergeCells count="130">
    <mergeCell ref="H2:O2"/>
    <mergeCell ref="B4:S4"/>
    <mergeCell ref="B6:D6"/>
    <mergeCell ref="B8:S8"/>
    <mergeCell ref="C10:P10"/>
    <mergeCell ref="B32:S32"/>
    <mergeCell ref="C14:Q14"/>
    <mergeCell ref="R14:S14"/>
    <mergeCell ref="C15:Q15"/>
    <mergeCell ref="R15:S15"/>
    <mergeCell ref="B35:S35"/>
    <mergeCell ref="B51:S51"/>
    <mergeCell ref="B53:C53"/>
    <mergeCell ref="F6:H6"/>
    <mergeCell ref="C12:P12"/>
    <mergeCell ref="Q12:S12"/>
    <mergeCell ref="C13:P13"/>
    <mergeCell ref="Q13:S13"/>
    <mergeCell ref="C16:Q16"/>
    <mergeCell ref="R16:S16"/>
    <mergeCell ref="C17:N17"/>
    <mergeCell ref="O17:S17"/>
    <mergeCell ref="C18:N18"/>
    <mergeCell ref="O18:S18"/>
    <mergeCell ref="C19:J19"/>
    <mergeCell ref="K19:S19"/>
    <mergeCell ref="C20:I20"/>
    <mergeCell ref="J20:S20"/>
    <mergeCell ref="C21:K21"/>
    <mergeCell ref="L21:S21"/>
    <mergeCell ref="C22:J22"/>
    <mergeCell ref="K22:S22"/>
    <mergeCell ref="C23:N23"/>
    <mergeCell ref="O23:S23"/>
    <mergeCell ref="C24:N24"/>
    <mergeCell ref="O24:S24"/>
    <mergeCell ref="C25:N25"/>
    <mergeCell ref="O25:S25"/>
    <mergeCell ref="C26:N26"/>
    <mergeCell ref="O26:S26"/>
    <mergeCell ref="C27:N27"/>
    <mergeCell ref="O27:S27"/>
    <mergeCell ref="C28:M28"/>
    <mergeCell ref="N28:S28"/>
    <mergeCell ref="C29:M29"/>
    <mergeCell ref="N29:S29"/>
    <mergeCell ref="C30:N30"/>
    <mergeCell ref="O30:S30"/>
    <mergeCell ref="C31:N31"/>
    <mergeCell ref="O31:S31"/>
    <mergeCell ref="B37:C37"/>
    <mergeCell ref="D37:F37"/>
    <mergeCell ref="G37:I37"/>
    <mergeCell ref="J37:L37"/>
    <mergeCell ref="M37:R37"/>
    <mergeCell ref="S37:T37"/>
    <mergeCell ref="Q33:S33"/>
    <mergeCell ref="C33:P33"/>
    <mergeCell ref="B38:C38"/>
    <mergeCell ref="D38:F38"/>
    <mergeCell ref="G38:I38"/>
    <mergeCell ref="J38:L38"/>
    <mergeCell ref="M38:R38"/>
    <mergeCell ref="S38:T38"/>
    <mergeCell ref="B39:C39"/>
    <mergeCell ref="D39:F39"/>
    <mergeCell ref="G39:I39"/>
    <mergeCell ref="J39:L39"/>
    <mergeCell ref="M39:R39"/>
    <mergeCell ref="S39:T39"/>
    <mergeCell ref="B40:C40"/>
    <mergeCell ref="D40:F40"/>
    <mergeCell ref="G40:I40"/>
    <mergeCell ref="J40:L40"/>
    <mergeCell ref="M40:R40"/>
    <mergeCell ref="S40:T40"/>
    <mergeCell ref="B41:C41"/>
    <mergeCell ref="D41:F41"/>
    <mergeCell ref="G41:I41"/>
    <mergeCell ref="J41:L41"/>
    <mergeCell ref="M41:R41"/>
    <mergeCell ref="S41:T41"/>
    <mergeCell ref="B42:C42"/>
    <mergeCell ref="D42:F42"/>
    <mergeCell ref="G42:I42"/>
    <mergeCell ref="J42:L42"/>
    <mergeCell ref="M42:R42"/>
    <mergeCell ref="S42:T42"/>
    <mergeCell ref="B43:C43"/>
    <mergeCell ref="D43:F43"/>
    <mergeCell ref="G43:I43"/>
    <mergeCell ref="J43:L43"/>
    <mergeCell ref="M43:R43"/>
    <mergeCell ref="S43:T43"/>
    <mergeCell ref="B44:C44"/>
    <mergeCell ref="D44:F44"/>
    <mergeCell ref="G44:I44"/>
    <mergeCell ref="J44:L44"/>
    <mergeCell ref="M44:R44"/>
    <mergeCell ref="S44:T44"/>
    <mergeCell ref="B45:C45"/>
    <mergeCell ref="D45:F45"/>
    <mergeCell ref="G45:I45"/>
    <mergeCell ref="J45:L45"/>
    <mergeCell ref="M45:R45"/>
    <mergeCell ref="S45:T45"/>
    <mergeCell ref="B46:C46"/>
    <mergeCell ref="D46:F46"/>
    <mergeCell ref="G46:I46"/>
    <mergeCell ref="J46:L46"/>
    <mergeCell ref="M46:R46"/>
    <mergeCell ref="S46:T46"/>
    <mergeCell ref="B47:C47"/>
    <mergeCell ref="D47:F47"/>
    <mergeCell ref="G47:I47"/>
    <mergeCell ref="J47:L47"/>
    <mergeCell ref="M47:R47"/>
    <mergeCell ref="S47:T47"/>
    <mergeCell ref="B48:C48"/>
    <mergeCell ref="D48:F48"/>
    <mergeCell ref="G48:I48"/>
    <mergeCell ref="J48:L48"/>
    <mergeCell ref="M48:R48"/>
    <mergeCell ref="S48:T48"/>
    <mergeCell ref="B49:C49"/>
    <mergeCell ref="D49:F49"/>
    <mergeCell ref="G49:I49"/>
    <mergeCell ref="J49:L49"/>
    <mergeCell ref="M49:R49"/>
    <mergeCell ref="S49:T49"/>
  </mergeCells>
  <printOptions/>
  <pageMargins left="0.44352941176470595" right="0.2905882352941177" top="0.44352941176470595" bottom="0.44352941176470595" header="0.5098039215686275" footer="0.5098039215686275"/>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dimension ref="B2:AI323"/>
  <sheetViews>
    <sheetView showGridLines="0" view="pageBreakPreview" zoomScale="60" zoomScalePageLayoutView="0" workbookViewId="0" topLeftCell="B285">
      <selection activeCell="AD175" sqref="AD175"/>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211" t="s">
        <v>987</v>
      </c>
      <c r="R3" s="212"/>
      <c r="S3" s="212"/>
      <c r="T3" s="212"/>
      <c r="U3" s="212"/>
      <c r="V3" s="212"/>
      <c r="W3" s="212"/>
      <c r="X3" s="212"/>
      <c r="Y3" s="212"/>
      <c r="Z3" s="212"/>
      <c r="AA3" s="212"/>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213" t="s">
        <v>1162</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218" t="s">
        <v>1121</v>
      </c>
      <c r="C7" s="219"/>
      <c r="D7" s="219"/>
      <c r="E7" s="219"/>
      <c r="F7" s="219"/>
      <c r="G7" s="219"/>
      <c r="H7" s="219"/>
      <c r="I7" s="219"/>
      <c r="J7" s="219"/>
      <c r="K7" s="1"/>
      <c r="L7" s="220">
        <v>44043</v>
      </c>
      <c r="M7" s="205"/>
      <c r="N7" s="205"/>
      <c r="O7" s="205"/>
      <c r="P7" s="205"/>
      <c r="Q7" s="205"/>
      <c r="R7" s="205"/>
      <c r="S7" s="205"/>
      <c r="T7" s="1"/>
      <c r="U7" s="1"/>
      <c r="V7" s="1"/>
      <c r="W7" s="1"/>
      <c r="X7" s="1"/>
      <c r="Y7" s="1"/>
      <c r="Z7" s="1"/>
      <c r="AA7" s="1"/>
      <c r="AB7" s="1"/>
      <c r="AC7" s="1"/>
      <c r="AD7" s="1"/>
      <c r="AE7" s="1"/>
      <c r="AF7" s="1"/>
      <c r="AG7" s="1"/>
      <c r="AH7" s="1"/>
      <c r="AI7" s="1"/>
    </row>
    <row r="8" spans="2:35" ht="5.25" customHeight="1">
      <c r="B8" s="219"/>
      <c r="C8" s="219"/>
      <c r="D8" s="219"/>
      <c r="E8" s="219"/>
      <c r="F8" s="219"/>
      <c r="G8" s="219"/>
      <c r="H8" s="219"/>
      <c r="I8" s="219"/>
      <c r="J8" s="219"/>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240" t="s">
        <v>1163</v>
      </c>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2"/>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319"/>
      <c r="C11" s="236"/>
      <c r="D11" s="236"/>
      <c r="E11" s="236"/>
      <c r="F11" s="236"/>
      <c r="G11" s="236"/>
      <c r="H11" s="236"/>
      <c r="I11" s="235" t="s">
        <v>1178</v>
      </c>
      <c r="J11" s="236"/>
      <c r="K11" s="236"/>
      <c r="L11" s="236"/>
      <c r="M11" s="236"/>
      <c r="N11" s="236"/>
      <c r="O11" s="236"/>
      <c r="P11" s="236"/>
      <c r="Q11" s="236"/>
      <c r="R11" s="236"/>
      <c r="S11" s="236"/>
      <c r="T11" s="235" t="s">
        <v>1179</v>
      </c>
      <c r="U11" s="236"/>
      <c r="V11" s="236"/>
      <c r="W11" s="236"/>
      <c r="X11" s="236"/>
      <c r="Y11" s="236"/>
      <c r="Z11" s="236"/>
      <c r="AA11" s="235" t="s">
        <v>1180</v>
      </c>
      <c r="AB11" s="236"/>
      <c r="AC11" s="236"/>
      <c r="AD11" s="236"/>
      <c r="AE11" s="236"/>
      <c r="AF11" s="236"/>
      <c r="AG11" s="236"/>
      <c r="AH11" s="235" t="s">
        <v>1179</v>
      </c>
      <c r="AI11" s="236"/>
    </row>
    <row r="12" spans="2:35" ht="12" customHeight="1">
      <c r="B12" s="304" t="s">
        <v>586</v>
      </c>
      <c r="C12" s="224"/>
      <c r="D12" s="224"/>
      <c r="E12" s="224"/>
      <c r="F12" s="224"/>
      <c r="G12" s="224"/>
      <c r="H12" s="224"/>
      <c r="I12" s="316">
        <v>2178543665.7099915</v>
      </c>
      <c r="J12" s="224"/>
      <c r="K12" s="224"/>
      <c r="L12" s="224"/>
      <c r="M12" s="224"/>
      <c r="N12" s="224"/>
      <c r="O12" s="224"/>
      <c r="P12" s="224"/>
      <c r="Q12" s="224"/>
      <c r="R12" s="224"/>
      <c r="S12" s="224"/>
      <c r="T12" s="290">
        <v>0.15887546408753966</v>
      </c>
      <c r="U12" s="224"/>
      <c r="V12" s="224"/>
      <c r="W12" s="224"/>
      <c r="X12" s="224"/>
      <c r="Y12" s="224"/>
      <c r="Z12" s="224"/>
      <c r="AA12" s="223">
        <v>34045</v>
      </c>
      <c r="AB12" s="224"/>
      <c r="AC12" s="224"/>
      <c r="AD12" s="224"/>
      <c r="AE12" s="224"/>
      <c r="AF12" s="224"/>
      <c r="AG12" s="224"/>
      <c r="AH12" s="290">
        <v>0.16522849044882745</v>
      </c>
      <c r="AI12" s="224"/>
    </row>
    <row r="13" spans="2:35" ht="12" customHeight="1">
      <c r="B13" s="304" t="s">
        <v>582</v>
      </c>
      <c r="C13" s="224"/>
      <c r="D13" s="224"/>
      <c r="E13" s="224"/>
      <c r="F13" s="224"/>
      <c r="G13" s="224"/>
      <c r="H13" s="224"/>
      <c r="I13" s="316">
        <v>2166234644.3300066</v>
      </c>
      <c r="J13" s="224"/>
      <c r="K13" s="224"/>
      <c r="L13" s="224"/>
      <c r="M13" s="224"/>
      <c r="N13" s="224"/>
      <c r="O13" s="224"/>
      <c r="P13" s="224"/>
      <c r="Q13" s="224"/>
      <c r="R13" s="224"/>
      <c r="S13" s="224"/>
      <c r="T13" s="290">
        <v>0.15797779950776122</v>
      </c>
      <c r="U13" s="224"/>
      <c r="V13" s="224"/>
      <c r="W13" s="224"/>
      <c r="X13" s="224"/>
      <c r="Y13" s="224"/>
      <c r="Z13" s="224"/>
      <c r="AA13" s="223">
        <v>31862</v>
      </c>
      <c r="AB13" s="224"/>
      <c r="AC13" s="224"/>
      <c r="AD13" s="224"/>
      <c r="AE13" s="224"/>
      <c r="AF13" s="224"/>
      <c r="AG13" s="224"/>
      <c r="AH13" s="290">
        <v>0.15463387171921106</v>
      </c>
      <c r="AI13" s="224"/>
    </row>
    <row r="14" spans="2:35" ht="12" customHeight="1">
      <c r="B14" s="304" t="s">
        <v>584</v>
      </c>
      <c r="C14" s="224"/>
      <c r="D14" s="224"/>
      <c r="E14" s="224"/>
      <c r="F14" s="224"/>
      <c r="G14" s="224"/>
      <c r="H14" s="224"/>
      <c r="I14" s="316">
        <v>1969810301.7800014</v>
      </c>
      <c r="J14" s="224"/>
      <c r="K14" s="224"/>
      <c r="L14" s="224"/>
      <c r="M14" s="224"/>
      <c r="N14" s="224"/>
      <c r="O14" s="224"/>
      <c r="P14" s="224"/>
      <c r="Q14" s="224"/>
      <c r="R14" s="224"/>
      <c r="S14" s="224"/>
      <c r="T14" s="290">
        <v>0.143653088430395</v>
      </c>
      <c r="U14" s="224"/>
      <c r="V14" s="224"/>
      <c r="W14" s="224"/>
      <c r="X14" s="224"/>
      <c r="Y14" s="224"/>
      <c r="Z14" s="224"/>
      <c r="AA14" s="223">
        <v>28312</v>
      </c>
      <c r="AB14" s="224"/>
      <c r="AC14" s="224"/>
      <c r="AD14" s="224"/>
      <c r="AE14" s="224"/>
      <c r="AF14" s="224"/>
      <c r="AG14" s="224"/>
      <c r="AH14" s="290">
        <v>0.13740487653362324</v>
      </c>
      <c r="AI14" s="224"/>
    </row>
    <row r="15" spans="2:35" ht="12" customHeight="1">
      <c r="B15" s="304" t="s">
        <v>590</v>
      </c>
      <c r="C15" s="224"/>
      <c r="D15" s="224"/>
      <c r="E15" s="224"/>
      <c r="F15" s="224"/>
      <c r="G15" s="224"/>
      <c r="H15" s="224"/>
      <c r="I15" s="316">
        <v>1539669705.4399936</v>
      </c>
      <c r="J15" s="224"/>
      <c r="K15" s="224"/>
      <c r="L15" s="224"/>
      <c r="M15" s="224"/>
      <c r="N15" s="224"/>
      <c r="O15" s="224"/>
      <c r="P15" s="224"/>
      <c r="Q15" s="224"/>
      <c r="R15" s="224"/>
      <c r="S15" s="224"/>
      <c r="T15" s="290">
        <v>0.11228406519617948</v>
      </c>
      <c r="U15" s="224"/>
      <c r="V15" s="224"/>
      <c r="W15" s="224"/>
      <c r="X15" s="224"/>
      <c r="Y15" s="224"/>
      <c r="Z15" s="224"/>
      <c r="AA15" s="223">
        <v>25703</v>
      </c>
      <c r="AB15" s="224"/>
      <c r="AC15" s="224"/>
      <c r="AD15" s="224"/>
      <c r="AE15" s="224"/>
      <c r="AF15" s="224"/>
      <c r="AG15" s="224"/>
      <c r="AH15" s="290">
        <v>0.1247427783817363</v>
      </c>
      <c r="AI15" s="224"/>
    </row>
    <row r="16" spans="2:35" ht="12" customHeight="1">
      <c r="B16" s="304" t="s">
        <v>588</v>
      </c>
      <c r="C16" s="224"/>
      <c r="D16" s="224"/>
      <c r="E16" s="224"/>
      <c r="F16" s="224"/>
      <c r="G16" s="224"/>
      <c r="H16" s="224"/>
      <c r="I16" s="316">
        <v>1157687957.279996</v>
      </c>
      <c r="J16" s="224"/>
      <c r="K16" s="224"/>
      <c r="L16" s="224"/>
      <c r="M16" s="224"/>
      <c r="N16" s="224"/>
      <c r="O16" s="224"/>
      <c r="P16" s="224"/>
      <c r="Q16" s="224"/>
      <c r="R16" s="224"/>
      <c r="S16" s="224"/>
      <c r="T16" s="290">
        <v>0.08442714019297502</v>
      </c>
      <c r="U16" s="224"/>
      <c r="V16" s="224"/>
      <c r="W16" s="224"/>
      <c r="X16" s="224"/>
      <c r="Y16" s="224"/>
      <c r="Z16" s="224"/>
      <c r="AA16" s="223">
        <v>11360</v>
      </c>
      <c r="AB16" s="224"/>
      <c r="AC16" s="224"/>
      <c r="AD16" s="224"/>
      <c r="AE16" s="224"/>
      <c r="AF16" s="224"/>
      <c r="AG16" s="224"/>
      <c r="AH16" s="290">
        <v>0.05513278459388104</v>
      </c>
      <c r="AI16" s="224"/>
    </row>
    <row r="17" spans="2:35" ht="12" customHeight="1">
      <c r="B17" s="304" t="s">
        <v>592</v>
      </c>
      <c r="C17" s="224"/>
      <c r="D17" s="224"/>
      <c r="E17" s="224"/>
      <c r="F17" s="224"/>
      <c r="G17" s="224"/>
      <c r="H17" s="224"/>
      <c r="I17" s="316">
        <v>1098584009.2099965</v>
      </c>
      <c r="J17" s="224"/>
      <c r="K17" s="224"/>
      <c r="L17" s="224"/>
      <c r="M17" s="224"/>
      <c r="N17" s="224"/>
      <c r="O17" s="224"/>
      <c r="P17" s="224"/>
      <c r="Q17" s="224"/>
      <c r="R17" s="224"/>
      <c r="S17" s="224"/>
      <c r="T17" s="290">
        <v>0.08011684459191497</v>
      </c>
      <c r="U17" s="224"/>
      <c r="V17" s="224"/>
      <c r="W17" s="224"/>
      <c r="X17" s="224"/>
      <c r="Y17" s="224"/>
      <c r="Z17" s="224"/>
      <c r="AA17" s="223">
        <v>19647</v>
      </c>
      <c r="AB17" s="224"/>
      <c r="AC17" s="224"/>
      <c r="AD17" s="224"/>
      <c r="AE17" s="224"/>
      <c r="AF17" s="224"/>
      <c r="AG17" s="224"/>
      <c r="AH17" s="290">
        <v>0.0953515685665476</v>
      </c>
      <c r="AI17" s="224"/>
    </row>
    <row r="18" spans="2:35" ht="12" customHeight="1">
      <c r="B18" s="304" t="s">
        <v>594</v>
      </c>
      <c r="C18" s="224"/>
      <c r="D18" s="224"/>
      <c r="E18" s="224"/>
      <c r="F18" s="224"/>
      <c r="G18" s="224"/>
      <c r="H18" s="224"/>
      <c r="I18" s="316">
        <v>995685486.4299992</v>
      </c>
      <c r="J18" s="224"/>
      <c r="K18" s="224"/>
      <c r="L18" s="224"/>
      <c r="M18" s="224"/>
      <c r="N18" s="224"/>
      <c r="O18" s="224"/>
      <c r="P18" s="224"/>
      <c r="Q18" s="224"/>
      <c r="R18" s="224"/>
      <c r="S18" s="224"/>
      <c r="T18" s="290">
        <v>0.0726127257542205</v>
      </c>
      <c r="U18" s="224"/>
      <c r="V18" s="224"/>
      <c r="W18" s="224"/>
      <c r="X18" s="224"/>
      <c r="Y18" s="224"/>
      <c r="Z18" s="224"/>
      <c r="AA18" s="223">
        <v>15794</v>
      </c>
      <c r="AB18" s="224"/>
      <c r="AC18" s="224"/>
      <c r="AD18" s="224"/>
      <c r="AE18" s="224"/>
      <c r="AF18" s="224"/>
      <c r="AG18" s="224"/>
      <c r="AH18" s="290">
        <v>0.07665204224258425</v>
      </c>
      <c r="AI18" s="224"/>
    </row>
    <row r="19" spans="2:35" ht="12" customHeight="1">
      <c r="B19" s="304" t="s">
        <v>596</v>
      </c>
      <c r="C19" s="224"/>
      <c r="D19" s="224"/>
      <c r="E19" s="224"/>
      <c r="F19" s="224"/>
      <c r="G19" s="224"/>
      <c r="H19" s="224"/>
      <c r="I19" s="316">
        <v>915547894.7500029</v>
      </c>
      <c r="J19" s="224"/>
      <c r="K19" s="224"/>
      <c r="L19" s="224"/>
      <c r="M19" s="224"/>
      <c r="N19" s="224"/>
      <c r="O19" s="224"/>
      <c r="P19" s="224"/>
      <c r="Q19" s="224"/>
      <c r="R19" s="224"/>
      <c r="S19" s="224"/>
      <c r="T19" s="290">
        <v>0.06676850180341534</v>
      </c>
      <c r="U19" s="224"/>
      <c r="V19" s="224"/>
      <c r="W19" s="224"/>
      <c r="X19" s="224"/>
      <c r="Y19" s="224"/>
      <c r="Z19" s="224"/>
      <c r="AA19" s="223">
        <v>15159</v>
      </c>
      <c r="AB19" s="224"/>
      <c r="AC19" s="224"/>
      <c r="AD19" s="224"/>
      <c r="AE19" s="224"/>
      <c r="AF19" s="224"/>
      <c r="AG19" s="224"/>
      <c r="AH19" s="290">
        <v>0.07357023606150023</v>
      </c>
      <c r="AI19" s="224"/>
    </row>
    <row r="20" spans="2:35" ht="12" customHeight="1">
      <c r="B20" s="304" t="s">
        <v>598</v>
      </c>
      <c r="C20" s="224"/>
      <c r="D20" s="224"/>
      <c r="E20" s="224"/>
      <c r="F20" s="224"/>
      <c r="G20" s="224"/>
      <c r="H20" s="224"/>
      <c r="I20" s="316">
        <v>692155507.2199965</v>
      </c>
      <c r="J20" s="224"/>
      <c r="K20" s="224"/>
      <c r="L20" s="224"/>
      <c r="M20" s="224"/>
      <c r="N20" s="224"/>
      <c r="O20" s="224"/>
      <c r="P20" s="224"/>
      <c r="Q20" s="224"/>
      <c r="R20" s="224"/>
      <c r="S20" s="224"/>
      <c r="T20" s="290">
        <v>0.05047708208064999</v>
      </c>
      <c r="U20" s="224"/>
      <c r="V20" s="224"/>
      <c r="W20" s="224"/>
      <c r="X20" s="224"/>
      <c r="Y20" s="224"/>
      <c r="Z20" s="224"/>
      <c r="AA20" s="223">
        <v>8487</v>
      </c>
      <c r="AB20" s="224"/>
      <c r="AC20" s="224"/>
      <c r="AD20" s="224"/>
      <c r="AE20" s="224"/>
      <c r="AF20" s="224"/>
      <c r="AG20" s="224"/>
      <c r="AH20" s="290">
        <v>0.041189431588756015</v>
      </c>
      <c r="AI20" s="224"/>
    </row>
    <row r="21" spans="2:35" ht="12" customHeight="1">
      <c r="B21" s="304" t="s">
        <v>600</v>
      </c>
      <c r="C21" s="224"/>
      <c r="D21" s="224"/>
      <c r="E21" s="224"/>
      <c r="F21" s="224"/>
      <c r="G21" s="224"/>
      <c r="H21" s="224"/>
      <c r="I21" s="316">
        <v>590112996.8700018</v>
      </c>
      <c r="J21" s="224"/>
      <c r="K21" s="224"/>
      <c r="L21" s="224"/>
      <c r="M21" s="224"/>
      <c r="N21" s="224"/>
      <c r="O21" s="224"/>
      <c r="P21" s="224"/>
      <c r="Q21" s="224"/>
      <c r="R21" s="224"/>
      <c r="S21" s="224"/>
      <c r="T21" s="290">
        <v>0.04303538997978065</v>
      </c>
      <c r="U21" s="224"/>
      <c r="V21" s="224"/>
      <c r="W21" s="224"/>
      <c r="X21" s="224"/>
      <c r="Y21" s="224"/>
      <c r="Z21" s="224"/>
      <c r="AA21" s="223">
        <v>9459</v>
      </c>
      <c r="AB21" s="224"/>
      <c r="AC21" s="224"/>
      <c r="AD21" s="224"/>
      <c r="AE21" s="224"/>
      <c r="AF21" s="224"/>
      <c r="AG21" s="224"/>
      <c r="AH21" s="290">
        <v>0.045906779002950766</v>
      </c>
      <c r="AI21" s="224"/>
    </row>
    <row r="22" spans="2:35" ht="12" customHeight="1">
      <c r="B22" s="304" t="s">
        <v>534</v>
      </c>
      <c r="C22" s="224"/>
      <c r="D22" s="224"/>
      <c r="E22" s="224"/>
      <c r="F22" s="224"/>
      <c r="G22" s="224"/>
      <c r="H22" s="224"/>
      <c r="I22" s="316">
        <v>358922586.92000026</v>
      </c>
      <c r="J22" s="224"/>
      <c r="K22" s="224"/>
      <c r="L22" s="224"/>
      <c r="M22" s="224"/>
      <c r="N22" s="224"/>
      <c r="O22" s="224"/>
      <c r="P22" s="224"/>
      <c r="Q22" s="224"/>
      <c r="R22" s="224"/>
      <c r="S22" s="224"/>
      <c r="T22" s="290">
        <v>0.026175280975986825</v>
      </c>
      <c r="U22" s="224"/>
      <c r="V22" s="224"/>
      <c r="W22" s="224"/>
      <c r="X22" s="224"/>
      <c r="Y22" s="224"/>
      <c r="Z22" s="224"/>
      <c r="AA22" s="223">
        <v>5362</v>
      </c>
      <c r="AB22" s="224"/>
      <c r="AC22" s="224"/>
      <c r="AD22" s="224"/>
      <c r="AE22" s="224"/>
      <c r="AF22" s="224"/>
      <c r="AG22" s="224"/>
      <c r="AH22" s="290">
        <v>0.026023062587358287</v>
      </c>
      <c r="AI22" s="224"/>
    </row>
    <row r="23" spans="2:35" ht="12" customHeight="1">
      <c r="B23" s="304" t="s">
        <v>62</v>
      </c>
      <c r="C23" s="224"/>
      <c r="D23" s="224"/>
      <c r="E23" s="224"/>
      <c r="F23" s="224"/>
      <c r="G23" s="224"/>
      <c r="H23" s="224"/>
      <c r="I23" s="316">
        <v>49317798.04999997</v>
      </c>
      <c r="J23" s="224"/>
      <c r="K23" s="224"/>
      <c r="L23" s="224"/>
      <c r="M23" s="224"/>
      <c r="N23" s="224"/>
      <c r="O23" s="224"/>
      <c r="P23" s="224"/>
      <c r="Q23" s="224"/>
      <c r="R23" s="224"/>
      <c r="S23" s="224"/>
      <c r="T23" s="290">
        <v>0.0035966173991815475</v>
      </c>
      <c r="U23" s="224"/>
      <c r="V23" s="224"/>
      <c r="W23" s="224"/>
      <c r="X23" s="224"/>
      <c r="Y23" s="224"/>
      <c r="Z23" s="224"/>
      <c r="AA23" s="223">
        <v>858</v>
      </c>
      <c r="AB23" s="224"/>
      <c r="AC23" s="224"/>
      <c r="AD23" s="224"/>
      <c r="AE23" s="224"/>
      <c r="AF23" s="224"/>
      <c r="AG23" s="224"/>
      <c r="AH23" s="290">
        <v>0.0041640782730237615</v>
      </c>
      <c r="AI23" s="224"/>
    </row>
    <row r="24" spans="2:35" ht="13.5" customHeight="1">
      <c r="B24" s="318"/>
      <c r="C24" s="312"/>
      <c r="D24" s="312"/>
      <c r="E24" s="312"/>
      <c r="F24" s="312"/>
      <c r="G24" s="312"/>
      <c r="H24" s="312"/>
      <c r="I24" s="313">
        <v>13712272553.989983</v>
      </c>
      <c r="J24" s="312"/>
      <c r="K24" s="312"/>
      <c r="L24" s="312"/>
      <c r="M24" s="312"/>
      <c r="N24" s="312"/>
      <c r="O24" s="312"/>
      <c r="P24" s="312"/>
      <c r="Q24" s="312"/>
      <c r="R24" s="312"/>
      <c r="S24" s="312"/>
      <c r="T24" s="314">
        <v>0.9999999999999952</v>
      </c>
      <c r="U24" s="312"/>
      <c r="V24" s="312"/>
      <c r="W24" s="312"/>
      <c r="X24" s="312"/>
      <c r="Y24" s="312"/>
      <c r="Z24" s="312"/>
      <c r="AA24" s="315">
        <v>206048</v>
      </c>
      <c r="AB24" s="312"/>
      <c r="AC24" s="312"/>
      <c r="AD24" s="312"/>
      <c r="AE24" s="312"/>
      <c r="AF24" s="312"/>
      <c r="AG24" s="312"/>
      <c r="AH24" s="314">
        <v>1</v>
      </c>
      <c r="AI24" s="312"/>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240" t="s">
        <v>1164</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2"/>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235" t="s">
        <v>1181</v>
      </c>
      <c r="C28" s="236"/>
      <c r="D28" s="236"/>
      <c r="E28" s="236"/>
      <c r="F28" s="236"/>
      <c r="G28" s="236"/>
      <c r="H28" s="236"/>
      <c r="I28" s="236"/>
      <c r="J28" s="235" t="s">
        <v>1178</v>
      </c>
      <c r="K28" s="236"/>
      <c r="L28" s="236"/>
      <c r="M28" s="236"/>
      <c r="N28" s="236"/>
      <c r="O28" s="236"/>
      <c r="P28" s="236"/>
      <c r="Q28" s="236"/>
      <c r="R28" s="236"/>
      <c r="S28" s="236"/>
      <c r="T28" s="235" t="s">
        <v>1179</v>
      </c>
      <c r="U28" s="236"/>
      <c r="V28" s="236"/>
      <c r="W28" s="236"/>
      <c r="X28" s="236"/>
      <c r="Y28" s="236"/>
      <c r="Z28" s="236"/>
      <c r="AA28" s="235" t="s">
        <v>1180</v>
      </c>
      <c r="AB28" s="236"/>
      <c r="AC28" s="236"/>
      <c r="AD28" s="236"/>
      <c r="AE28" s="236"/>
      <c r="AF28" s="236"/>
      <c r="AG28" s="235" t="s">
        <v>1179</v>
      </c>
      <c r="AH28" s="236"/>
      <c r="AI28" s="236"/>
    </row>
    <row r="29" spans="2:35" ht="12.75" customHeight="1">
      <c r="B29" s="226" t="s">
        <v>1182</v>
      </c>
      <c r="C29" s="224"/>
      <c r="D29" s="224"/>
      <c r="E29" s="224"/>
      <c r="F29" s="224"/>
      <c r="G29" s="224"/>
      <c r="H29" s="224"/>
      <c r="I29" s="224"/>
      <c r="J29" s="316">
        <v>3040606811.6099997</v>
      </c>
      <c r="K29" s="224"/>
      <c r="L29" s="224"/>
      <c r="M29" s="224"/>
      <c r="N29" s="224"/>
      <c r="O29" s="224"/>
      <c r="P29" s="224"/>
      <c r="Q29" s="224"/>
      <c r="R29" s="224"/>
      <c r="S29" s="224"/>
      <c r="T29" s="290">
        <v>0.22174346372113482</v>
      </c>
      <c r="U29" s="224"/>
      <c r="V29" s="224"/>
      <c r="W29" s="224"/>
      <c r="X29" s="224"/>
      <c r="Y29" s="224"/>
      <c r="Z29" s="224"/>
      <c r="AA29" s="223">
        <v>34897</v>
      </c>
      <c r="AB29" s="224"/>
      <c r="AC29" s="224"/>
      <c r="AD29" s="224"/>
      <c r="AE29" s="224"/>
      <c r="AF29" s="224"/>
      <c r="AG29" s="290">
        <v>0.16936344929336852</v>
      </c>
      <c r="AH29" s="224"/>
      <c r="AI29" s="224"/>
    </row>
    <row r="30" spans="2:35" ht="12.75" customHeight="1">
      <c r="B30" s="226" t="s">
        <v>1183</v>
      </c>
      <c r="C30" s="224"/>
      <c r="D30" s="224"/>
      <c r="E30" s="224"/>
      <c r="F30" s="224"/>
      <c r="G30" s="224"/>
      <c r="H30" s="224"/>
      <c r="I30" s="224"/>
      <c r="J30" s="316">
        <v>2601216590.660024</v>
      </c>
      <c r="K30" s="224"/>
      <c r="L30" s="224"/>
      <c r="M30" s="224"/>
      <c r="N30" s="224"/>
      <c r="O30" s="224"/>
      <c r="P30" s="224"/>
      <c r="Q30" s="224"/>
      <c r="R30" s="224"/>
      <c r="S30" s="224"/>
      <c r="T30" s="290">
        <v>0.18969988967314663</v>
      </c>
      <c r="U30" s="224"/>
      <c r="V30" s="224"/>
      <c r="W30" s="224"/>
      <c r="X30" s="224"/>
      <c r="Y30" s="224"/>
      <c r="Z30" s="224"/>
      <c r="AA30" s="223">
        <v>33270</v>
      </c>
      <c r="AB30" s="224"/>
      <c r="AC30" s="224"/>
      <c r="AD30" s="224"/>
      <c r="AE30" s="224"/>
      <c r="AF30" s="224"/>
      <c r="AG30" s="290">
        <v>0.16146723093648083</v>
      </c>
      <c r="AH30" s="224"/>
      <c r="AI30" s="224"/>
    </row>
    <row r="31" spans="2:35" ht="12.75" customHeight="1">
      <c r="B31" s="226" t="s">
        <v>1184</v>
      </c>
      <c r="C31" s="224"/>
      <c r="D31" s="224"/>
      <c r="E31" s="224"/>
      <c r="F31" s="224"/>
      <c r="G31" s="224"/>
      <c r="H31" s="224"/>
      <c r="I31" s="224"/>
      <c r="J31" s="316">
        <v>1976840263.11999</v>
      </c>
      <c r="K31" s="224"/>
      <c r="L31" s="224"/>
      <c r="M31" s="224"/>
      <c r="N31" s="224"/>
      <c r="O31" s="224"/>
      <c r="P31" s="224"/>
      <c r="Q31" s="224"/>
      <c r="R31" s="224"/>
      <c r="S31" s="224"/>
      <c r="T31" s="290">
        <v>0.1441657650354073</v>
      </c>
      <c r="U31" s="224"/>
      <c r="V31" s="224"/>
      <c r="W31" s="224"/>
      <c r="X31" s="224"/>
      <c r="Y31" s="224"/>
      <c r="Z31" s="224"/>
      <c r="AA31" s="223">
        <v>25395</v>
      </c>
      <c r="AB31" s="224"/>
      <c r="AC31" s="224"/>
      <c r="AD31" s="224"/>
      <c r="AE31" s="224"/>
      <c r="AF31" s="224"/>
      <c r="AG31" s="290">
        <v>0.12324798105295853</v>
      </c>
      <c r="AH31" s="224"/>
      <c r="AI31" s="224"/>
    </row>
    <row r="32" spans="2:35" ht="12.75" customHeight="1">
      <c r="B32" s="226" t="s">
        <v>1185</v>
      </c>
      <c r="C32" s="224"/>
      <c r="D32" s="224"/>
      <c r="E32" s="224"/>
      <c r="F32" s="224"/>
      <c r="G32" s="224"/>
      <c r="H32" s="224"/>
      <c r="I32" s="224"/>
      <c r="J32" s="316">
        <v>2372776344.200013</v>
      </c>
      <c r="K32" s="224"/>
      <c r="L32" s="224"/>
      <c r="M32" s="224"/>
      <c r="N32" s="224"/>
      <c r="O32" s="224"/>
      <c r="P32" s="224"/>
      <c r="Q32" s="224"/>
      <c r="R32" s="224"/>
      <c r="S32" s="224"/>
      <c r="T32" s="290">
        <v>0.17304034286494532</v>
      </c>
      <c r="U32" s="224"/>
      <c r="V32" s="224"/>
      <c r="W32" s="224"/>
      <c r="X32" s="224"/>
      <c r="Y32" s="224"/>
      <c r="Z32" s="224"/>
      <c r="AA32" s="223">
        <v>33516</v>
      </c>
      <c r="AB32" s="224"/>
      <c r="AC32" s="224"/>
      <c r="AD32" s="224"/>
      <c r="AE32" s="224"/>
      <c r="AF32" s="224"/>
      <c r="AG32" s="290">
        <v>0.16266112750427084</v>
      </c>
      <c r="AH32" s="224"/>
      <c r="AI32" s="224"/>
    </row>
    <row r="33" spans="2:35" ht="12.75" customHeight="1">
      <c r="B33" s="226" t="s">
        <v>1186</v>
      </c>
      <c r="C33" s="224"/>
      <c r="D33" s="224"/>
      <c r="E33" s="224"/>
      <c r="F33" s="224"/>
      <c r="G33" s="224"/>
      <c r="H33" s="224"/>
      <c r="I33" s="224"/>
      <c r="J33" s="316">
        <v>1578312252.2499967</v>
      </c>
      <c r="K33" s="224"/>
      <c r="L33" s="224"/>
      <c r="M33" s="224"/>
      <c r="N33" s="224"/>
      <c r="O33" s="224"/>
      <c r="P33" s="224"/>
      <c r="Q33" s="224"/>
      <c r="R33" s="224"/>
      <c r="S33" s="224"/>
      <c r="T33" s="290">
        <v>0.11510216457816368</v>
      </c>
      <c r="U33" s="224"/>
      <c r="V33" s="224"/>
      <c r="W33" s="224"/>
      <c r="X33" s="224"/>
      <c r="Y33" s="224"/>
      <c r="Z33" s="224"/>
      <c r="AA33" s="223">
        <v>26054</v>
      </c>
      <c r="AB33" s="224"/>
      <c r="AC33" s="224"/>
      <c r="AD33" s="224"/>
      <c r="AE33" s="224"/>
      <c r="AF33" s="224"/>
      <c r="AG33" s="290">
        <v>0.12644626494797329</v>
      </c>
      <c r="AH33" s="224"/>
      <c r="AI33" s="224"/>
    </row>
    <row r="34" spans="2:35" ht="12.75" customHeight="1">
      <c r="B34" s="226" t="s">
        <v>1187</v>
      </c>
      <c r="C34" s="224"/>
      <c r="D34" s="224"/>
      <c r="E34" s="224"/>
      <c r="F34" s="224"/>
      <c r="G34" s="224"/>
      <c r="H34" s="224"/>
      <c r="I34" s="224"/>
      <c r="J34" s="316">
        <v>888366472.1399977</v>
      </c>
      <c r="K34" s="224"/>
      <c r="L34" s="224"/>
      <c r="M34" s="224"/>
      <c r="N34" s="224"/>
      <c r="O34" s="224"/>
      <c r="P34" s="224"/>
      <c r="Q34" s="224"/>
      <c r="R34" s="224"/>
      <c r="S34" s="224"/>
      <c r="T34" s="290">
        <v>0.06478623208823975</v>
      </c>
      <c r="U34" s="224"/>
      <c r="V34" s="224"/>
      <c r="W34" s="224"/>
      <c r="X34" s="224"/>
      <c r="Y34" s="224"/>
      <c r="Z34" s="224"/>
      <c r="AA34" s="223">
        <v>16172</v>
      </c>
      <c r="AB34" s="224"/>
      <c r="AC34" s="224"/>
      <c r="AD34" s="224"/>
      <c r="AE34" s="224"/>
      <c r="AF34" s="224"/>
      <c r="AG34" s="290">
        <v>0.07848656623699332</v>
      </c>
      <c r="AH34" s="224"/>
      <c r="AI34" s="224"/>
    </row>
    <row r="35" spans="2:35" ht="12.75" customHeight="1">
      <c r="B35" s="226" t="s">
        <v>1188</v>
      </c>
      <c r="C35" s="224"/>
      <c r="D35" s="224"/>
      <c r="E35" s="224"/>
      <c r="F35" s="224"/>
      <c r="G35" s="224"/>
      <c r="H35" s="224"/>
      <c r="I35" s="224"/>
      <c r="J35" s="316">
        <v>96723191.48999998</v>
      </c>
      <c r="K35" s="224"/>
      <c r="L35" s="224"/>
      <c r="M35" s="224"/>
      <c r="N35" s="224"/>
      <c r="O35" s="224"/>
      <c r="P35" s="224"/>
      <c r="Q35" s="224"/>
      <c r="R35" s="224"/>
      <c r="S35" s="224"/>
      <c r="T35" s="290">
        <v>0.007053768156165717</v>
      </c>
      <c r="U35" s="224"/>
      <c r="V35" s="224"/>
      <c r="W35" s="224"/>
      <c r="X35" s="224"/>
      <c r="Y35" s="224"/>
      <c r="Z35" s="224"/>
      <c r="AA35" s="223">
        <v>1770</v>
      </c>
      <c r="AB35" s="224"/>
      <c r="AC35" s="224"/>
      <c r="AD35" s="224"/>
      <c r="AE35" s="224"/>
      <c r="AF35" s="224"/>
      <c r="AG35" s="290">
        <v>0.008590231402391676</v>
      </c>
      <c r="AH35" s="224"/>
      <c r="AI35" s="224"/>
    </row>
    <row r="36" spans="2:35" ht="12.75" customHeight="1">
      <c r="B36" s="226" t="s">
        <v>1189</v>
      </c>
      <c r="C36" s="224"/>
      <c r="D36" s="224"/>
      <c r="E36" s="224"/>
      <c r="F36" s="224"/>
      <c r="G36" s="224"/>
      <c r="H36" s="224"/>
      <c r="I36" s="224"/>
      <c r="J36" s="316">
        <v>101948045.36000003</v>
      </c>
      <c r="K36" s="224"/>
      <c r="L36" s="224"/>
      <c r="M36" s="224"/>
      <c r="N36" s="224"/>
      <c r="O36" s="224"/>
      <c r="P36" s="224"/>
      <c r="Q36" s="224"/>
      <c r="R36" s="224"/>
      <c r="S36" s="224"/>
      <c r="T36" s="290">
        <v>0.007434803017413403</v>
      </c>
      <c r="U36" s="224"/>
      <c r="V36" s="224"/>
      <c r="W36" s="224"/>
      <c r="X36" s="224"/>
      <c r="Y36" s="224"/>
      <c r="Z36" s="224"/>
      <c r="AA36" s="223">
        <v>2039</v>
      </c>
      <c r="AB36" s="224"/>
      <c r="AC36" s="224"/>
      <c r="AD36" s="224"/>
      <c r="AE36" s="224"/>
      <c r="AF36" s="224"/>
      <c r="AG36" s="290">
        <v>0.009895752446031993</v>
      </c>
      <c r="AH36" s="224"/>
      <c r="AI36" s="224"/>
    </row>
    <row r="37" spans="2:35" ht="12.75" customHeight="1">
      <c r="B37" s="226" t="s">
        <v>1190</v>
      </c>
      <c r="C37" s="224"/>
      <c r="D37" s="224"/>
      <c r="E37" s="224"/>
      <c r="F37" s="224"/>
      <c r="G37" s="224"/>
      <c r="H37" s="224"/>
      <c r="I37" s="224"/>
      <c r="J37" s="316">
        <v>104551466.23999985</v>
      </c>
      <c r="K37" s="224"/>
      <c r="L37" s="224"/>
      <c r="M37" s="224"/>
      <c r="N37" s="224"/>
      <c r="O37" s="224"/>
      <c r="P37" s="224"/>
      <c r="Q37" s="224"/>
      <c r="R37" s="224"/>
      <c r="S37" s="224"/>
      <c r="T37" s="290">
        <v>0.0076246636601149855</v>
      </c>
      <c r="U37" s="224"/>
      <c r="V37" s="224"/>
      <c r="W37" s="224"/>
      <c r="X37" s="224"/>
      <c r="Y37" s="224"/>
      <c r="Z37" s="224"/>
      <c r="AA37" s="223">
        <v>6006</v>
      </c>
      <c r="AB37" s="224"/>
      <c r="AC37" s="224"/>
      <c r="AD37" s="224"/>
      <c r="AE37" s="224"/>
      <c r="AF37" s="224"/>
      <c r="AG37" s="290">
        <v>0.02914854791116633</v>
      </c>
      <c r="AH37" s="224"/>
      <c r="AI37" s="224"/>
    </row>
    <row r="38" spans="2:35" ht="12.75" customHeight="1">
      <c r="B38" s="226" t="s">
        <v>1191</v>
      </c>
      <c r="C38" s="224"/>
      <c r="D38" s="224"/>
      <c r="E38" s="224"/>
      <c r="F38" s="224"/>
      <c r="G38" s="224"/>
      <c r="H38" s="224"/>
      <c r="I38" s="224"/>
      <c r="J38" s="316">
        <v>292747801.49000084</v>
      </c>
      <c r="K38" s="224"/>
      <c r="L38" s="224"/>
      <c r="M38" s="224"/>
      <c r="N38" s="224"/>
      <c r="O38" s="224"/>
      <c r="P38" s="224"/>
      <c r="Q38" s="224"/>
      <c r="R38" s="224"/>
      <c r="S38" s="224"/>
      <c r="T38" s="290">
        <v>0.02134932778920125</v>
      </c>
      <c r="U38" s="224"/>
      <c r="V38" s="224"/>
      <c r="W38" s="224"/>
      <c r="X38" s="224"/>
      <c r="Y38" s="224"/>
      <c r="Z38" s="224"/>
      <c r="AA38" s="223">
        <v>9646</v>
      </c>
      <c r="AB38" s="224"/>
      <c r="AC38" s="224"/>
      <c r="AD38" s="224"/>
      <c r="AE38" s="224"/>
      <c r="AF38" s="224"/>
      <c r="AG38" s="290">
        <v>0.04681433452399441</v>
      </c>
      <c r="AH38" s="224"/>
      <c r="AI38" s="224"/>
    </row>
    <row r="39" spans="2:35" ht="12.75" customHeight="1">
      <c r="B39" s="226" t="s">
        <v>1192</v>
      </c>
      <c r="C39" s="224"/>
      <c r="D39" s="224"/>
      <c r="E39" s="224"/>
      <c r="F39" s="224"/>
      <c r="G39" s="224"/>
      <c r="H39" s="224"/>
      <c r="I39" s="224"/>
      <c r="J39" s="316">
        <v>335958333.27000046</v>
      </c>
      <c r="K39" s="224"/>
      <c r="L39" s="224"/>
      <c r="M39" s="224"/>
      <c r="N39" s="224"/>
      <c r="O39" s="224"/>
      <c r="P39" s="224"/>
      <c r="Q39" s="224"/>
      <c r="R39" s="224"/>
      <c r="S39" s="224"/>
      <c r="T39" s="290">
        <v>0.02450055830988005</v>
      </c>
      <c r="U39" s="224"/>
      <c r="V39" s="224"/>
      <c r="W39" s="224"/>
      <c r="X39" s="224"/>
      <c r="Y39" s="224"/>
      <c r="Z39" s="224"/>
      <c r="AA39" s="223">
        <v>6635</v>
      </c>
      <c r="AB39" s="224"/>
      <c r="AC39" s="224"/>
      <c r="AD39" s="224"/>
      <c r="AE39" s="224"/>
      <c r="AF39" s="224"/>
      <c r="AG39" s="290">
        <v>0.03220123466376767</v>
      </c>
      <c r="AH39" s="224"/>
      <c r="AI39" s="224"/>
    </row>
    <row r="40" spans="2:35" ht="12.75" customHeight="1">
      <c r="B40" s="226" t="s">
        <v>1193</v>
      </c>
      <c r="C40" s="224"/>
      <c r="D40" s="224"/>
      <c r="E40" s="224"/>
      <c r="F40" s="224"/>
      <c r="G40" s="224"/>
      <c r="H40" s="224"/>
      <c r="I40" s="224"/>
      <c r="J40" s="316">
        <v>90251717.10999992</v>
      </c>
      <c r="K40" s="224"/>
      <c r="L40" s="224"/>
      <c r="M40" s="224"/>
      <c r="N40" s="224"/>
      <c r="O40" s="224"/>
      <c r="P40" s="224"/>
      <c r="Q40" s="224"/>
      <c r="R40" s="224"/>
      <c r="S40" s="224"/>
      <c r="T40" s="290">
        <v>0.006581820537379729</v>
      </c>
      <c r="U40" s="224"/>
      <c r="V40" s="224"/>
      <c r="W40" s="224"/>
      <c r="X40" s="224"/>
      <c r="Y40" s="224"/>
      <c r="Z40" s="224"/>
      <c r="AA40" s="223">
        <v>2285</v>
      </c>
      <c r="AB40" s="224"/>
      <c r="AC40" s="224"/>
      <c r="AD40" s="224"/>
      <c r="AE40" s="224"/>
      <c r="AF40" s="224"/>
      <c r="AG40" s="290">
        <v>0.011089649013822022</v>
      </c>
      <c r="AH40" s="224"/>
      <c r="AI40" s="224"/>
    </row>
    <row r="41" spans="2:35" ht="12.75" customHeight="1">
      <c r="B41" s="226" t="s">
        <v>1194</v>
      </c>
      <c r="C41" s="224"/>
      <c r="D41" s="224"/>
      <c r="E41" s="224"/>
      <c r="F41" s="224"/>
      <c r="G41" s="224"/>
      <c r="H41" s="224"/>
      <c r="I41" s="224"/>
      <c r="J41" s="316">
        <v>19028447.810000014</v>
      </c>
      <c r="K41" s="224"/>
      <c r="L41" s="224"/>
      <c r="M41" s="224"/>
      <c r="N41" s="224"/>
      <c r="O41" s="224"/>
      <c r="P41" s="224"/>
      <c r="Q41" s="224"/>
      <c r="R41" s="224"/>
      <c r="S41" s="224"/>
      <c r="T41" s="290">
        <v>0.0013876946899267313</v>
      </c>
      <c r="U41" s="224"/>
      <c r="V41" s="224"/>
      <c r="W41" s="224"/>
      <c r="X41" s="224"/>
      <c r="Y41" s="224"/>
      <c r="Z41" s="224"/>
      <c r="AA41" s="223">
        <v>439</v>
      </c>
      <c r="AB41" s="224"/>
      <c r="AC41" s="224"/>
      <c r="AD41" s="224"/>
      <c r="AE41" s="224"/>
      <c r="AF41" s="224"/>
      <c r="AG41" s="290">
        <v>0.0021305715173163533</v>
      </c>
      <c r="AH41" s="224"/>
      <c r="AI41" s="224"/>
    </row>
    <row r="42" spans="2:35" ht="12.75" customHeight="1">
      <c r="B42" s="226" t="s">
        <v>1195</v>
      </c>
      <c r="C42" s="224"/>
      <c r="D42" s="224"/>
      <c r="E42" s="224"/>
      <c r="F42" s="224"/>
      <c r="G42" s="224"/>
      <c r="H42" s="224"/>
      <c r="I42" s="224"/>
      <c r="J42" s="316">
        <v>16803032.919999983</v>
      </c>
      <c r="K42" s="224"/>
      <c r="L42" s="224"/>
      <c r="M42" s="224"/>
      <c r="N42" s="224"/>
      <c r="O42" s="224"/>
      <c r="P42" s="224"/>
      <c r="Q42" s="224"/>
      <c r="R42" s="224"/>
      <c r="S42" s="224"/>
      <c r="T42" s="290">
        <v>0.001225401030634459</v>
      </c>
      <c r="U42" s="224"/>
      <c r="V42" s="224"/>
      <c r="W42" s="224"/>
      <c r="X42" s="224"/>
      <c r="Y42" s="224"/>
      <c r="Z42" s="224"/>
      <c r="AA42" s="223">
        <v>417</v>
      </c>
      <c r="AB42" s="224"/>
      <c r="AC42" s="224"/>
      <c r="AD42" s="224"/>
      <c r="AE42" s="224"/>
      <c r="AF42" s="224"/>
      <c r="AG42" s="290">
        <v>0.0020238002795465136</v>
      </c>
      <c r="AH42" s="224"/>
      <c r="AI42" s="224"/>
    </row>
    <row r="43" spans="2:35" ht="12.75" customHeight="1">
      <c r="B43" s="226" t="s">
        <v>1196</v>
      </c>
      <c r="C43" s="224"/>
      <c r="D43" s="224"/>
      <c r="E43" s="224"/>
      <c r="F43" s="224"/>
      <c r="G43" s="224"/>
      <c r="H43" s="224"/>
      <c r="I43" s="224"/>
      <c r="J43" s="316">
        <v>59593900.09</v>
      </c>
      <c r="K43" s="224"/>
      <c r="L43" s="224"/>
      <c r="M43" s="224"/>
      <c r="N43" s="224"/>
      <c r="O43" s="224"/>
      <c r="P43" s="224"/>
      <c r="Q43" s="224"/>
      <c r="R43" s="224"/>
      <c r="S43" s="224"/>
      <c r="T43" s="290">
        <v>0.004346026514230805</v>
      </c>
      <c r="U43" s="224"/>
      <c r="V43" s="224"/>
      <c r="W43" s="224"/>
      <c r="X43" s="224"/>
      <c r="Y43" s="224"/>
      <c r="Z43" s="224"/>
      <c r="AA43" s="223">
        <v>1620</v>
      </c>
      <c r="AB43" s="224"/>
      <c r="AC43" s="224"/>
      <c r="AD43" s="224"/>
      <c r="AE43" s="224"/>
      <c r="AF43" s="224"/>
      <c r="AG43" s="290">
        <v>0.007862245690324584</v>
      </c>
      <c r="AH43" s="224"/>
      <c r="AI43" s="224"/>
    </row>
    <row r="44" spans="2:35" ht="12.75" customHeight="1">
      <c r="B44" s="226" t="s">
        <v>1197</v>
      </c>
      <c r="C44" s="224"/>
      <c r="D44" s="224"/>
      <c r="E44" s="224"/>
      <c r="F44" s="224"/>
      <c r="G44" s="224"/>
      <c r="H44" s="224"/>
      <c r="I44" s="224"/>
      <c r="J44" s="316">
        <v>80932263.07999997</v>
      </c>
      <c r="K44" s="224"/>
      <c r="L44" s="224"/>
      <c r="M44" s="224"/>
      <c r="N44" s="224"/>
      <c r="O44" s="224"/>
      <c r="P44" s="224"/>
      <c r="Q44" s="224"/>
      <c r="R44" s="224"/>
      <c r="S44" s="224"/>
      <c r="T44" s="290">
        <v>0.005902177247523434</v>
      </c>
      <c r="U44" s="224"/>
      <c r="V44" s="224"/>
      <c r="W44" s="224"/>
      <c r="X44" s="224"/>
      <c r="Y44" s="224"/>
      <c r="Z44" s="224"/>
      <c r="AA44" s="223">
        <v>2669</v>
      </c>
      <c r="AB44" s="224"/>
      <c r="AC44" s="224"/>
      <c r="AD44" s="224"/>
      <c r="AE44" s="224"/>
      <c r="AF44" s="224"/>
      <c r="AG44" s="290">
        <v>0.012953292436713776</v>
      </c>
      <c r="AH44" s="224"/>
      <c r="AI44" s="224"/>
    </row>
    <row r="45" spans="2:35" ht="12.75" customHeight="1">
      <c r="B45" s="226" t="s">
        <v>1198</v>
      </c>
      <c r="C45" s="224"/>
      <c r="D45" s="224"/>
      <c r="E45" s="224"/>
      <c r="F45" s="224"/>
      <c r="G45" s="224"/>
      <c r="H45" s="224"/>
      <c r="I45" s="224"/>
      <c r="J45" s="316">
        <v>37233322.32999999</v>
      </c>
      <c r="K45" s="224"/>
      <c r="L45" s="224"/>
      <c r="M45" s="224"/>
      <c r="N45" s="224"/>
      <c r="O45" s="224"/>
      <c r="P45" s="224"/>
      <c r="Q45" s="224"/>
      <c r="R45" s="224"/>
      <c r="S45" s="224"/>
      <c r="T45" s="290">
        <v>0.0027153283442550714</v>
      </c>
      <c r="U45" s="224"/>
      <c r="V45" s="224"/>
      <c r="W45" s="224"/>
      <c r="X45" s="224"/>
      <c r="Y45" s="224"/>
      <c r="Z45" s="224"/>
      <c r="AA45" s="223">
        <v>1790</v>
      </c>
      <c r="AB45" s="224"/>
      <c r="AC45" s="224"/>
      <c r="AD45" s="224"/>
      <c r="AE45" s="224"/>
      <c r="AF45" s="224"/>
      <c r="AG45" s="290">
        <v>0.008687296164000621</v>
      </c>
      <c r="AH45" s="224"/>
      <c r="AI45" s="224"/>
    </row>
    <row r="46" spans="2:35" ht="12.75" customHeight="1">
      <c r="B46" s="226" t="s">
        <v>1199</v>
      </c>
      <c r="C46" s="224"/>
      <c r="D46" s="224"/>
      <c r="E46" s="224"/>
      <c r="F46" s="224"/>
      <c r="G46" s="224"/>
      <c r="H46" s="224"/>
      <c r="I46" s="224"/>
      <c r="J46" s="316">
        <v>11139653.659999996</v>
      </c>
      <c r="K46" s="224"/>
      <c r="L46" s="224"/>
      <c r="M46" s="224"/>
      <c r="N46" s="224"/>
      <c r="O46" s="224"/>
      <c r="P46" s="224"/>
      <c r="Q46" s="224"/>
      <c r="R46" s="224"/>
      <c r="S46" s="224"/>
      <c r="T46" s="290">
        <v>0.0008123856651870997</v>
      </c>
      <c r="U46" s="224"/>
      <c r="V46" s="224"/>
      <c r="W46" s="224"/>
      <c r="X46" s="224"/>
      <c r="Y46" s="224"/>
      <c r="Z46" s="224"/>
      <c r="AA46" s="223">
        <v>908</v>
      </c>
      <c r="AB46" s="224"/>
      <c r="AC46" s="224"/>
      <c r="AD46" s="224"/>
      <c r="AE46" s="224"/>
      <c r="AF46" s="224"/>
      <c r="AG46" s="290">
        <v>0.004406740177046125</v>
      </c>
      <c r="AH46" s="224"/>
      <c r="AI46" s="224"/>
    </row>
    <row r="47" spans="2:35" ht="12.75" customHeight="1">
      <c r="B47" s="226" t="s">
        <v>1200</v>
      </c>
      <c r="C47" s="224"/>
      <c r="D47" s="224"/>
      <c r="E47" s="224"/>
      <c r="F47" s="224"/>
      <c r="G47" s="224"/>
      <c r="H47" s="224"/>
      <c r="I47" s="224"/>
      <c r="J47" s="316">
        <v>2107303.3700000006</v>
      </c>
      <c r="K47" s="224"/>
      <c r="L47" s="224"/>
      <c r="M47" s="224"/>
      <c r="N47" s="224"/>
      <c r="O47" s="224"/>
      <c r="P47" s="224"/>
      <c r="Q47" s="224"/>
      <c r="R47" s="224"/>
      <c r="S47" s="224"/>
      <c r="T47" s="290">
        <v>0.00015368009654875283</v>
      </c>
      <c r="U47" s="224"/>
      <c r="V47" s="224"/>
      <c r="W47" s="224"/>
      <c r="X47" s="224"/>
      <c r="Y47" s="224"/>
      <c r="Z47" s="224"/>
      <c r="AA47" s="223">
        <v>117</v>
      </c>
      <c r="AB47" s="224"/>
      <c r="AC47" s="224"/>
      <c r="AD47" s="224"/>
      <c r="AE47" s="224"/>
      <c r="AF47" s="224"/>
      <c r="AG47" s="290">
        <v>0.0005678288554123311</v>
      </c>
      <c r="AH47" s="224"/>
      <c r="AI47" s="224"/>
    </row>
    <row r="48" spans="2:35" ht="12.75" customHeight="1">
      <c r="B48" s="226" t="s">
        <v>1201</v>
      </c>
      <c r="C48" s="224"/>
      <c r="D48" s="224"/>
      <c r="E48" s="224"/>
      <c r="F48" s="224"/>
      <c r="G48" s="224"/>
      <c r="H48" s="224"/>
      <c r="I48" s="224"/>
      <c r="J48" s="316">
        <v>1448335.83</v>
      </c>
      <c r="K48" s="224"/>
      <c r="L48" s="224"/>
      <c r="M48" s="224"/>
      <c r="N48" s="224"/>
      <c r="O48" s="224"/>
      <c r="P48" s="224"/>
      <c r="Q48" s="224"/>
      <c r="R48" s="224"/>
      <c r="S48" s="224"/>
      <c r="T48" s="290">
        <v>0.00010562332569582425</v>
      </c>
      <c r="U48" s="224"/>
      <c r="V48" s="224"/>
      <c r="W48" s="224"/>
      <c r="X48" s="224"/>
      <c r="Y48" s="224"/>
      <c r="Z48" s="224"/>
      <c r="AA48" s="223">
        <v>157</v>
      </c>
      <c r="AB48" s="224"/>
      <c r="AC48" s="224"/>
      <c r="AD48" s="224"/>
      <c r="AE48" s="224"/>
      <c r="AF48" s="224"/>
      <c r="AG48" s="290">
        <v>0.0007619583786302221</v>
      </c>
      <c r="AH48" s="224"/>
      <c r="AI48" s="224"/>
    </row>
    <row r="49" spans="2:35" ht="12.75" customHeight="1">
      <c r="B49" s="226" t="s">
        <v>1202</v>
      </c>
      <c r="C49" s="224"/>
      <c r="D49" s="224"/>
      <c r="E49" s="224"/>
      <c r="F49" s="224"/>
      <c r="G49" s="224"/>
      <c r="H49" s="224"/>
      <c r="I49" s="224"/>
      <c r="J49" s="316">
        <v>1495468.2499999995</v>
      </c>
      <c r="K49" s="224"/>
      <c r="L49" s="224"/>
      <c r="M49" s="224"/>
      <c r="N49" s="224"/>
      <c r="O49" s="224"/>
      <c r="P49" s="224"/>
      <c r="Q49" s="224"/>
      <c r="R49" s="224"/>
      <c r="S49" s="224"/>
      <c r="T49" s="290">
        <v>0.00010906056921723345</v>
      </c>
      <c r="U49" s="224"/>
      <c r="V49" s="224"/>
      <c r="W49" s="224"/>
      <c r="X49" s="224"/>
      <c r="Y49" s="224"/>
      <c r="Z49" s="224"/>
      <c r="AA49" s="223">
        <v>91</v>
      </c>
      <c r="AB49" s="224"/>
      <c r="AC49" s="224"/>
      <c r="AD49" s="224"/>
      <c r="AE49" s="224"/>
      <c r="AF49" s="224"/>
      <c r="AG49" s="290">
        <v>0.00044164466532070195</v>
      </c>
      <c r="AH49" s="224"/>
      <c r="AI49" s="224"/>
    </row>
    <row r="50" spans="2:35" ht="12.75" customHeight="1">
      <c r="B50" s="226" t="s">
        <v>1203</v>
      </c>
      <c r="C50" s="224"/>
      <c r="D50" s="224"/>
      <c r="E50" s="224"/>
      <c r="F50" s="224"/>
      <c r="G50" s="224"/>
      <c r="H50" s="224"/>
      <c r="I50" s="224"/>
      <c r="J50" s="316">
        <v>1141146.7799999998</v>
      </c>
      <c r="K50" s="224"/>
      <c r="L50" s="224"/>
      <c r="M50" s="224"/>
      <c r="N50" s="224"/>
      <c r="O50" s="224"/>
      <c r="P50" s="224"/>
      <c r="Q50" s="224"/>
      <c r="R50" s="224"/>
      <c r="S50" s="224"/>
      <c r="T50" s="290">
        <v>8.322083560598033E-05</v>
      </c>
      <c r="U50" s="224"/>
      <c r="V50" s="224"/>
      <c r="W50" s="224"/>
      <c r="X50" s="224"/>
      <c r="Y50" s="224"/>
      <c r="Z50" s="224"/>
      <c r="AA50" s="223">
        <v>68</v>
      </c>
      <c r="AB50" s="224"/>
      <c r="AC50" s="224"/>
      <c r="AD50" s="224"/>
      <c r="AE50" s="224"/>
      <c r="AF50" s="224"/>
      <c r="AG50" s="290">
        <v>0.00033002018947041466</v>
      </c>
      <c r="AH50" s="224"/>
      <c r="AI50" s="224"/>
    </row>
    <row r="51" spans="2:35" ht="12.75" customHeight="1">
      <c r="B51" s="226" t="s">
        <v>1204</v>
      </c>
      <c r="C51" s="224"/>
      <c r="D51" s="224"/>
      <c r="E51" s="224"/>
      <c r="F51" s="224"/>
      <c r="G51" s="224"/>
      <c r="H51" s="224"/>
      <c r="I51" s="224"/>
      <c r="J51" s="316">
        <v>330793.85</v>
      </c>
      <c r="K51" s="224"/>
      <c r="L51" s="224"/>
      <c r="M51" s="224"/>
      <c r="N51" s="224"/>
      <c r="O51" s="224"/>
      <c r="P51" s="224"/>
      <c r="Q51" s="224"/>
      <c r="R51" s="224"/>
      <c r="S51" s="224"/>
      <c r="T51" s="290">
        <v>2.412392611782975E-05</v>
      </c>
      <c r="U51" s="224"/>
      <c r="V51" s="224"/>
      <c r="W51" s="224"/>
      <c r="X51" s="224"/>
      <c r="Y51" s="224"/>
      <c r="Z51" s="224"/>
      <c r="AA51" s="223">
        <v>25</v>
      </c>
      <c r="AB51" s="224"/>
      <c r="AC51" s="224"/>
      <c r="AD51" s="224"/>
      <c r="AE51" s="224"/>
      <c r="AF51" s="224"/>
      <c r="AG51" s="290">
        <v>0.00012133095201118186</v>
      </c>
      <c r="AH51" s="224"/>
      <c r="AI51" s="224"/>
    </row>
    <row r="52" spans="2:35" ht="12.75" customHeight="1">
      <c r="B52" s="226" t="s">
        <v>1205</v>
      </c>
      <c r="C52" s="224"/>
      <c r="D52" s="224"/>
      <c r="E52" s="224"/>
      <c r="F52" s="224"/>
      <c r="G52" s="224"/>
      <c r="H52" s="224"/>
      <c r="I52" s="224"/>
      <c r="J52" s="316">
        <v>348187.34</v>
      </c>
      <c r="K52" s="224"/>
      <c r="L52" s="224"/>
      <c r="M52" s="224"/>
      <c r="N52" s="224"/>
      <c r="O52" s="224"/>
      <c r="P52" s="224"/>
      <c r="Q52" s="224"/>
      <c r="R52" s="224"/>
      <c r="S52" s="224"/>
      <c r="T52" s="290">
        <v>2.539238763152237E-05</v>
      </c>
      <c r="U52" s="224"/>
      <c r="V52" s="224"/>
      <c r="W52" s="224"/>
      <c r="X52" s="224"/>
      <c r="Y52" s="224"/>
      <c r="Z52" s="224"/>
      <c r="AA52" s="223">
        <v>23</v>
      </c>
      <c r="AB52" s="224"/>
      <c r="AC52" s="224"/>
      <c r="AD52" s="224"/>
      <c r="AE52" s="224"/>
      <c r="AF52" s="224"/>
      <c r="AG52" s="290">
        <v>0.00011162447585028732</v>
      </c>
      <c r="AH52" s="224"/>
      <c r="AI52" s="224"/>
    </row>
    <row r="53" spans="2:35" ht="12.75" customHeight="1">
      <c r="B53" s="226" t="s">
        <v>1206</v>
      </c>
      <c r="C53" s="224"/>
      <c r="D53" s="224"/>
      <c r="E53" s="224"/>
      <c r="F53" s="224"/>
      <c r="G53" s="224"/>
      <c r="H53" s="224"/>
      <c r="I53" s="224"/>
      <c r="J53" s="316">
        <v>147643.42</v>
      </c>
      <c r="K53" s="224"/>
      <c r="L53" s="224"/>
      <c r="M53" s="224"/>
      <c r="N53" s="224"/>
      <c r="O53" s="224"/>
      <c r="P53" s="224"/>
      <c r="Q53" s="224"/>
      <c r="R53" s="224"/>
      <c r="S53" s="224"/>
      <c r="T53" s="290">
        <v>1.0767246597431323E-05</v>
      </c>
      <c r="U53" s="224"/>
      <c r="V53" s="224"/>
      <c r="W53" s="224"/>
      <c r="X53" s="224"/>
      <c r="Y53" s="224"/>
      <c r="Z53" s="224"/>
      <c r="AA53" s="223">
        <v>24</v>
      </c>
      <c r="AB53" s="224"/>
      <c r="AC53" s="224"/>
      <c r="AD53" s="224"/>
      <c r="AE53" s="224"/>
      <c r="AF53" s="224"/>
      <c r="AG53" s="290">
        <v>0.00011647771393073459</v>
      </c>
      <c r="AH53" s="224"/>
      <c r="AI53" s="224"/>
    </row>
    <row r="54" spans="2:35" ht="12.75" customHeight="1">
      <c r="B54" s="226" t="s">
        <v>1207</v>
      </c>
      <c r="C54" s="224"/>
      <c r="D54" s="224"/>
      <c r="E54" s="224"/>
      <c r="F54" s="224"/>
      <c r="G54" s="224"/>
      <c r="H54" s="224"/>
      <c r="I54" s="224"/>
      <c r="J54" s="316">
        <v>40406.649999999994</v>
      </c>
      <c r="K54" s="224"/>
      <c r="L54" s="224"/>
      <c r="M54" s="224"/>
      <c r="N54" s="224"/>
      <c r="O54" s="224"/>
      <c r="P54" s="224"/>
      <c r="Q54" s="224"/>
      <c r="R54" s="224"/>
      <c r="S54" s="224"/>
      <c r="T54" s="290">
        <v>2.9467507913735557E-06</v>
      </c>
      <c r="U54" s="224"/>
      <c r="V54" s="224"/>
      <c r="W54" s="224"/>
      <c r="X54" s="224"/>
      <c r="Y54" s="224"/>
      <c r="Z54" s="224"/>
      <c r="AA54" s="223">
        <v>2</v>
      </c>
      <c r="AB54" s="224"/>
      <c r="AC54" s="224"/>
      <c r="AD54" s="224"/>
      <c r="AE54" s="224"/>
      <c r="AF54" s="224"/>
      <c r="AG54" s="290">
        <v>9.706476160894549E-06</v>
      </c>
      <c r="AH54" s="224"/>
      <c r="AI54" s="224"/>
    </row>
    <row r="55" spans="2:35" ht="12.75" customHeight="1">
      <c r="B55" s="226" t="s">
        <v>1208</v>
      </c>
      <c r="C55" s="224"/>
      <c r="D55" s="224"/>
      <c r="E55" s="224"/>
      <c r="F55" s="224"/>
      <c r="G55" s="224"/>
      <c r="H55" s="224"/>
      <c r="I55" s="224"/>
      <c r="J55" s="316">
        <v>51305.08</v>
      </c>
      <c r="K55" s="224"/>
      <c r="L55" s="224"/>
      <c r="M55" s="224"/>
      <c r="N55" s="224"/>
      <c r="O55" s="224"/>
      <c r="P55" s="224"/>
      <c r="Q55" s="224"/>
      <c r="R55" s="224"/>
      <c r="S55" s="224"/>
      <c r="T55" s="290">
        <v>3.7415446489992023E-06</v>
      </c>
      <c r="U55" s="224"/>
      <c r="V55" s="224"/>
      <c r="W55" s="224"/>
      <c r="X55" s="224"/>
      <c r="Y55" s="224"/>
      <c r="Z55" s="224"/>
      <c r="AA55" s="223">
        <v>5</v>
      </c>
      <c r="AB55" s="224"/>
      <c r="AC55" s="224"/>
      <c r="AD55" s="224"/>
      <c r="AE55" s="224"/>
      <c r="AF55" s="224"/>
      <c r="AG55" s="290">
        <v>2.426619040223637E-05</v>
      </c>
      <c r="AH55" s="224"/>
      <c r="AI55" s="224"/>
    </row>
    <row r="56" spans="2:35" ht="12.75" customHeight="1">
      <c r="B56" s="226" t="s">
        <v>1209</v>
      </c>
      <c r="C56" s="224"/>
      <c r="D56" s="224"/>
      <c r="E56" s="224"/>
      <c r="F56" s="224"/>
      <c r="G56" s="224"/>
      <c r="H56" s="224"/>
      <c r="I56" s="224"/>
      <c r="J56" s="316">
        <v>125235.80999999998</v>
      </c>
      <c r="K56" s="224"/>
      <c r="L56" s="224"/>
      <c r="M56" s="224"/>
      <c r="N56" s="224"/>
      <c r="O56" s="224"/>
      <c r="P56" s="224"/>
      <c r="Q56" s="224"/>
      <c r="R56" s="224"/>
      <c r="S56" s="224"/>
      <c r="T56" s="290">
        <v>9.133118489798296E-06</v>
      </c>
      <c r="U56" s="224"/>
      <c r="V56" s="224"/>
      <c r="W56" s="224"/>
      <c r="X56" s="224"/>
      <c r="Y56" s="224"/>
      <c r="Z56" s="224"/>
      <c r="AA56" s="223">
        <v>7</v>
      </c>
      <c r="AB56" s="224"/>
      <c r="AC56" s="224"/>
      <c r="AD56" s="224"/>
      <c r="AE56" s="224"/>
      <c r="AF56" s="224"/>
      <c r="AG56" s="290">
        <v>3.397266656313092E-05</v>
      </c>
      <c r="AH56" s="224"/>
      <c r="AI56" s="224"/>
    </row>
    <row r="57" spans="2:35" ht="12.75" customHeight="1">
      <c r="B57" s="226" t="s">
        <v>1210</v>
      </c>
      <c r="C57" s="224"/>
      <c r="D57" s="224"/>
      <c r="E57" s="224"/>
      <c r="F57" s="224"/>
      <c r="G57" s="224"/>
      <c r="H57" s="224"/>
      <c r="I57" s="224"/>
      <c r="J57" s="316">
        <v>6818.78</v>
      </c>
      <c r="K57" s="224"/>
      <c r="L57" s="224"/>
      <c r="M57" s="224"/>
      <c r="N57" s="224"/>
      <c r="O57" s="224"/>
      <c r="P57" s="224"/>
      <c r="Q57" s="224"/>
      <c r="R57" s="224"/>
      <c r="S57" s="224"/>
      <c r="T57" s="290">
        <v>4.97275704895164E-07</v>
      </c>
      <c r="U57" s="224"/>
      <c r="V57" s="224"/>
      <c r="W57" s="224"/>
      <c r="X57" s="224"/>
      <c r="Y57" s="224"/>
      <c r="Z57" s="224"/>
      <c r="AA57" s="223">
        <v>1</v>
      </c>
      <c r="AB57" s="224"/>
      <c r="AC57" s="224"/>
      <c r="AD57" s="224"/>
      <c r="AE57" s="224"/>
      <c r="AF57" s="224"/>
      <c r="AG57" s="290">
        <v>4.8532380804472745E-06</v>
      </c>
      <c r="AH57" s="224"/>
      <c r="AI57" s="224"/>
    </row>
    <row r="58" spans="2:35" ht="12.75" customHeight="1">
      <c r="B58" s="311"/>
      <c r="C58" s="312"/>
      <c r="D58" s="312"/>
      <c r="E58" s="312"/>
      <c r="F58" s="312"/>
      <c r="G58" s="312"/>
      <c r="H58" s="312"/>
      <c r="I58" s="312"/>
      <c r="J58" s="313">
        <v>13712272553.990025</v>
      </c>
      <c r="K58" s="312"/>
      <c r="L58" s="312"/>
      <c r="M58" s="312"/>
      <c r="N58" s="312"/>
      <c r="O58" s="312"/>
      <c r="P58" s="312"/>
      <c r="Q58" s="312"/>
      <c r="R58" s="312"/>
      <c r="S58" s="312"/>
      <c r="T58" s="314">
        <v>0.9999999999999922</v>
      </c>
      <c r="U58" s="312"/>
      <c r="V58" s="312"/>
      <c r="W58" s="312"/>
      <c r="X58" s="312"/>
      <c r="Y58" s="312"/>
      <c r="Z58" s="312"/>
      <c r="AA58" s="315">
        <v>206048</v>
      </c>
      <c r="AB58" s="312"/>
      <c r="AC58" s="312"/>
      <c r="AD58" s="312"/>
      <c r="AE58" s="312"/>
      <c r="AF58" s="312"/>
      <c r="AG58" s="314">
        <v>1</v>
      </c>
      <c r="AH58" s="312"/>
      <c r="AI58" s="312"/>
    </row>
    <row r="59" spans="2:35" ht="8.2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2:35" ht="18.75" customHeight="1">
      <c r="B60" s="240" t="s">
        <v>1165</v>
      </c>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2"/>
    </row>
    <row r="61" spans="2:35" ht="9"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ht="13.5" customHeight="1">
      <c r="B62" s="235" t="s">
        <v>1181</v>
      </c>
      <c r="C62" s="236"/>
      <c r="D62" s="236"/>
      <c r="E62" s="236"/>
      <c r="F62" s="236"/>
      <c r="G62" s="236"/>
      <c r="H62" s="236"/>
      <c r="I62" s="236"/>
      <c r="J62" s="235" t="s">
        <v>1178</v>
      </c>
      <c r="K62" s="236"/>
      <c r="L62" s="236"/>
      <c r="M62" s="236"/>
      <c r="N62" s="236"/>
      <c r="O62" s="236"/>
      <c r="P62" s="236"/>
      <c r="Q62" s="236"/>
      <c r="R62" s="236"/>
      <c r="S62" s="236"/>
      <c r="T62" s="235" t="s">
        <v>1179</v>
      </c>
      <c r="U62" s="236"/>
      <c r="V62" s="236"/>
      <c r="W62" s="236"/>
      <c r="X62" s="236"/>
      <c r="Y62" s="236"/>
      <c r="Z62" s="236"/>
      <c r="AA62" s="235" t="s">
        <v>1180</v>
      </c>
      <c r="AB62" s="236"/>
      <c r="AC62" s="236"/>
      <c r="AD62" s="236"/>
      <c r="AE62" s="236"/>
      <c r="AF62" s="235" t="s">
        <v>1179</v>
      </c>
      <c r="AG62" s="236"/>
      <c r="AH62" s="236"/>
      <c r="AI62" s="236"/>
    </row>
    <row r="63" spans="2:35" ht="10.5" customHeight="1">
      <c r="B63" s="226" t="s">
        <v>1211</v>
      </c>
      <c r="C63" s="224"/>
      <c r="D63" s="224"/>
      <c r="E63" s="224"/>
      <c r="F63" s="224"/>
      <c r="G63" s="224"/>
      <c r="H63" s="224"/>
      <c r="I63" s="224"/>
      <c r="J63" s="316">
        <v>2319872.24</v>
      </c>
      <c r="K63" s="224"/>
      <c r="L63" s="224"/>
      <c r="M63" s="224"/>
      <c r="N63" s="224"/>
      <c r="O63" s="224"/>
      <c r="P63" s="224"/>
      <c r="Q63" s="224"/>
      <c r="R63" s="224"/>
      <c r="S63" s="224"/>
      <c r="T63" s="290">
        <v>0.0001691821855834513</v>
      </c>
      <c r="U63" s="224"/>
      <c r="V63" s="224"/>
      <c r="W63" s="224"/>
      <c r="X63" s="224"/>
      <c r="Y63" s="224"/>
      <c r="Z63" s="224"/>
      <c r="AA63" s="223">
        <v>1087</v>
      </c>
      <c r="AB63" s="224"/>
      <c r="AC63" s="224"/>
      <c r="AD63" s="224"/>
      <c r="AE63" s="224"/>
      <c r="AF63" s="290">
        <v>0.005275469793446187</v>
      </c>
      <c r="AG63" s="224"/>
      <c r="AH63" s="224"/>
      <c r="AI63" s="224"/>
    </row>
    <row r="64" spans="2:35" ht="10.5" customHeight="1">
      <c r="B64" s="226" t="s">
        <v>1182</v>
      </c>
      <c r="C64" s="224"/>
      <c r="D64" s="224"/>
      <c r="E64" s="224"/>
      <c r="F64" s="224"/>
      <c r="G64" s="224"/>
      <c r="H64" s="224"/>
      <c r="I64" s="224"/>
      <c r="J64" s="316">
        <v>108377144.93000002</v>
      </c>
      <c r="K64" s="224"/>
      <c r="L64" s="224"/>
      <c r="M64" s="224"/>
      <c r="N64" s="224"/>
      <c r="O64" s="224"/>
      <c r="P64" s="224"/>
      <c r="Q64" s="224"/>
      <c r="R64" s="224"/>
      <c r="S64" s="224"/>
      <c r="T64" s="290">
        <v>0.007903660352671775</v>
      </c>
      <c r="U64" s="224"/>
      <c r="V64" s="224"/>
      <c r="W64" s="224"/>
      <c r="X64" s="224"/>
      <c r="Y64" s="224"/>
      <c r="Z64" s="224"/>
      <c r="AA64" s="223">
        <v>4931</v>
      </c>
      <c r="AB64" s="224"/>
      <c r="AC64" s="224"/>
      <c r="AD64" s="224"/>
      <c r="AE64" s="224"/>
      <c r="AF64" s="290">
        <v>0.02393131697468551</v>
      </c>
      <c r="AG64" s="224"/>
      <c r="AH64" s="224"/>
      <c r="AI64" s="224"/>
    </row>
    <row r="65" spans="2:35" ht="10.5" customHeight="1">
      <c r="B65" s="226" t="s">
        <v>1183</v>
      </c>
      <c r="C65" s="224"/>
      <c r="D65" s="224"/>
      <c r="E65" s="224"/>
      <c r="F65" s="224"/>
      <c r="G65" s="224"/>
      <c r="H65" s="224"/>
      <c r="I65" s="224"/>
      <c r="J65" s="316">
        <v>126689244.29000007</v>
      </c>
      <c r="K65" s="224"/>
      <c r="L65" s="224"/>
      <c r="M65" s="224"/>
      <c r="N65" s="224"/>
      <c r="O65" s="224"/>
      <c r="P65" s="224"/>
      <c r="Q65" s="224"/>
      <c r="R65" s="224"/>
      <c r="S65" s="224"/>
      <c r="T65" s="290">
        <v>0.009239113632782634</v>
      </c>
      <c r="U65" s="224"/>
      <c r="V65" s="224"/>
      <c r="W65" s="224"/>
      <c r="X65" s="224"/>
      <c r="Y65" s="224"/>
      <c r="Z65" s="224"/>
      <c r="AA65" s="223">
        <v>5782</v>
      </c>
      <c r="AB65" s="224"/>
      <c r="AC65" s="224"/>
      <c r="AD65" s="224"/>
      <c r="AE65" s="224"/>
      <c r="AF65" s="290">
        <v>0.02806142258114614</v>
      </c>
      <c r="AG65" s="224"/>
      <c r="AH65" s="224"/>
      <c r="AI65" s="224"/>
    </row>
    <row r="66" spans="2:35" ht="10.5" customHeight="1">
      <c r="B66" s="226" t="s">
        <v>1184</v>
      </c>
      <c r="C66" s="224"/>
      <c r="D66" s="224"/>
      <c r="E66" s="224"/>
      <c r="F66" s="224"/>
      <c r="G66" s="224"/>
      <c r="H66" s="224"/>
      <c r="I66" s="224"/>
      <c r="J66" s="316">
        <v>140164901.4600001</v>
      </c>
      <c r="K66" s="224"/>
      <c r="L66" s="224"/>
      <c r="M66" s="224"/>
      <c r="N66" s="224"/>
      <c r="O66" s="224"/>
      <c r="P66" s="224"/>
      <c r="Q66" s="224"/>
      <c r="R66" s="224"/>
      <c r="S66" s="224"/>
      <c r="T66" s="290">
        <v>0.010221857894679536</v>
      </c>
      <c r="U66" s="224"/>
      <c r="V66" s="224"/>
      <c r="W66" s="224"/>
      <c r="X66" s="224"/>
      <c r="Y66" s="224"/>
      <c r="Z66" s="224"/>
      <c r="AA66" s="223">
        <v>3979</v>
      </c>
      <c r="AB66" s="224"/>
      <c r="AC66" s="224"/>
      <c r="AD66" s="224"/>
      <c r="AE66" s="224"/>
      <c r="AF66" s="290">
        <v>0.019311034322099706</v>
      </c>
      <c r="AG66" s="224"/>
      <c r="AH66" s="224"/>
      <c r="AI66" s="224"/>
    </row>
    <row r="67" spans="2:35" ht="10.5" customHeight="1">
      <c r="B67" s="226" t="s">
        <v>1185</v>
      </c>
      <c r="C67" s="224"/>
      <c r="D67" s="224"/>
      <c r="E67" s="224"/>
      <c r="F67" s="224"/>
      <c r="G67" s="224"/>
      <c r="H67" s="224"/>
      <c r="I67" s="224"/>
      <c r="J67" s="316">
        <v>184122992.61000025</v>
      </c>
      <c r="K67" s="224"/>
      <c r="L67" s="224"/>
      <c r="M67" s="224"/>
      <c r="N67" s="224"/>
      <c r="O67" s="224"/>
      <c r="P67" s="224"/>
      <c r="Q67" s="224"/>
      <c r="R67" s="224"/>
      <c r="S67" s="224"/>
      <c r="T67" s="290">
        <v>0.013427605955544125</v>
      </c>
      <c r="U67" s="224"/>
      <c r="V67" s="224"/>
      <c r="W67" s="224"/>
      <c r="X67" s="224"/>
      <c r="Y67" s="224"/>
      <c r="Z67" s="224"/>
      <c r="AA67" s="223">
        <v>4563</v>
      </c>
      <c r="AB67" s="224"/>
      <c r="AC67" s="224"/>
      <c r="AD67" s="224"/>
      <c r="AE67" s="224"/>
      <c r="AF67" s="290">
        <v>0.022145325361080912</v>
      </c>
      <c r="AG67" s="224"/>
      <c r="AH67" s="224"/>
      <c r="AI67" s="224"/>
    </row>
    <row r="68" spans="2:35" ht="10.5" customHeight="1">
      <c r="B68" s="226" t="s">
        <v>1186</v>
      </c>
      <c r="C68" s="224"/>
      <c r="D68" s="224"/>
      <c r="E68" s="224"/>
      <c r="F68" s="224"/>
      <c r="G68" s="224"/>
      <c r="H68" s="224"/>
      <c r="I68" s="224"/>
      <c r="J68" s="316">
        <v>317311773.4700001</v>
      </c>
      <c r="K68" s="224"/>
      <c r="L68" s="224"/>
      <c r="M68" s="224"/>
      <c r="N68" s="224"/>
      <c r="O68" s="224"/>
      <c r="P68" s="224"/>
      <c r="Q68" s="224"/>
      <c r="R68" s="224"/>
      <c r="S68" s="224"/>
      <c r="T68" s="290">
        <v>0.023140713708878904</v>
      </c>
      <c r="U68" s="224"/>
      <c r="V68" s="224"/>
      <c r="W68" s="224"/>
      <c r="X68" s="224"/>
      <c r="Y68" s="224"/>
      <c r="Z68" s="224"/>
      <c r="AA68" s="223">
        <v>8907</v>
      </c>
      <c r="AB68" s="224"/>
      <c r="AC68" s="224"/>
      <c r="AD68" s="224"/>
      <c r="AE68" s="224"/>
      <c r="AF68" s="290">
        <v>0.043227791582543876</v>
      </c>
      <c r="AG68" s="224"/>
      <c r="AH68" s="224"/>
      <c r="AI68" s="224"/>
    </row>
    <row r="69" spans="2:35" ht="10.5" customHeight="1">
      <c r="B69" s="226" t="s">
        <v>1187</v>
      </c>
      <c r="C69" s="224"/>
      <c r="D69" s="224"/>
      <c r="E69" s="224"/>
      <c r="F69" s="224"/>
      <c r="G69" s="224"/>
      <c r="H69" s="224"/>
      <c r="I69" s="224"/>
      <c r="J69" s="316">
        <v>355911527.5799997</v>
      </c>
      <c r="K69" s="224"/>
      <c r="L69" s="224"/>
      <c r="M69" s="224"/>
      <c r="N69" s="224"/>
      <c r="O69" s="224"/>
      <c r="P69" s="224"/>
      <c r="Q69" s="224"/>
      <c r="R69" s="224"/>
      <c r="S69" s="224"/>
      <c r="T69" s="290">
        <v>0.02595569233171614</v>
      </c>
      <c r="U69" s="224"/>
      <c r="V69" s="224"/>
      <c r="W69" s="224"/>
      <c r="X69" s="224"/>
      <c r="Y69" s="224"/>
      <c r="Z69" s="224"/>
      <c r="AA69" s="223">
        <v>9662</v>
      </c>
      <c r="AB69" s="224"/>
      <c r="AC69" s="224"/>
      <c r="AD69" s="224"/>
      <c r="AE69" s="224"/>
      <c r="AF69" s="290">
        <v>0.046891986333281566</v>
      </c>
      <c r="AG69" s="224"/>
      <c r="AH69" s="224"/>
      <c r="AI69" s="224"/>
    </row>
    <row r="70" spans="2:35" ht="10.5" customHeight="1">
      <c r="B70" s="226" t="s">
        <v>1188</v>
      </c>
      <c r="C70" s="224"/>
      <c r="D70" s="224"/>
      <c r="E70" s="224"/>
      <c r="F70" s="224"/>
      <c r="G70" s="224"/>
      <c r="H70" s="224"/>
      <c r="I70" s="224"/>
      <c r="J70" s="316">
        <v>388201168.109999</v>
      </c>
      <c r="K70" s="224"/>
      <c r="L70" s="224"/>
      <c r="M70" s="224"/>
      <c r="N70" s="224"/>
      <c r="O70" s="224"/>
      <c r="P70" s="224"/>
      <c r="Q70" s="224"/>
      <c r="R70" s="224"/>
      <c r="S70" s="224"/>
      <c r="T70" s="290">
        <v>0.028310490954837418</v>
      </c>
      <c r="U70" s="224"/>
      <c r="V70" s="224"/>
      <c r="W70" s="224"/>
      <c r="X70" s="224"/>
      <c r="Y70" s="224"/>
      <c r="Z70" s="224"/>
      <c r="AA70" s="223">
        <v>9628</v>
      </c>
      <c r="AB70" s="224"/>
      <c r="AC70" s="224"/>
      <c r="AD70" s="224"/>
      <c r="AE70" s="224"/>
      <c r="AF70" s="290">
        <v>0.04672697623854636</v>
      </c>
      <c r="AG70" s="224"/>
      <c r="AH70" s="224"/>
      <c r="AI70" s="224"/>
    </row>
    <row r="71" spans="2:35" ht="10.5" customHeight="1">
      <c r="B71" s="226" t="s">
        <v>1189</v>
      </c>
      <c r="C71" s="224"/>
      <c r="D71" s="224"/>
      <c r="E71" s="224"/>
      <c r="F71" s="224"/>
      <c r="G71" s="224"/>
      <c r="H71" s="224"/>
      <c r="I71" s="224"/>
      <c r="J71" s="316">
        <v>479768338.45999867</v>
      </c>
      <c r="K71" s="224"/>
      <c r="L71" s="224"/>
      <c r="M71" s="224"/>
      <c r="N71" s="224"/>
      <c r="O71" s="224"/>
      <c r="P71" s="224"/>
      <c r="Q71" s="224"/>
      <c r="R71" s="224"/>
      <c r="S71" s="224"/>
      <c r="T71" s="290">
        <v>0.03498824403985435</v>
      </c>
      <c r="U71" s="224"/>
      <c r="V71" s="224"/>
      <c r="W71" s="224"/>
      <c r="X71" s="224"/>
      <c r="Y71" s="224"/>
      <c r="Z71" s="224"/>
      <c r="AA71" s="223">
        <v>10298</v>
      </c>
      <c r="AB71" s="224"/>
      <c r="AC71" s="224"/>
      <c r="AD71" s="224"/>
      <c r="AE71" s="224"/>
      <c r="AF71" s="290">
        <v>0.04997864575244603</v>
      </c>
      <c r="AG71" s="224"/>
      <c r="AH71" s="224"/>
      <c r="AI71" s="224"/>
    </row>
    <row r="72" spans="2:35" ht="10.5" customHeight="1">
      <c r="B72" s="226" t="s">
        <v>1190</v>
      </c>
      <c r="C72" s="224"/>
      <c r="D72" s="224"/>
      <c r="E72" s="224"/>
      <c r="F72" s="224"/>
      <c r="G72" s="224"/>
      <c r="H72" s="224"/>
      <c r="I72" s="224"/>
      <c r="J72" s="316">
        <v>646177675.199998</v>
      </c>
      <c r="K72" s="224"/>
      <c r="L72" s="224"/>
      <c r="M72" s="224"/>
      <c r="N72" s="224"/>
      <c r="O72" s="224"/>
      <c r="P72" s="224"/>
      <c r="Q72" s="224"/>
      <c r="R72" s="224"/>
      <c r="S72" s="224"/>
      <c r="T72" s="290">
        <v>0.04712403962623785</v>
      </c>
      <c r="U72" s="224"/>
      <c r="V72" s="224"/>
      <c r="W72" s="224"/>
      <c r="X72" s="224"/>
      <c r="Y72" s="224"/>
      <c r="Z72" s="224"/>
      <c r="AA72" s="223">
        <v>12974</v>
      </c>
      <c r="AB72" s="224"/>
      <c r="AC72" s="224"/>
      <c r="AD72" s="224"/>
      <c r="AE72" s="224"/>
      <c r="AF72" s="290">
        <v>0.06296591085572294</v>
      </c>
      <c r="AG72" s="224"/>
      <c r="AH72" s="224"/>
      <c r="AI72" s="224"/>
    </row>
    <row r="73" spans="2:35" ht="10.5" customHeight="1">
      <c r="B73" s="226" t="s">
        <v>1191</v>
      </c>
      <c r="C73" s="224"/>
      <c r="D73" s="224"/>
      <c r="E73" s="224"/>
      <c r="F73" s="224"/>
      <c r="G73" s="224"/>
      <c r="H73" s="224"/>
      <c r="I73" s="224"/>
      <c r="J73" s="316">
        <v>669344367.1699979</v>
      </c>
      <c r="K73" s="224"/>
      <c r="L73" s="224"/>
      <c r="M73" s="224"/>
      <c r="N73" s="224"/>
      <c r="O73" s="224"/>
      <c r="P73" s="224"/>
      <c r="Q73" s="224"/>
      <c r="R73" s="224"/>
      <c r="S73" s="224"/>
      <c r="T73" s="290">
        <v>0.04881352558699196</v>
      </c>
      <c r="U73" s="224"/>
      <c r="V73" s="224"/>
      <c r="W73" s="224"/>
      <c r="X73" s="224"/>
      <c r="Y73" s="224"/>
      <c r="Z73" s="224"/>
      <c r="AA73" s="223">
        <v>12395</v>
      </c>
      <c r="AB73" s="224"/>
      <c r="AC73" s="224"/>
      <c r="AD73" s="224"/>
      <c r="AE73" s="224"/>
      <c r="AF73" s="290">
        <v>0.060155886007143965</v>
      </c>
      <c r="AG73" s="224"/>
      <c r="AH73" s="224"/>
      <c r="AI73" s="224"/>
    </row>
    <row r="74" spans="2:35" ht="10.5" customHeight="1">
      <c r="B74" s="226" t="s">
        <v>1192</v>
      </c>
      <c r="C74" s="224"/>
      <c r="D74" s="224"/>
      <c r="E74" s="224"/>
      <c r="F74" s="224"/>
      <c r="G74" s="224"/>
      <c r="H74" s="224"/>
      <c r="I74" s="224"/>
      <c r="J74" s="316">
        <v>501341314.39999926</v>
      </c>
      <c r="K74" s="224"/>
      <c r="L74" s="224"/>
      <c r="M74" s="224"/>
      <c r="N74" s="224"/>
      <c r="O74" s="224"/>
      <c r="P74" s="224"/>
      <c r="Q74" s="224"/>
      <c r="R74" s="224"/>
      <c r="S74" s="224"/>
      <c r="T74" s="290">
        <v>0.036561504479001854</v>
      </c>
      <c r="U74" s="224"/>
      <c r="V74" s="224"/>
      <c r="W74" s="224"/>
      <c r="X74" s="224"/>
      <c r="Y74" s="224"/>
      <c r="Z74" s="224"/>
      <c r="AA74" s="223">
        <v>8915</v>
      </c>
      <c r="AB74" s="224"/>
      <c r="AC74" s="224"/>
      <c r="AD74" s="224"/>
      <c r="AE74" s="224"/>
      <c r="AF74" s="290">
        <v>0.04326661748718745</v>
      </c>
      <c r="AG74" s="224"/>
      <c r="AH74" s="224"/>
      <c r="AI74" s="224"/>
    </row>
    <row r="75" spans="2:35" ht="10.5" customHeight="1">
      <c r="B75" s="226" t="s">
        <v>1193</v>
      </c>
      <c r="C75" s="224"/>
      <c r="D75" s="224"/>
      <c r="E75" s="224"/>
      <c r="F75" s="224"/>
      <c r="G75" s="224"/>
      <c r="H75" s="224"/>
      <c r="I75" s="224"/>
      <c r="J75" s="316">
        <v>605084818.7799999</v>
      </c>
      <c r="K75" s="224"/>
      <c r="L75" s="224"/>
      <c r="M75" s="224"/>
      <c r="N75" s="224"/>
      <c r="O75" s="224"/>
      <c r="P75" s="224"/>
      <c r="Q75" s="224"/>
      <c r="R75" s="224"/>
      <c r="S75" s="224"/>
      <c r="T75" s="290">
        <v>0.04412724560407987</v>
      </c>
      <c r="U75" s="224"/>
      <c r="V75" s="224"/>
      <c r="W75" s="224"/>
      <c r="X75" s="224"/>
      <c r="Y75" s="224"/>
      <c r="Z75" s="224"/>
      <c r="AA75" s="223">
        <v>9496</v>
      </c>
      <c r="AB75" s="224"/>
      <c r="AC75" s="224"/>
      <c r="AD75" s="224"/>
      <c r="AE75" s="224"/>
      <c r="AF75" s="290">
        <v>0.046086348811927316</v>
      </c>
      <c r="AG75" s="224"/>
      <c r="AH75" s="224"/>
      <c r="AI75" s="224"/>
    </row>
    <row r="76" spans="2:35" ht="10.5" customHeight="1">
      <c r="B76" s="226" t="s">
        <v>1194</v>
      </c>
      <c r="C76" s="224"/>
      <c r="D76" s="224"/>
      <c r="E76" s="224"/>
      <c r="F76" s="224"/>
      <c r="G76" s="224"/>
      <c r="H76" s="224"/>
      <c r="I76" s="224"/>
      <c r="J76" s="316">
        <v>681873926.81</v>
      </c>
      <c r="K76" s="224"/>
      <c r="L76" s="224"/>
      <c r="M76" s="224"/>
      <c r="N76" s="224"/>
      <c r="O76" s="224"/>
      <c r="P76" s="224"/>
      <c r="Q76" s="224"/>
      <c r="R76" s="224"/>
      <c r="S76" s="224"/>
      <c r="T76" s="290">
        <v>0.04972727344247461</v>
      </c>
      <c r="U76" s="224"/>
      <c r="V76" s="224"/>
      <c r="W76" s="224"/>
      <c r="X76" s="224"/>
      <c r="Y76" s="224"/>
      <c r="Z76" s="224"/>
      <c r="AA76" s="223">
        <v>9519</v>
      </c>
      <c r="AB76" s="224"/>
      <c r="AC76" s="224"/>
      <c r="AD76" s="224"/>
      <c r="AE76" s="224"/>
      <c r="AF76" s="290">
        <v>0.046197973287777604</v>
      </c>
      <c r="AG76" s="224"/>
      <c r="AH76" s="224"/>
      <c r="AI76" s="224"/>
    </row>
    <row r="77" spans="2:35" ht="10.5" customHeight="1">
      <c r="B77" s="226" t="s">
        <v>1195</v>
      </c>
      <c r="C77" s="224"/>
      <c r="D77" s="224"/>
      <c r="E77" s="224"/>
      <c r="F77" s="224"/>
      <c r="G77" s="224"/>
      <c r="H77" s="224"/>
      <c r="I77" s="224"/>
      <c r="J77" s="316">
        <v>698475726.4099972</v>
      </c>
      <c r="K77" s="224"/>
      <c r="L77" s="224"/>
      <c r="M77" s="224"/>
      <c r="N77" s="224"/>
      <c r="O77" s="224"/>
      <c r="P77" s="224"/>
      <c r="Q77" s="224"/>
      <c r="R77" s="224"/>
      <c r="S77" s="224"/>
      <c r="T77" s="290">
        <v>0.0509379990559446</v>
      </c>
      <c r="U77" s="224"/>
      <c r="V77" s="224"/>
      <c r="W77" s="224"/>
      <c r="X77" s="224"/>
      <c r="Y77" s="224"/>
      <c r="Z77" s="224"/>
      <c r="AA77" s="223">
        <v>9428</v>
      </c>
      <c r="AB77" s="224"/>
      <c r="AC77" s="224"/>
      <c r="AD77" s="224"/>
      <c r="AE77" s="224"/>
      <c r="AF77" s="290">
        <v>0.045756328622456904</v>
      </c>
      <c r="AG77" s="224"/>
      <c r="AH77" s="224"/>
      <c r="AI77" s="224"/>
    </row>
    <row r="78" spans="2:35" ht="10.5" customHeight="1">
      <c r="B78" s="226" t="s">
        <v>1196</v>
      </c>
      <c r="C78" s="224"/>
      <c r="D78" s="224"/>
      <c r="E78" s="224"/>
      <c r="F78" s="224"/>
      <c r="G78" s="224"/>
      <c r="H78" s="224"/>
      <c r="I78" s="224"/>
      <c r="J78" s="316">
        <v>882659783.2200003</v>
      </c>
      <c r="K78" s="224"/>
      <c r="L78" s="224"/>
      <c r="M78" s="224"/>
      <c r="N78" s="224"/>
      <c r="O78" s="224"/>
      <c r="P78" s="224"/>
      <c r="Q78" s="224"/>
      <c r="R78" s="224"/>
      <c r="S78" s="224"/>
      <c r="T78" s="290">
        <v>0.06437005826311148</v>
      </c>
      <c r="U78" s="224"/>
      <c r="V78" s="224"/>
      <c r="W78" s="224"/>
      <c r="X78" s="224"/>
      <c r="Y78" s="224"/>
      <c r="Z78" s="224"/>
      <c r="AA78" s="223">
        <v>11547</v>
      </c>
      <c r="AB78" s="224"/>
      <c r="AC78" s="224"/>
      <c r="AD78" s="224"/>
      <c r="AE78" s="224"/>
      <c r="AF78" s="290">
        <v>0.056040340114924675</v>
      </c>
      <c r="AG78" s="224"/>
      <c r="AH78" s="224"/>
      <c r="AI78" s="224"/>
    </row>
    <row r="79" spans="2:35" ht="10.5" customHeight="1">
      <c r="B79" s="226" t="s">
        <v>1197</v>
      </c>
      <c r="C79" s="224"/>
      <c r="D79" s="224"/>
      <c r="E79" s="224"/>
      <c r="F79" s="224"/>
      <c r="G79" s="224"/>
      <c r="H79" s="224"/>
      <c r="I79" s="224"/>
      <c r="J79" s="316">
        <v>597132506.2899975</v>
      </c>
      <c r="K79" s="224"/>
      <c r="L79" s="224"/>
      <c r="M79" s="224"/>
      <c r="N79" s="224"/>
      <c r="O79" s="224"/>
      <c r="P79" s="224"/>
      <c r="Q79" s="224"/>
      <c r="R79" s="224"/>
      <c r="S79" s="224"/>
      <c r="T79" s="290">
        <v>0.043547304353737055</v>
      </c>
      <c r="U79" s="224"/>
      <c r="V79" s="224"/>
      <c r="W79" s="224"/>
      <c r="X79" s="224"/>
      <c r="Y79" s="224"/>
      <c r="Z79" s="224"/>
      <c r="AA79" s="223">
        <v>7320</v>
      </c>
      <c r="AB79" s="224"/>
      <c r="AC79" s="224"/>
      <c r="AD79" s="224"/>
      <c r="AE79" s="224"/>
      <c r="AF79" s="290">
        <v>0.035525702748874045</v>
      </c>
      <c r="AG79" s="224"/>
      <c r="AH79" s="224"/>
      <c r="AI79" s="224"/>
    </row>
    <row r="80" spans="2:35" ht="10.5" customHeight="1">
      <c r="B80" s="226" t="s">
        <v>1198</v>
      </c>
      <c r="C80" s="224"/>
      <c r="D80" s="224"/>
      <c r="E80" s="224"/>
      <c r="F80" s="224"/>
      <c r="G80" s="224"/>
      <c r="H80" s="224"/>
      <c r="I80" s="224"/>
      <c r="J80" s="316">
        <v>789835492.0600001</v>
      </c>
      <c r="K80" s="224"/>
      <c r="L80" s="224"/>
      <c r="M80" s="224"/>
      <c r="N80" s="224"/>
      <c r="O80" s="224"/>
      <c r="P80" s="224"/>
      <c r="Q80" s="224"/>
      <c r="R80" s="224"/>
      <c r="S80" s="224"/>
      <c r="T80" s="290">
        <v>0.05760062666127316</v>
      </c>
      <c r="U80" s="224"/>
      <c r="V80" s="224"/>
      <c r="W80" s="224"/>
      <c r="X80" s="224"/>
      <c r="Y80" s="224"/>
      <c r="Z80" s="224"/>
      <c r="AA80" s="223">
        <v>9012</v>
      </c>
      <c r="AB80" s="224"/>
      <c r="AC80" s="224"/>
      <c r="AD80" s="224"/>
      <c r="AE80" s="224"/>
      <c r="AF80" s="290">
        <v>0.04373738158099084</v>
      </c>
      <c r="AG80" s="224"/>
      <c r="AH80" s="224"/>
      <c r="AI80" s="224"/>
    </row>
    <row r="81" spans="2:35" ht="10.5" customHeight="1">
      <c r="B81" s="226" t="s">
        <v>1199</v>
      </c>
      <c r="C81" s="224"/>
      <c r="D81" s="224"/>
      <c r="E81" s="224"/>
      <c r="F81" s="224"/>
      <c r="G81" s="224"/>
      <c r="H81" s="224"/>
      <c r="I81" s="224"/>
      <c r="J81" s="316">
        <v>850045909.830003</v>
      </c>
      <c r="K81" s="224"/>
      <c r="L81" s="224"/>
      <c r="M81" s="224"/>
      <c r="N81" s="224"/>
      <c r="O81" s="224"/>
      <c r="P81" s="224"/>
      <c r="Q81" s="224"/>
      <c r="R81" s="224"/>
      <c r="S81" s="224"/>
      <c r="T81" s="290">
        <v>0.06199161418963023</v>
      </c>
      <c r="U81" s="224"/>
      <c r="V81" s="224"/>
      <c r="W81" s="224"/>
      <c r="X81" s="224"/>
      <c r="Y81" s="224"/>
      <c r="Z81" s="224"/>
      <c r="AA81" s="223">
        <v>9361</v>
      </c>
      <c r="AB81" s="224"/>
      <c r="AC81" s="224"/>
      <c r="AD81" s="224"/>
      <c r="AE81" s="224"/>
      <c r="AF81" s="290">
        <v>0.045431161671066936</v>
      </c>
      <c r="AG81" s="224"/>
      <c r="AH81" s="224"/>
      <c r="AI81" s="224"/>
    </row>
    <row r="82" spans="2:35" ht="10.5" customHeight="1">
      <c r="B82" s="226" t="s">
        <v>1200</v>
      </c>
      <c r="C82" s="224"/>
      <c r="D82" s="224"/>
      <c r="E82" s="224"/>
      <c r="F82" s="224"/>
      <c r="G82" s="224"/>
      <c r="H82" s="224"/>
      <c r="I82" s="224"/>
      <c r="J82" s="316">
        <v>791866217.2099984</v>
      </c>
      <c r="K82" s="224"/>
      <c r="L82" s="224"/>
      <c r="M82" s="224"/>
      <c r="N82" s="224"/>
      <c r="O82" s="224"/>
      <c r="P82" s="224"/>
      <c r="Q82" s="224"/>
      <c r="R82" s="224"/>
      <c r="S82" s="224"/>
      <c r="T82" s="290">
        <v>0.05774872210949319</v>
      </c>
      <c r="U82" s="224"/>
      <c r="V82" s="224"/>
      <c r="W82" s="224"/>
      <c r="X82" s="224"/>
      <c r="Y82" s="224"/>
      <c r="Z82" s="224"/>
      <c r="AA82" s="223">
        <v>8858</v>
      </c>
      <c r="AB82" s="224"/>
      <c r="AC82" s="224"/>
      <c r="AD82" s="224"/>
      <c r="AE82" s="224"/>
      <c r="AF82" s="290">
        <v>0.04298998291660196</v>
      </c>
      <c r="AG82" s="224"/>
      <c r="AH82" s="224"/>
      <c r="AI82" s="224"/>
    </row>
    <row r="83" spans="2:35" ht="10.5" customHeight="1">
      <c r="B83" s="226" t="s">
        <v>1201</v>
      </c>
      <c r="C83" s="224"/>
      <c r="D83" s="224"/>
      <c r="E83" s="224"/>
      <c r="F83" s="224"/>
      <c r="G83" s="224"/>
      <c r="H83" s="224"/>
      <c r="I83" s="224"/>
      <c r="J83" s="316">
        <v>1107081718.029996</v>
      </c>
      <c r="K83" s="224"/>
      <c r="L83" s="224"/>
      <c r="M83" s="224"/>
      <c r="N83" s="224"/>
      <c r="O83" s="224"/>
      <c r="P83" s="224"/>
      <c r="Q83" s="224"/>
      <c r="R83" s="224"/>
      <c r="S83" s="224"/>
      <c r="T83" s="290">
        <v>0.08073656016324281</v>
      </c>
      <c r="U83" s="224"/>
      <c r="V83" s="224"/>
      <c r="W83" s="224"/>
      <c r="X83" s="224"/>
      <c r="Y83" s="224"/>
      <c r="Z83" s="224"/>
      <c r="AA83" s="223">
        <v>11818</v>
      </c>
      <c r="AB83" s="224"/>
      <c r="AC83" s="224"/>
      <c r="AD83" s="224"/>
      <c r="AE83" s="224"/>
      <c r="AF83" s="290">
        <v>0.057355567634725886</v>
      </c>
      <c r="AG83" s="224"/>
      <c r="AH83" s="224"/>
      <c r="AI83" s="224"/>
    </row>
    <row r="84" spans="2:35" ht="10.5" customHeight="1">
      <c r="B84" s="226" t="s">
        <v>1202</v>
      </c>
      <c r="C84" s="224"/>
      <c r="D84" s="224"/>
      <c r="E84" s="224"/>
      <c r="F84" s="224"/>
      <c r="G84" s="224"/>
      <c r="H84" s="224"/>
      <c r="I84" s="224"/>
      <c r="J84" s="316">
        <v>457521482.28000104</v>
      </c>
      <c r="K84" s="224"/>
      <c r="L84" s="224"/>
      <c r="M84" s="224"/>
      <c r="N84" s="224"/>
      <c r="O84" s="224"/>
      <c r="P84" s="224"/>
      <c r="Q84" s="224"/>
      <c r="R84" s="224"/>
      <c r="S84" s="224"/>
      <c r="T84" s="290">
        <v>0.03336583928583535</v>
      </c>
      <c r="U84" s="224"/>
      <c r="V84" s="224"/>
      <c r="W84" s="224"/>
      <c r="X84" s="224"/>
      <c r="Y84" s="224"/>
      <c r="Z84" s="224"/>
      <c r="AA84" s="223">
        <v>5016</v>
      </c>
      <c r="AB84" s="224"/>
      <c r="AC84" s="224"/>
      <c r="AD84" s="224"/>
      <c r="AE84" s="224"/>
      <c r="AF84" s="290">
        <v>0.02434384221152353</v>
      </c>
      <c r="AG84" s="224"/>
      <c r="AH84" s="224"/>
      <c r="AI84" s="224"/>
    </row>
    <row r="85" spans="2:35" ht="10.5" customHeight="1">
      <c r="B85" s="226" t="s">
        <v>1203</v>
      </c>
      <c r="C85" s="224"/>
      <c r="D85" s="224"/>
      <c r="E85" s="224"/>
      <c r="F85" s="224"/>
      <c r="G85" s="224"/>
      <c r="H85" s="224"/>
      <c r="I85" s="224"/>
      <c r="J85" s="316">
        <v>657804853.5000004</v>
      </c>
      <c r="K85" s="224"/>
      <c r="L85" s="224"/>
      <c r="M85" s="224"/>
      <c r="N85" s="224"/>
      <c r="O85" s="224"/>
      <c r="P85" s="224"/>
      <c r="Q85" s="224"/>
      <c r="R85" s="224"/>
      <c r="S85" s="224"/>
      <c r="T85" s="290">
        <v>0.047971979182151875</v>
      </c>
      <c r="U85" s="224"/>
      <c r="V85" s="224"/>
      <c r="W85" s="224"/>
      <c r="X85" s="224"/>
      <c r="Y85" s="224"/>
      <c r="Z85" s="224"/>
      <c r="AA85" s="223">
        <v>6568</v>
      </c>
      <c r="AB85" s="224"/>
      <c r="AC85" s="224"/>
      <c r="AD85" s="224"/>
      <c r="AE85" s="224"/>
      <c r="AF85" s="290">
        <v>0.0318760677123777</v>
      </c>
      <c r="AG85" s="224"/>
      <c r="AH85" s="224"/>
      <c r="AI85" s="224"/>
    </row>
    <row r="86" spans="2:35" ht="10.5" customHeight="1">
      <c r="B86" s="226" t="s">
        <v>1204</v>
      </c>
      <c r="C86" s="224"/>
      <c r="D86" s="224"/>
      <c r="E86" s="224"/>
      <c r="F86" s="224"/>
      <c r="G86" s="224"/>
      <c r="H86" s="224"/>
      <c r="I86" s="224"/>
      <c r="J86" s="316">
        <v>501416810.5400003</v>
      </c>
      <c r="K86" s="224"/>
      <c r="L86" s="224"/>
      <c r="M86" s="224"/>
      <c r="N86" s="224"/>
      <c r="O86" s="224"/>
      <c r="P86" s="224"/>
      <c r="Q86" s="224"/>
      <c r="R86" s="224"/>
      <c r="S86" s="224"/>
      <c r="T86" s="290">
        <v>0.036567010214079966</v>
      </c>
      <c r="U86" s="224"/>
      <c r="V86" s="224"/>
      <c r="W86" s="224"/>
      <c r="X86" s="224"/>
      <c r="Y86" s="224"/>
      <c r="Z86" s="224"/>
      <c r="AA86" s="223">
        <v>4819</v>
      </c>
      <c r="AB86" s="224"/>
      <c r="AC86" s="224"/>
      <c r="AD86" s="224"/>
      <c r="AE86" s="224"/>
      <c r="AF86" s="290">
        <v>0.023387754309675414</v>
      </c>
      <c r="AG86" s="224"/>
      <c r="AH86" s="224"/>
      <c r="AI86" s="224"/>
    </row>
    <row r="87" spans="2:35" ht="10.5" customHeight="1">
      <c r="B87" s="226" t="s">
        <v>1205</v>
      </c>
      <c r="C87" s="224"/>
      <c r="D87" s="224"/>
      <c r="E87" s="224"/>
      <c r="F87" s="224"/>
      <c r="G87" s="224"/>
      <c r="H87" s="224"/>
      <c r="I87" s="224"/>
      <c r="J87" s="316">
        <v>554481183.1800002</v>
      </c>
      <c r="K87" s="224"/>
      <c r="L87" s="224"/>
      <c r="M87" s="224"/>
      <c r="N87" s="224"/>
      <c r="O87" s="224"/>
      <c r="P87" s="224"/>
      <c r="Q87" s="224"/>
      <c r="R87" s="224"/>
      <c r="S87" s="224"/>
      <c r="T87" s="290">
        <v>0.04043685545169955</v>
      </c>
      <c r="U87" s="224"/>
      <c r="V87" s="224"/>
      <c r="W87" s="224"/>
      <c r="X87" s="224"/>
      <c r="Y87" s="224"/>
      <c r="Z87" s="224"/>
      <c r="AA87" s="223">
        <v>5142</v>
      </c>
      <c r="AB87" s="224"/>
      <c r="AC87" s="224"/>
      <c r="AD87" s="224"/>
      <c r="AE87" s="224"/>
      <c r="AF87" s="290">
        <v>0.024955350209659884</v>
      </c>
      <c r="AG87" s="224"/>
      <c r="AH87" s="224"/>
      <c r="AI87" s="224"/>
    </row>
    <row r="88" spans="2:35" ht="10.5" customHeight="1">
      <c r="B88" s="226" t="s">
        <v>1206</v>
      </c>
      <c r="C88" s="224"/>
      <c r="D88" s="224"/>
      <c r="E88" s="224"/>
      <c r="F88" s="224"/>
      <c r="G88" s="224"/>
      <c r="H88" s="224"/>
      <c r="I88" s="224"/>
      <c r="J88" s="316">
        <v>577405593.7800016</v>
      </c>
      <c r="K88" s="224"/>
      <c r="L88" s="224"/>
      <c r="M88" s="224"/>
      <c r="N88" s="224"/>
      <c r="O88" s="224"/>
      <c r="P88" s="224"/>
      <c r="Q88" s="224"/>
      <c r="R88" s="224"/>
      <c r="S88" s="224"/>
      <c r="T88" s="290">
        <v>0.04210867246888179</v>
      </c>
      <c r="U88" s="224"/>
      <c r="V88" s="224"/>
      <c r="W88" s="224"/>
      <c r="X88" s="224"/>
      <c r="Y88" s="224"/>
      <c r="Z88" s="224"/>
      <c r="AA88" s="223">
        <v>4643</v>
      </c>
      <c r="AB88" s="224"/>
      <c r="AC88" s="224"/>
      <c r="AD88" s="224"/>
      <c r="AE88" s="224"/>
      <c r="AF88" s="290">
        <v>0.022533584407516696</v>
      </c>
      <c r="AG88" s="224"/>
      <c r="AH88" s="224"/>
      <c r="AI88" s="224"/>
    </row>
    <row r="89" spans="2:35" ht="10.5" customHeight="1">
      <c r="B89" s="226" t="s">
        <v>1212</v>
      </c>
      <c r="C89" s="224"/>
      <c r="D89" s="224"/>
      <c r="E89" s="224"/>
      <c r="F89" s="224"/>
      <c r="G89" s="224"/>
      <c r="H89" s="224"/>
      <c r="I89" s="224"/>
      <c r="J89" s="316">
        <v>9624901.31</v>
      </c>
      <c r="K89" s="224"/>
      <c r="L89" s="224"/>
      <c r="M89" s="224"/>
      <c r="N89" s="224"/>
      <c r="O89" s="224"/>
      <c r="P89" s="224"/>
      <c r="Q89" s="224"/>
      <c r="R89" s="224"/>
      <c r="S89" s="224"/>
      <c r="T89" s="290">
        <v>0.000701918757237607</v>
      </c>
      <c r="U89" s="224"/>
      <c r="V89" s="224"/>
      <c r="W89" s="224"/>
      <c r="X89" s="224"/>
      <c r="Y89" s="224"/>
      <c r="Z89" s="224"/>
      <c r="AA89" s="223">
        <v>94</v>
      </c>
      <c r="AB89" s="224"/>
      <c r="AC89" s="224"/>
      <c r="AD89" s="224"/>
      <c r="AE89" s="224"/>
      <c r="AF89" s="290">
        <v>0.0004562043795620438</v>
      </c>
      <c r="AG89" s="224"/>
      <c r="AH89" s="224"/>
      <c r="AI89" s="224"/>
    </row>
    <row r="90" spans="2:35" ht="10.5" customHeight="1">
      <c r="B90" s="226" t="s">
        <v>1213</v>
      </c>
      <c r="C90" s="224"/>
      <c r="D90" s="224"/>
      <c r="E90" s="224"/>
      <c r="F90" s="224"/>
      <c r="G90" s="224"/>
      <c r="H90" s="224"/>
      <c r="I90" s="224"/>
      <c r="J90" s="316">
        <v>13475573.749999998</v>
      </c>
      <c r="K90" s="224"/>
      <c r="L90" s="224"/>
      <c r="M90" s="224"/>
      <c r="N90" s="224"/>
      <c r="O90" s="224"/>
      <c r="P90" s="224"/>
      <c r="Q90" s="224"/>
      <c r="R90" s="224"/>
      <c r="S90" s="224"/>
      <c r="T90" s="290">
        <v>0.0009827381782955358</v>
      </c>
      <c r="U90" s="224"/>
      <c r="V90" s="224"/>
      <c r="W90" s="224"/>
      <c r="X90" s="224"/>
      <c r="Y90" s="224"/>
      <c r="Z90" s="224"/>
      <c r="AA90" s="223">
        <v>137</v>
      </c>
      <c r="AB90" s="224"/>
      <c r="AC90" s="224"/>
      <c r="AD90" s="224"/>
      <c r="AE90" s="224"/>
      <c r="AF90" s="290">
        <v>0.0006648936170212766</v>
      </c>
      <c r="AG90" s="224"/>
      <c r="AH90" s="224"/>
      <c r="AI90" s="224"/>
    </row>
    <row r="91" spans="2:35" ht="10.5" customHeight="1">
      <c r="B91" s="226" t="s">
        <v>1208</v>
      </c>
      <c r="C91" s="224"/>
      <c r="D91" s="224"/>
      <c r="E91" s="224"/>
      <c r="F91" s="224"/>
      <c r="G91" s="224"/>
      <c r="H91" s="224"/>
      <c r="I91" s="224"/>
      <c r="J91" s="316">
        <v>8656781.780000001</v>
      </c>
      <c r="K91" s="224"/>
      <c r="L91" s="224"/>
      <c r="M91" s="224"/>
      <c r="N91" s="224"/>
      <c r="O91" s="224"/>
      <c r="P91" s="224"/>
      <c r="Q91" s="224"/>
      <c r="R91" s="224"/>
      <c r="S91" s="224"/>
      <c r="T91" s="290">
        <v>0.0006313163442394569</v>
      </c>
      <c r="U91" s="224"/>
      <c r="V91" s="224"/>
      <c r="W91" s="224"/>
      <c r="X91" s="224"/>
      <c r="Y91" s="224"/>
      <c r="Z91" s="224"/>
      <c r="AA91" s="223">
        <v>82</v>
      </c>
      <c r="AB91" s="224"/>
      <c r="AC91" s="224"/>
      <c r="AD91" s="224"/>
      <c r="AE91" s="224"/>
      <c r="AF91" s="290">
        <v>0.0003979655225966765</v>
      </c>
      <c r="AG91" s="224"/>
      <c r="AH91" s="224"/>
      <c r="AI91" s="224"/>
    </row>
    <row r="92" spans="2:35" ht="10.5" customHeight="1">
      <c r="B92" s="226" t="s">
        <v>1210</v>
      </c>
      <c r="C92" s="224"/>
      <c r="D92" s="224"/>
      <c r="E92" s="224"/>
      <c r="F92" s="224"/>
      <c r="G92" s="224"/>
      <c r="H92" s="224"/>
      <c r="I92" s="224"/>
      <c r="J92" s="316">
        <v>4376880.159999999</v>
      </c>
      <c r="K92" s="224"/>
      <c r="L92" s="224"/>
      <c r="M92" s="224"/>
      <c r="N92" s="224"/>
      <c r="O92" s="224"/>
      <c r="P92" s="224"/>
      <c r="Q92" s="224"/>
      <c r="R92" s="224"/>
      <c r="S92" s="224"/>
      <c r="T92" s="290">
        <v>0.0003191943671456864</v>
      </c>
      <c r="U92" s="224"/>
      <c r="V92" s="224"/>
      <c r="W92" s="224"/>
      <c r="X92" s="224"/>
      <c r="Y92" s="224"/>
      <c r="Z92" s="224"/>
      <c r="AA92" s="223">
        <v>35</v>
      </c>
      <c r="AB92" s="224"/>
      <c r="AC92" s="224"/>
      <c r="AD92" s="224"/>
      <c r="AE92" s="224"/>
      <c r="AF92" s="290">
        <v>0.00016986333281565462</v>
      </c>
      <c r="AG92" s="224"/>
      <c r="AH92" s="224"/>
      <c r="AI92" s="224"/>
    </row>
    <row r="93" spans="2:35" ht="10.5" customHeight="1">
      <c r="B93" s="226" t="s">
        <v>1207</v>
      </c>
      <c r="C93" s="224"/>
      <c r="D93" s="224"/>
      <c r="E93" s="224"/>
      <c r="F93" s="224"/>
      <c r="G93" s="224"/>
      <c r="H93" s="224"/>
      <c r="I93" s="224"/>
      <c r="J93" s="316">
        <v>3567850.28</v>
      </c>
      <c r="K93" s="224"/>
      <c r="L93" s="224"/>
      <c r="M93" s="224"/>
      <c r="N93" s="224"/>
      <c r="O93" s="224"/>
      <c r="P93" s="224"/>
      <c r="Q93" s="224"/>
      <c r="R93" s="224"/>
      <c r="S93" s="224"/>
      <c r="T93" s="290">
        <v>0.0002601939442169146</v>
      </c>
      <c r="U93" s="224"/>
      <c r="V93" s="224"/>
      <c r="W93" s="224"/>
      <c r="X93" s="224"/>
      <c r="Y93" s="224"/>
      <c r="Z93" s="224"/>
      <c r="AA93" s="223">
        <v>30</v>
      </c>
      <c r="AB93" s="224"/>
      <c r="AC93" s="224"/>
      <c r="AD93" s="224"/>
      <c r="AE93" s="224"/>
      <c r="AF93" s="290">
        <v>0.00014559714241341824</v>
      </c>
      <c r="AG93" s="224"/>
      <c r="AH93" s="224"/>
      <c r="AI93" s="224"/>
    </row>
    <row r="94" spans="2:35" ht="10.5" customHeight="1">
      <c r="B94" s="226" t="s">
        <v>1209</v>
      </c>
      <c r="C94" s="224"/>
      <c r="D94" s="224"/>
      <c r="E94" s="224"/>
      <c r="F94" s="224"/>
      <c r="G94" s="224"/>
      <c r="H94" s="224"/>
      <c r="I94" s="224"/>
      <c r="J94" s="316">
        <v>154224.87</v>
      </c>
      <c r="K94" s="224"/>
      <c r="L94" s="224"/>
      <c r="M94" s="224"/>
      <c r="N94" s="224"/>
      <c r="O94" s="224"/>
      <c r="P94" s="224"/>
      <c r="Q94" s="224"/>
      <c r="R94" s="224"/>
      <c r="S94" s="224"/>
      <c r="T94" s="290">
        <v>1.1247214449155893E-05</v>
      </c>
      <c r="U94" s="224"/>
      <c r="V94" s="224"/>
      <c r="W94" s="224"/>
      <c r="X94" s="224"/>
      <c r="Y94" s="224"/>
      <c r="Z94" s="224"/>
      <c r="AA94" s="223">
        <v>2</v>
      </c>
      <c r="AB94" s="224"/>
      <c r="AC94" s="224"/>
      <c r="AD94" s="224"/>
      <c r="AE94" s="224"/>
      <c r="AF94" s="290">
        <v>9.706476160894549E-06</v>
      </c>
      <c r="AG94" s="224"/>
      <c r="AH94" s="224"/>
      <c r="AI94" s="224"/>
    </row>
    <row r="95" spans="2:35" ht="13.5" customHeight="1">
      <c r="B95" s="311"/>
      <c r="C95" s="312"/>
      <c r="D95" s="312"/>
      <c r="E95" s="312"/>
      <c r="F95" s="312"/>
      <c r="G95" s="312"/>
      <c r="H95" s="312"/>
      <c r="I95" s="312"/>
      <c r="J95" s="313">
        <v>13712272553.98999</v>
      </c>
      <c r="K95" s="312"/>
      <c r="L95" s="312"/>
      <c r="M95" s="312"/>
      <c r="N95" s="312"/>
      <c r="O95" s="312"/>
      <c r="P95" s="312"/>
      <c r="Q95" s="312"/>
      <c r="R95" s="312"/>
      <c r="S95" s="312"/>
      <c r="T95" s="314">
        <v>0.9999999999999947</v>
      </c>
      <c r="U95" s="312"/>
      <c r="V95" s="312"/>
      <c r="W95" s="312"/>
      <c r="X95" s="312"/>
      <c r="Y95" s="312"/>
      <c r="Z95" s="312"/>
      <c r="AA95" s="315">
        <v>206048</v>
      </c>
      <c r="AB95" s="312"/>
      <c r="AC95" s="312"/>
      <c r="AD95" s="312"/>
      <c r="AE95" s="312"/>
      <c r="AF95" s="314">
        <v>1</v>
      </c>
      <c r="AG95" s="312"/>
      <c r="AH95" s="312"/>
      <c r="AI95" s="312"/>
    </row>
    <row r="96" spans="2:35" ht="9" customHeight="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2:35" ht="18.75" customHeight="1">
      <c r="B97" s="240" t="s">
        <v>1166</v>
      </c>
      <c r="C97" s="241"/>
      <c r="D97" s="241"/>
      <c r="E97" s="241"/>
      <c r="F97" s="241"/>
      <c r="G97" s="241"/>
      <c r="H97" s="241"/>
      <c r="I97" s="241"/>
      <c r="J97" s="241"/>
      <c r="K97" s="241"/>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2"/>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2.75" customHeight="1">
      <c r="B99" s="235" t="s">
        <v>1181</v>
      </c>
      <c r="C99" s="236"/>
      <c r="D99" s="236"/>
      <c r="E99" s="236"/>
      <c r="F99" s="236"/>
      <c r="G99" s="236"/>
      <c r="H99" s="236"/>
      <c r="I99" s="235" t="s">
        <v>1178</v>
      </c>
      <c r="J99" s="236"/>
      <c r="K99" s="236"/>
      <c r="L99" s="236"/>
      <c r="M99" s="236"/>
      <c r="N99" s="236"/>
      <c r="O99" s="236"/>
      <c r="P99" s="236"/>
      <c r="Q99" s="236"/>
      <c r="R99" s="236"/>
      <c r="S99" s="236"/>
      <c r="T99" s="235" t="s">
        <v>1179</v>
      </c>
      <c r="U99" s="236"/>
      <c r="V99" s="236"/>
      <c r="W99" s="236"/>
      <c r="X99" s="236"/>
      <c r="Y99" s="236"/>
      <c r="Z99" s="236"/>
      <c r="AA99" s="235" t="s">
        <v>1180</v>
      </c>
      <c r="AB99" s="236"/>
      <c r="AC99" s="236"/>
      <c r="AD99" s="236"/>
      <c r="AE99" s="236"/>
      <c r="AF99" s="235" t="s">
        <v>1179</v>
      </c>
      <c r="AG99" s="236"/>
      <c r="AH99" s="236"/>
      <c r="AI99" s="236"/>
    </row>
    <row r="100" spans="2:35" ht="10.5" customHeight="1">
      <c r="B100" s="226" t="s">
        <v>1182</v>
      </c>
      <c r="C100" s="224"/>
      <c r="D100" s="224"/>
      <c r="E100" s="224"/>
      <c r="F100" s="224"/>
      <c r="G100" s="224"/>
      <c r="H100" s="224"/>
      <c r="I100" s="316">
        <v>619294.14</v>
      </c>
      <c r="J100" s="224"/>
      <c r="K100" s="224"/>
      <c r="L100" s="224"/>
      <c r="M100" s="224"/>
      <c r="N100" s="224"/>
      <c r="O100" s="224"/>
      <c r="P100" s="224"/>
      <c r="Q100" s="224"/>
      <c r="R100" s="224"/>
      <c r="S100" s="224"/>
      <c r="T100" s="290">
        <v>4.516349405699329E-05</v>
      </c>
      <c r="U100" s="224"/>
      <c r="V100" s="224"/>
      <c r="W100" s="224"/>
      <c r="X100" s="224"/>
      <c r="Y100" s="224"/>
      <c r="Z100" s="224"/>
      <c r="AA100" s="223">
        <v>52</v>
      </c>
      <c r="AB100" s="224"/>
      <c r="AC100" s="224"/>
      <c r="AD100" s="224"/>
      <c r="AE100" s="224"/>
      <c r="AF100" s="290">
        <v>0.0002523683801832583</v>
      </c>
      <c r="AG100" s="224"/>
      <c r="AH100" s="224"/>
      <c r="AI100" s="224"/>
    </row>
    <row r="101" spans="2:35" ht="10.5" customHeight="1">
      <c r="B101" s="226" t="s">
        <v>1183</v>
      </c>
      <c r="C101" s="224"/>
      <c r="D101" s="224"/>
      <c r="E101" s="224"/>
      <c r="F101" s="224"/>
      <c r="G101" s="224"/>
      <c r="H101" s="224"/>
      <c r="I101" s="316">
        <v>43218235.86999999</v>
      </c>
      <c r="J101" s="224"/>
      <c r="K101" s="224"/>
      <c r="L101" s="224"/>
      <c r="M101" s="224"/>
      <c r="N101" s="224"/>
      <c r="O101" s="224"/>
      <c r="P101" s="224"/>
      <c r="Q101" s="224"/>
      <c r="R101" s="224"/>
      <c r="S101" s="224"/>
      <c r="T101" s="290">
        <v>0.003151792359715335</v>
      </c>
      <c r="U101" s="224"/>
      <c r="V101" s="224"/>
      <c r="W101" s="224"/>
      <c r="X101" s="224"/>
      <c r="Y101" s="224"/>
      <c r="Z101" s="224"/>
      <c r="AA101" s="223">
        <v>394</v>
      </c>
      <c r="AB101" s="224"/>
      <c r="AC101" s="224"/>
      <c r="AD101" s="224"/>
      <c r="AE101" s="224"/>
      <c r="AF101" s="290">
        <v>0.0019121758036962262</v>
      </c>
      <c r="AG101" s="224"/>
      <c r="AH101" s="224"/>
      <c r="AI101" s="224"/>
    </row>
    <row r="102" spans="2:35" ht="10.5" customHeight="1">
      <c r="B102" s="226" t="s">
        <v>1184</v>
      </c>
      <c r="C102" s="224"/>
      <c r="D102" s="224"/>
      <c r="E102" s="224"/>
      <c r="F102" s="224"/>
      <c r="G102" s="224"/>
      <c r="H102" s="224"/>
      <c r="I102" s="316">
        <v>46659674.379999995</v>
      </c>
      <c r="J102" s="224"/>
      <c r="K102" s="224"/>
      <c r="L102" s="224"/>
      <c r="M102" s="224"/>
      <c r="N102" s="224"/>
      <c r="O102" s="224"/>
      <c r="P102" s="224"/>
      <c r="Q102" s="224"/>
      <c r="R102" s="224"/>
      <c r="S102" s="224"/>
      <c r="T102" s="290">
        <v>0.0034027674257702035</v>
      </c>
      <c r="U102" s="224"/>
      <c r="V102" s="224"/>
      <c r="W102" s="224"/>
      <c r="X102" s="224"/>
      <c r="Y102" s="224"/>
      <c r="Z102" s="224"/>
      <c r="AA102" s="223">
        <v>421</v>
      </c>
      <c r="AB102" s="224"/>
      <c r="AC102" s="224"/>
      <c r="AD102" s="224"/>
      <c r="AE102" s="224"/>
      <c r="AF102" s="290">
        <v>0.0020432132318683027</v>
      </c>
      <c r="AG102" s="224"/>
      <c r="AH102" s="224"/>
      <c r="AI102" s="224"/>
    </row>
    <row r="103" spans="2:35" ht="10.5" customHeight="1">
      <c r="B103" s="226" t="s">
        <v>1185</v>
      </c>
      <c r="C103" s="224"/>
      <c r="D103" s="224"/>
      <c r="E103" s="224"/>
      <c r="F103" s="224"/>
      <c r="G103" s="224"/>
      <c r="H103" s="224"/>
      <c r="I103" s="316">
        <v>15819346.83</v>
      </c>
      <c r="J103" s="224"/>
      <c r="K103" s="224"/>
      <c r="L103" s="224"/>
      <c r="M103" s="224"/>
      <c r="N103" s="224"/>
      <c r="O103" s="224"/>
      <c r="P103" s="224"/>
      <c r="Q103" s="224"/>
      <c r="R103" s="224"/>
      <c r="S103" s="224"/>
      <c r="T103" s="290">
        <v>0.0011536633893261458</v>
      </c>
      <c r="U103" s="224"/>
      <c r="V103" s="224"/>
      <c r="W103" s="224"/>
      <c r="X103" s="224"/>
      <c r="Y103" s="224"/>
      <c r="Z103" s="224"/>
      <c r="AA103" s="223">
        <v>428</v>
      </c>
      <c r="AB103" s="224"/>
      <c r="AC103" s="224"/>
      <c r="AD103" s="224"/>
      <c r="AE103" s="224"/>
      <c r="AF103" s="290">
        <v>0.0020771858984314335</v>
      </c>
      <c r="AG103" s="224"/>
      <c r="AH103" s="224"/>
      <c r="AI103" s="224"/>
    </row>
    <row r="104" spans="2:35" ht="10.5" customHeight="1">
      <c r="B104" s="226" t="s">
        <v>1186</v>
      </c>
      <c r="C104" s="224"/>
      <c r="D104" s="224"/>
      <c r="E104" s="224"/>
      <c r="F104" s="224"/>
      <c r="G104" s="224"/>
      <c r="H104" s="224"/>
      <c r="I104" s="316">
        <v>316266809.75000036</v>
      </c>
      <c r="J104" s="224"/>
      <c r="K104" s="224"/>
      <c r="L104" s="224"/>
      <c r="M104" s="224"/>
      <c r="N104" s="224"/>
      <c r="O104" s="224"/>
      <c r="P104" s="224"/>
      <c r="Q104" s="224"/>
      <c r="R104" s="224"/>
      <c r="S104" s="224"/>
      <c r="T104" s="290">
        <v>0.023064507251059036</v>
      </c>
      <c r="U104" s="224"/>
      <c r="V104" s="224"/>
      <c r="W104" s="224"/>
      <c r="X104" s="224"/>
      <c r="Y104" s="224"/>
      <c r="Z104" s="224"/>
      <c r="AA104" s="223">
        <v>2860</v>
      </c>
      <c r="AB104" s="224"/>
      <c r="AC104" s="224"/>
      <c r="AD104" s="224"/>
      <c r="AE104" s="224"/>
      <c r="AF104" s="290">
        <v>0.013880260910079205</v>
      </c>
      <c r="AG104" s="224"/>
      <c r="AH104" s="224"/>
      <c r="AI104" s="224"/>
    </row>
    <row r="105" spans="2:35" ht="10.5" customHeight="1">
      <c r="B105" s="226" t="s">
        <v>1187</v>
      </c>
      <c r="C105" s="224"/>
      <c r="D105" s="224"/>
      <c r="E105" s="224"/>
      <c r="F105" s="224"/>
      <c r="G105" s="224"/>
      <c r="H105" s="224"/>
      <c r="I105" s="316">
        <v>35300420.29999997</v>
      </c>
      <c r="J105" s="224"/>
      <c r="K105" s="224"/>
      <c r="L105" s="224"/>
      <c r="M105" s="224"/>
      <c r="N105" s="224"/>
      <c r="O105" s="224"/>
      <c r="P105" s="224"/>
      <c r="Q105" s="224"/>
      <c r="R105" s="224"/>
      <c r="S105" s="224"/>
      <c r="T105" s="290">
        <v>0.0025743668790865902</v>
      </c>
      <c r="U105" s="224"/>
      <c r="V105" s="224"/>
      <c r="W105" s="224"/>
      <c r="X105" s="224"/>
      <c r="Y105" s="224"/>
      <c r="Z105" s="224"/>
      <c r="AA105" s="223">
        <v>1272</v>
      </c>
      <c r="AB105" s="224"/>
      <c r="AC105" s="224"/>
      <c r="AD105" s="224"/>
      <c r="AE105" s="224"/>
      <c r="AF105" s="290">
        <v>0.006173318838328933</v>
      </c>
      <c r="AG105" s="224"/>
      <c r="AH105" s="224"/>
      <c r="AI105" s="224"/>
    </row>
    <row r="106" spans="2:35" ht="10.5" customHeight="1">
      <c r="B106" s="226" t="s">
        <v>1188</v>
      </c>
      <c r="C106" s="224"/>
      <c r="D106" s="224"/>
      <c r="E106" s="224"/>
      <c r="F106" s="224"/>
      <c r="G106" s="224"/>
      <c r="H106" s="224"/>
      <c r="I106" s="316">
        <v>70207430.99999993</v>
      </c>
      <c r="J106" s="224"/>
      <c r="K106" s="224"/>
      <c r="L106" s="224"/>
      <c r="M106" s="224"/>
      <c r="N106" s="224"/>
      <c r="O106" s="224"/>
      <c r="P106" s="224"/>
      <c r="Q106" s="224"/>
      <c r="R106" s="224"/>
      <c r="S106" s="224"/>
      <c r="T106" s="290">
        <v>0.0051200434299689375</v>
      </c>
      <c r="U106" s="224"/>
      <c r="V106" s="224"/>
      <c r="W106" s="224"/>
      <c r="X106" s="224"/>
      <c r="Y106" s="224"/>
      <c r="Z106" s="224"/>
      <c r="AA106" s="223">
        <v>1712</v>
      </c>
      <c r="AB106" s="224"/>
      <c r="AC106" s="224"/>
      <c r="AD106" s="224"/>
      <c r="AE106" s="224"/>
      <c r="AF106" s="290">
        <v>0.008308743593725734</v>
      </c>
      <c r="AG106" s="224"/>
      <c r="AH106" s="224"/>
      <c r="AI106" s="224"/>
    </row>
    <row r="107" spans="2:35" ht="10.5" customHeight="1">
      <c r="B107" s="226" t="s">
        <v>1189</v>
      </c>
      <c r="C107" s="224"/>
      <c r="D107" s="224"/>
      <c r="E107" s="224"/>
      <c r="F107" s="224"/>
      <c r="G107" s="224"/>
      <c r="H107" s="224"/>
      <c r="I107" s="316">
        <v>92267611.2900002</v>
      </c>
      <c r="J107" s="224"/>
      <c r="K107" s="224"/>
      <c r="L107" s="224"/>
      <c r="M107" s="224"/>
      <c r="N107" s="224"/>
      <c r="O107" s="224"/>
      <c r="P107" s="224"/>
      <c r="Q107" s="224"/>
      <c r="R107" s="224"/>
      <c r="S107" s="224"/>
      <c r="T107" s="290">
        <v>0.006728834401935228</v>
      </c>
      <c r="U107" s="224"/>
      <c r="V107" s="224"/>
      <c r="W107" s="224"/>
      <c r="X107" s="224"/>
      <c r="Y107" s="224"/>
      <c r="Z107" s="224"/>
      <c r="AA107" s="223">
        <v>2396</v>
      </c>
      <c r="AB107" s="224"/>
      <c r="AC107" s="224"/>
      <c r="AD107" s="224"/>
      <c r="AE107" s="224"/>
      <c r="AF107" s="290">
        <v>0.01162835844075167</v>
      </c>
      <c r="AG107" s="224"/>
      <c r="AH107" s="224"/>
      <c r="AI107" s="224"/>
    </row>
    <row r="108" spans="2:35" ht="10.5" customHeight="1">
      <c r="B108" s="226" t="s">
        <v>1190</v>
      </c>
      <c r="C108" s="224"/>
      <c r="D108" s="224"/>
      <c r="E108" s="224"/>
      <c r="F108" s="224"/>
      <c r="G108" s="224"/>
      <c r="H108" s="224"/>
      <c r="I108" s="316">
        <v>117115565.22000046</v>
      </c>
      <c r="J108" s="224"/>
      <c r="K108" s="224"/>
      <c r="L108" s="224"/>
      <c r="M108" s="224"/>
      <c r="N108" s="224"/>
      <c r="O108" s="224"/>
      <c r="P108" s="224"/>
      <c r="Q108" s="224"/>
      <c r="R108" s="224"/>
      <c r="S108" s="224"/>
      <c r="T108" s="290">
        <v>0.008540930378890556</v>
      </c>
      <c r="U108" s="224"/>
      <c r="V108" s="224"/>
      <c r="W108" s="224"/>
      <c r="X108" s="224"/>
      <c r="Y108" s="224"/>
      <c r="Z108" s="224"/>
      <c r="AA108" s="223">
        <v>2834</v>
      </c>
      <c r="AB108" s="224"/>
      <c r="AC108" s="224"/>
      <c r="AD108" s="224"/>
      <c r="AE108" s="224"/>
      <c r="AF108" s="290">
        <v>0.013754076719987575</v>
      </c>
      <c r="AG108" s="224"/>
      <c r="AH108" s="224"/>
      <c r="AI108" s="224"/>
    </row>
    <row r="109" spans="2:35" ht="10.5" customHeight="1">
      <c r="B109" s="226" t="s">
        <v>1191</v>
      </c>
      <c r="C109" s="224"/>
      <c r="D109" s="224"/>
      <c r="E109" s="224"/>
      <c r="F109" s="224"/>
      <c r="G109" s="224"/>
      <c r="H109" s="224"/>
      <c r="I109" s="316">
        <v>1428727476.5699892</v>
      </c>
      <c r="J109" s="224"/>
      <c r="K109" s="224"/>
      <c r="L109" s="224"/>
      <c r="M109" s="224"/>
      <c r="N109" s="224"/>
      <c r="O109" s="224"/>
      <c r="P109" s="224"/>
      <c r="Q109" s="224"/>
      <c r="R109" s="224"/>
      <c r="S109" s="224"/>
      <c r="T109" s="290">
        <v>0.10419334001308607</v>
      </c>
      <c r="U109" s="224"/>
      <c r="V109" s="224"/>
      <c r="W109" s="224"/>
      <c r="X109" s="224"/>
      <c r="Y109" s="224"/>
      <c r="Z109" s="224"/>
      <c r="AA109" s="223">
        <v>33676</v>
      </c>
      <c r="AB109" s="224"/>
      <c r="AC109" s="224"/>
      <c r="AD109" s="224"/>
      <c r="AE109" s="224"/>
      <c r="AF109" s="290">
        <v>0.1634376455971424</v>
      </c>
      <c r="AG109" s="224"/>
      <c r="AH109" s="224"/>
      <c r="AI109" s="224"/>
    </row>
    <row r="110" spans="2:35" ht="10.5" customHeight="1">
      <c r="B110" s="226" t="s">
        <v>1192</v>
      </c>
      <c r="C110" s="224"/>
      <c r="D110" s="224"/>
      <c r="E110" s="224"/>
      <c r="F110" s="224"/>
      <c r="G110" s="224"/>
      <c r="H110" s="224"/>
      <c r="I110" s="316">
        <v>179248942.85999972</v>
      </c>
      <c r="J110" s="224"/>
      <c r="K110" s="224"/>
      <c r="L110" s="224"/>
      <c r="M110" s="224"/>
      <c r="N110" s="224"/>
      <c r="O110" s="224"/>
      <c r="P110" s="224"/>
      <c r="Q110" s="224"/>
      <c r="R110" s="224"/>
      <c r="S110" s="224"/>
      <c r="T110" s="290">
        <v>0.013072154316816121</v>
      </c>
      <c r="U110" s="224"/>
      <c r="V110" s="224"/>
      <c r="W110" s="224"/>
      <c r="X110" s="224"/>
      <c r="Y110" s="224"/>
      <c r="Z110" s="224"/>
      <c r="AA110" s="223">
        <v>10170</v>
      </c>
      <c r="AB110" s="224"/>
      <c r="AC110" s="224"/>
      <c r="AD110" s="224"/>
      <c r="AE110" s="224"/>
      <c r="AF110" s="290">
        <v>0.04935743127814878</v>
      </c>
      <c r="AG110" s="224"/>
      <c r="AH110" s="224"/>
      <c r="AI110" s="224"/>
    </row>
    <row r="111" spans="2:35" ht="10.5" customHeight="1">
      <c r="B111" s="226" t="s">
        <v>1193</v>
      </c>
      <c r="C111" s="224"/>
      <c r="D111" s="224"/>
      <c r="E111" s="224"/>
      <c r="F111" s="224"/>
      <c r="G111" s="224"/>
      <c r="H111" s="224"/>
      <c r="I111" s="316">
        <v>230586127.0900004</v>
      </c>
      <c r="J111" s="224"/>
      <c r="K111" s="224"/>
      <c r="L111" s="224"/>
      <c r="M111" s="224"/>
      <c r="N111" s="224"/>
      <c r="O111" s="224"/>
      <c r="P111" s="224"/>
      <c r="Q111" s="224"/>
      <c r="R111" s="224"/>
      <c r="S111" s="224"/>
      <c r="T111" s="290">
        <v>0.016816040242935825</v>
      </c>
      <c r="U111" s="224"/>
      <c r="V111" s="224"/>
      <c r="W111" s="224"/>
      <c r="X111" s="224"/>
      <c r="Y111" s="224"/>
      <c r="Z111" s="224"/>
      <c r="AA111" s="223">
        <v>4176</v>
      </c>
      <c r="AB111" s="224"/>
      <c r="AC111" s="224"/>
      <c r="AD111" s="224"/>
      <c r="AE111" s="224"/>
      <c r="AF111" s="290">
        <v>0.020267122223947817</v>
      </c>
      <c r="AG111" s="224"/>
      <c r="AH111" s="224"/>
      <c r="AI111" s="224"/>
    </row>
    <row r="112" spans="2:35" ht="10.5" customHeight="1">
      <c r="B112" s="226" t="s">
        <v>1194</v>
      </c>
      <c r="C112" s="224"/>
      <c r="D112" s="224"/>
      <c r="E112" s="224"/>
      <c r="F112" s="224"/>
      <c r="G112" s="224"/>
      <c r="H112" s="224"/>
      <c r="I112" s="316">
        <v>769008911.1099969</v>
      </c>
      <c r="J112" s="224"/>
      <c r="K112" s="224"/>
      <c r="L112" s="224"/>
      <c r="M112" s="224"/>
      <c r="N112" s="224"/>
      <c r="O112" s="224"/>
      <c r="P112" s="224"/>
      <c r="Q112" s="224"/>
      <c r="R112" s="224"/>
      <c r="S112" s="224"/>
      <c r="T112" s="290">
        <v>0.056081798847137855</v>
      </c>
      <c r="U112" s="224"/>
      <c r="V112" s="224"/>
      <c r="W112" s="224"/>
      <c r="X112" s="224"/>
      <c r="Y112" s="224"/>
      <c r="Z112" s="224"/>
      <c r="AA112" s="223">
        <v>12984</v>
      </c>
      <c r="AB112" s="224"/>
      <c r="AC112" s="224"/>
      <c r="AD112" s="224"/>
      <c r="AE112" s="224"/>
      <c r="AF112" s="290">
        <v>0.06301444323652741</v>
      </c>
      <c r="AG112" s="224"/>
      <c r="AH112" s="224"/>
      <c r="AI112" s="224"/>
    </row>
    <row r="113" spans="2:35" ht="10.5" customHeight="1">
      <c r="B113" s="226" t="s">
        <v>1195</v>
      </c>
      <c r="C113" s="224"/>
      <c r="D113" s="224"/>
      <c r="E113" s="224"/>
      <c r="F113" s="224"/>
      <c r="G113" s="224"/>
      <c r="H113" s="224"/>
      <c r="I113" s="316">
        <v>120853233.51999989</v>
      </c>
      <c r="J113" s="224"/>
      <c r="K113" s="224"/>
      <c r="L113" s="224"/>
      <c r="M113" s="224"/>
      <c r="N113" s="224"/>
      <c r="O113" s="224"/>
      <c r="P113" s="224"/>
      <c r="Q113" s="224"/>
      <c r="R113" s="224"/>
      <c r="S113" s="224"/>
      <c r="T113" s="290">
        <v>0.008813508705005569</v>
      </c>
      <c r="U113" s="224"/>
      <c r="V113" s="224"/>
      <c r="W113" s="224"/>
      <c r="X113" s="224"/>
      <c r="Y113" s="224"/>
      <c r="Z113" s="224"/>
      <c r="AA113" s="223">
        <v>2168</v>
      </c>
      <c r="AB113" s="224"/>
      <c r="AC113" s="224"/>
      <c r="AD113" s="224"/>
      <c r="AE113" s="224"/>
      <c r="AF113" s="290">
        <v>0.010521820158409691</v>
      </c>
      <c r="AG113" s="224"/>
      <c r="AH113" s="224"/>
      <c r="AI113" s="224"/>
    </row>
    <row r="114" spans="2:35" ht="10.5" customHeight="1">
      <c r="B114" s="226" t="s">
        <v>1196</v>
      </c>
      <c r="C114" s="224"/>
      <c r="D114" s="224"/>
      <c r="E114" s="224"/>
      <c r="F114" s="224"/>
      <c r="G114" s="224"/>
      <c r="H114" s="224"/>
      <c r="I114" s="316">
        <v>1842661920.9600108</v>
      </c>
      <c r="J114" s="224"/>
      <c r="K114" s="224"/>
      <c r="L114" s="224"/>
      <c r="M114" s="224"/>
      <c r="N114" s="224"/>
      <c r="O114" s="224"/>
      <c r="P114" s="224"/>
      <c r="Q114" s="224"/>
      <c r="R114" s="224"/>
      <c r="S114" s="224"/>
      <c r="T114" s="290">
        <v>0.13438049117714126</v>
      </c>
      <c r="U114" s="224"/>
      <c r="V114" s="224"/>
      <c r="W114" s="224"/>
      <c r="X114" s="224"/>
      <c r="Y114" s="224"/>
      <c r="Z114" s="224"/>
      <c r="AA114" s="223">
        <v>28458</v>
      </c>
      <c r="AB114" s="224"/>
      <c r="AC114" s="224"/>
      <c r="AD114" s="224"/>
      <c r="AE114" s="224"/>
      <c r="AF114" s="290">
        <v>0.13811344929336852</v>
      </c>
      <c r="AG114" s="224"/>
      <c r="AH114" s="224"/>
      <c r="AI114" s="224"/>
    </row>
    <row r="115" spans="2:35" ht="10.5" customHeight="1">
      <c r="B115" s="226" t="s">
        <v>1197</v>
      </c>
      <c r="C115" s="224"/>
      <c r="D115" s="224"/>
      <c r="E115" s="224"/>
      <c r="F115" s="224"/>
      <c r="G115" s="224"/>
      <c r="H115" s="224"/>
      <c r="I115" s="316">
        <v>105357765.12000026</v>
      </c>
      <c r="J115" s="224"/>
      <c r="K115" s="224"/>
      <c r="L115" s="224"/>
      <c r="M115" s="224"/>
      <c r="N115" s="224"/>
      <c r="O115" s="224"/>
      <c r="P115" s="224"/>
      <c r="Q115" s="224"/>
      <c r="R115" s="224"/>
      <c r="S115" s="224"/>
      <c r="T115" s="290">
        <v>0.007683464918391165</v>
      </c>
      <c r="U115" s="224"/>
      <c r="V115" s="224"/>
      <c r="W115" s="224"/>
      <c r="X115" s="224"/>
      <c r="Y115" s="224"/>
      <c r="Z115" s="224"/>
      <c r="AA115" s="223">
        <v>1649</v>
      </c>
      <c r="AB115" s="224"/>
      <c r="AC115" s="224"/>
      <c r="AD115" s="224"/>
      <c r="AE115" s="224"/>
      <c r="AF115" s="290">
        <v>0.008002989594657556</v>
      </c>
      <c r="AG115" s="224"/>
      <c r="AH115" s="224"/>
      <c r="AI115" s="224"/>
    </row>
    <row r="116" spans="2:35" ht="10.5" customHeight="1">
      <c r="B116" s="226" t="s">
        <v>1198</v>
      </c>
      <c r="C116" s="224"/>
      <c r="D116" s="224"/>
      <c r="E116" s="224"/>
      <c r="F116" s="224"/>
      <c r="G116" s="224"/>
      <c r="H116" s="224"/>
      <c r="I116" s="316">
        <v>222797743.60000002</v>
      </c>
      <c r="J116" s="224"/>
      <c r="K116" s="224"/>
      <c r="L116" s="224"/>
      <c r="M116" s="224"/>
      <c r="N116" s="224"/>
      <c r="O116" s="224"/>
      <c r="P116" s="224"/>
      <c r="Q116" s="224"/>
      <c r="R116" s="224"/>
      <c r="S116" s="224"/>
      <c r="T116" s="290">
        <v>0.016248053903739693</v>
      </c>
      <c r="U116" s="224"/>
      <c r="V116" s="224"/>
      <c r="W116" s="224"/>
      <c r="X116" s="224"/>
      <c r="Y116" s="224"/>
      <c r="Z116" s="224"/>
      <c r="AA116" s="223">
        <v>3165</v>
      </c>
      <c r="AB116" s="224"/>
      <c r="AC116" s="224"/>
      <c r="AD116" s="224"/>
      <c r="AE116" s="224"/>
      <c r="AF116" s="290">
        <v>0.015360498524615624</v>
      </c>
      <c r="AG116" s="224"/>
      <c r="AH116" s="224"/>
      <c r="AI116" s="224"/>
    </row>
    <row r="117" spans="2:35" ht="10.5" customHeight="1">
      <c r="B117" s="226" t="s">
        <v>1199</v>
      </c>
      <c r="C117" s="224"/>
      <c r="D117" s="224"/>
      <c r="E117" s="224"/>
      <c r="F117" s="224"/>
      <c r="G117" s="224"/>
      <c r="H117" s="224"/>
      <c r="I117" s="316">
        <v>866179007.4800009</v>
      </c>
      <c r="J117" s="224"/>
      <c r="K117" s="224"/>
      <c r="L117" s="224"/>
      <c r="M117" s="224"/>
      <c r="N117" s="224"/>
      <c r="O117" s="224"/>
      <c r="P117" s="224"/>
      <c r="Q117" s="224"/>
      <c r="R117" s="224"/>
      <c r="S117" s="224"/>
      <c r="T117" s="290">
        <v>0.06316815860168702</v>
      </c>
      <c r="U117" s="224"/>
      <c r="V117" s="224"/>
      <c r="W117" s="224"/>
      <c r="X117" s="224"/>
      <c r="Y117" s="224"/>
      <c r="Z117" s="224"/>
      <c r="AA117" s="223">
        <v>11325</v>
      </c>
      <c r="AB117" s="224"/>
      <c r="AC117" s="224"/>
      <c r="AD117" s="224"/>
      <c r="AE117" s="224"/>
      <c r="AF117" s="290">
        <v>0.05496292126106538</v>
      </c>
      <c r="AG117" s="224"/>
      <c r="AH117" s="224"/>
      <c r="AI117" s="224"/>
    </row>
    <row r="118" spans="2:35" ht="10.5" customHeight="1">
      <c r="B118" s="226" t="s">
        <v>1200</v>
      </c>
      <c r="C118" s="224"/>
      <c r="D118" s="224"/>
      <c r="E118" s="224"/>
      <c r="F118" s="224"/>
      <c r="G118" s="224"/>
      <c r="H118" s="224"/>
      <c r="I118" s="316">
        <v>197309674.84000048</v>
      </c>
      <c r="J118" s="224"/>
      <c r="K118" s="224"/>
      <c r="L118" s="224"/>
      <c r="M118" s="224"/>
      <c r="N118" s="224"/>
      <c r="O118" s="224"/>
      <c r="P118" s="224"/>
      <c r="Q118" s="224"/>
      <c r="R118" s="224"/>
      <c r="S118" s="224"/>
      <c r="T118" s="290">
        <v>0.01438927603452479</v>
      </c>
      <c r="U118" s="224"/>
      <c r="V118" s="224"/>
      <c r="W118" s="224"/>
      <c r="X118" s="224"/>
      <c r="Y118" s="224"/>
      <c r="Z118" s="224"/>
      <c r="AA118" s="223">
        <v>4878</v>
      </c>
      <c r="AB118" s="224"/>
      <c r="AC118" s="224"/>
      <c r="AD118" s="224"/>
      <c r="AE118" s="224"/>
      <c r="AF118" s="290">
        <v>0.023674095356421804</v>
      </c>
      <c r="AG118" s="224"/>
      <c r="AH118" s="224"/>
      <c r="AI118" s="224"/>
    </row>
    <row r="119" spans="2:35" ht="10.5" customHeight="1">
      <c r="B119" s="226" t="s">
        <v>1201</v>
      </c>
      <c r="C119" s="224"/>
      <c r="D119" s="224"/>
      <c r="E119" s="224"/>
      <c r="F119" s="224"/>
      <c r="G119" s="224"/>
      <c r="H119" s="224"/>
      <c r="I119" s="316">
        <v>3149468036.0800304</v>
      </c>
      <c r="J119" s="224"/>
      <c r="K119" s="224"/>
      <c r="L119" s="224"/>
      <c r="M119" s="224"/>
      <c r="N119" s="224"/>
      <c r="O119" s="224"/>
      <c r="P119" s="224"/>
      <c r="Q119" s="224"/>
      <c r="R119" s="224"/>
      <c r="S119" s="224"/>
      <c r="T119" s="290">
        <v>0.22968242672244693</v>
      </c>
      <c r="U119" s="224"/>
      <c r="V119" s="224"/>
      <c r="W119" s="224"/>
      <c r="X119" s="224"/>
      <c r="Y119" s="224"/>
      <c r="Z119" s="224"/>
      <c r="AA119" s="223">
        <v>39222</v>
      </c>
      <c r="AB119" s="224"/>
      <c r="AC119" s="224"/>
      <c r="AD119" s="224"/>
      <c r="AE119" s="224"/>
      <c r="AF119" s="290">
        <v>0.190353703991303</v>
      </c>
      <c r="AG119" s="224"/>
      <c r="AH119" s="224"/>
      <c r="AI119" s="224"/>
    </row>
    <row r="120" spans="2:35" ht="10.5" customHeight="1">
      <c r="B120" s="226" t="s">
        <v>1202</v>
      </c>
      <c r="C120" s="224"/>
      <c r="D120" s="224"/>
      <c r="E120" s="224"/>
      <c r="F120" s="224"/>
      <c r="G120" s="224"/>
      <c r="H120" s="224"/>
      <c r="I120" s="316">
        <v>128120896.49000016</v>
      </c>
      <c r="J120" s="224"/>
      <c r="K120" s="224"/>
      <c r="L120" s="224"/>
      <c r="M120" s="224"/>
      <c r="N120" s="224"/>
      <c r="O120" s="224"/>
      <c r="P120" s="224"/>
      <c r="Q120" s="224"/>
      <c r="R120" s="224"/>
      <c r="S120" s="224"/>
      <c r="T120" s="290">
        <v>0.009343520265188969</v>
      </c>
      <c r="U120" s="224"/>
      <c r="V120" s="224"/>
      <c r="W120" s="224"/>
      <c r="X120" s="224"/>
      <c r="Y120" s="224"/>
      <c r="Z120" s="224"/>
      <c r="AA120" s="223">
        <v>1792</v>
      </c>
      <c r="AB120" s="224"/>
      <c r="AC120" s="224"/>
      <c r="AD120" s="224"/>
      <c r="AE120" s="224"/>
      <c r="AF120" s="290">
        <v>0.008697002640161516</v>
      </c>
      <c r="AG120" s="224"/>
      <c r="AH120" s="224"/>
      <c r="AI120" s="224"/>
    </row>
    <row r="121" spans="2:35" ht="10.5" customHeight="1">
      <c r="B121" s="226" t="s">
        <v>1203</v>
      </c>
      <c r="C121" s="224"/>
      <c r="D121" s="224"/>
      <c r="E121" s="224"/>
      <c r="F121" s="224"/>
      <c r="G121" s="224"/>
      <c r="H121" s="224"/>
      <c r="I121" s="316">
        <v>147657575.42999974</v>
      </c>
      <c r="J121" s="224"/>
      <c r="K121" s="224"/>
      <c r="L121" s="224"/>
      <c r="M121" s="224"/>
      <c r="N121" s="224"/>
      <c r="O121" s="224"/>
      <c r="P121" s="224"/>
      <c r="Q121" s="224"/>
      <c r="R121" s="224"/>
      <c r="S121" s="224"/>
      <c r="T121" s="290">
        <v>0.010768278915739187</v>
      </c>
      <c r="U121" s="224"/>
      <c r="V121" s="224"/>
      <c r="W121" s="224"/>
      <c r="X121" s="224"/>
      <c r="Y121" s="224"/>
      <c r="Z121" s="224"/>
      <c r="AA121" s="223">
        <v>2085</v>
      </c>
      <c r="AB121" s="224"/>
      <c r="AC121" s="224"/>
      <c r="AD121" s="224"/>
      <c r="AE121" s="224"/>
      <c r="AF121" s="290">
        <v>0.010119001397732566</v>
      </c>
      <c r="AG121" s="224"/>
      <c r="AH121" s="224"/>
      <c r="AI121" s="224"/>
    </row>
    <row r="122" spans="2:35" ht="10.5" customHeight="1">
      <c r="B122" s="226" t="s">
        <v>1204</v>
      </c>
      <c r="C122" s="224"/>
      <c r="D122" s="224"/>
      <c r="E122" s="224"/>
      <c r="F122" s="224"/>
      <c r="G122" s="224"/>
      <c r="H122" s="224"/>
      <c r="I122" s="316">
        <v>204824941.94000033</v>
      </c>
      <c r="J122" s="224"/>
      <c r="K122" s="224"/>
      <c r="L122" s="224"/>
      <c r="M122" s="224"/>
      <c r="N122" s="224"/>
      <c r="O122" s="224"/>
      <c r="P122" s="224"/>
      <c r="Q122" s="224"/>
      <c r="R122" s="224"/>
      <c r="S122" s="224"/>
      <c r="T122" s="290">
        <v>0.014937344713178136</v>
      </c>
      <c r="U122" s="224"/>
      <c r="V122" s="224"/>
      <c r="W122" s="224"/>
      <c r="X122" s="224"/>
      <c r="Y122" s="224"/>
      <c r="Z122" s="224"/>
      <c r="AA122" s="223">
        <v>2631</v>
      </c>
      <c r="AB122" s="224"/>
      <c r="AC122" s="224"/>
      <c r="AD122" s="224"/>
      <c r="AE122" s="224"/>
      <c r="AF122" s="290">
        <v>0.01276886938965678</v>
      </c>
      <c r="AG122" s="224"/>
      <c r="AH122" s="224"/>
      <c r="AI122" s="224"/>
    </row>
    <row r="123" spans="2:35" ht="10.5" customHeight="1">
      <c r="B123" s="226" t="s">
        <v>1205</v>
      </c>
      <c r="C123" s="224"/>
      <c r="D123" s="224"/>
      <c r="E123" s="224"/>
      <c r="F123" s="224"/>
      <c r="G123" s="224"/>
      <c r="H123" s="224"/>
      <c r="I123" s="316">
        <v>128077704.71000014</v>
      </c>
      <c r="J123" s="224"/>
      <c r="K123" s="224"/>
      <c r="L123" s="224"/>
      <c r="M123" s="224"/>
      <c r="N123" s="224"/>
      <c r="O123" s="224"/>
      <c r="P123" s="224"/>
      <c r="Q123" s="224"/>
      <c r="R123" s="224"/>
      <c r="S123" s="224"/>
      <c r="T123" s="290">
        <v>0.009340370402186323</v>
      </c>
      <c r="U123" s="224"/>
      <c r="V123" s="224"/>
      <c r="W123" s="224"/>
      <c r="X123" s="224"/>
      <c r="Y123" s="224"/>
      <c r="Z123" s="224"/>
      <c r="AA123" s="223">
        <v>1547</v>
      </c>
      <c r="AB123" s="224"/>
      <c r="AC123" s="224"/>
      <c r="AD123" s="224"/>
      <c r="AE123" s="224"/>
      <c r="AF123" s="290">
        <v>0.007507959310451934</v>
      </c>
      <c r="AG123" s="224"/>
      <c r="AH123" s="224"/>
      <c r="AI123" s="224"/>
    </row>
    <row r="124" spans="2:35" ht="10.5" customHeight="1">
      <c r="B124" s="226" t="s">
        <v>1206</v>
      </c>
      <c r="C124" s="224"/>
      <c r="D124" s="224"/>
      <c r="E124" s="224"/>
      <c r="F124" s="224"/>
      <c r="G124" s="224"/>
      <c r="H124" s="224"/>
      <c r="I124" s="316">
        <v>2860226184.7799783</v>
      </c>
      <c r="J124" s="224"/>
      <c r="K124" s="224"/>
      <c r="L124" s="224"/>
      <c r="M124" s="224"/>
      <c r="N124" s="224"/>
      <c r="O124" s="224"/>
      <c r="P124" s="224"/>
      <c r="Q124" s="224"/>
      <c r="R124" s="224"/>
      <c r="S124" s="224"/>
      <c r="T124" s="290">
        <v>0.20858877866657538</v>
      </c>
      <c r="U124" s="224"/>
      <c r="V124" s="224"/>
      <c r="W124" s="224"/>
      <c r="X124" s="224"/>
      <c r="Y124" s="224"/>
      <c r="Z124" s="224"/>
      <c r="AA124" s="223">
        <v>28987</v>
      </c>
      <c r="AB124" s="224"/>
      <c r="AC124" s="224"/>
      <c r="AD124" s="224"/>
      <c r="AE124" s="224"/>
      <c r="AF124" s="290">
        <v>0.14068081223792514</v>
      </c>
      <c r="AG124" s="224"/>
      <c r="AH124" s="224"/>
      <c r="AI124" s="224"/>
    </row>
    <row r="125" spans="2:35" ht="10.5" customHeight="1">
      <c r="B125" s="226" t="s">
        <v>1212</v>
      </c>
      <c r="C125" s="224"/>
      <c r="D125" s="224"/>
      <c r="E125" s="224"/>
      <c r="F125" s="224"/>
      <c r="G125" s="224"/>
      <c r="H125" s="224"/>
      <c r="I125" s="316">
        <v>84596010.05999996</v>
      </c>
      <c r="J125" s="224"/>
      <c r="K125" s="224"/>
      <c r="L125" s="224"/>
      <c r="M125" s="224"/>
      <c r="N125" s="224"/>
      <c r="O125" s="224"/>
      <c r="P125" s="224"/>
      <c r="Q125" s="224"/>
      <c r="R125" s="224"/>
      <c r="S125" s="224"/>
      <c r="T125" s="290">
        <v>0.006169364686044264</v>
      </c>
      <c r="U125" s="224"/>
      <c r="V125" s="224"/>
      <c r="W125" s="224"/>
      <c r="X125" s="224"/>
      <c r="Y125" s="224"/>
      <c r="Z125" s="224"/>
      <c r="AA125" s="223">
        <v>906</v>
      </c>
      <c r="AB125" s="224"/>
      <c r="AC125" s="224"/>
      <c r="AD125" s="224"/>
      <c r="AE125" s="224"/>
      <c r="AF125" s="290">
        <v>0.004397033700885231</v>
      </c>
      <c r="AG125" s="224"/>
      <c r="AH125" s="224"/>
      <c r="AI125" s="224"/>
    </row>
    <row r="126" spans="2:35" ht="10.5" customHeight="1">
      <c r="B126" s="226" t="s">
        <v>1213</v>
      </c>
      <c r="C126" s="224"/>
      <c r="D126" s="224"/>
      <c r="E126" s="224"/>
      <c r="F126" s="224"/>
      <c r="G126" s="224"/>
      <c r="H126" s="224"/>
      <c r="I126" s="316">
        <v>12768638.149999999</v>
      </c>
      <c r="J126" s="224"/>
      <c r="K126" s="224"/>
      <c r="L126" s="224"/>
      <c r="M126" s="224"/>
      <c r="N126" s="224"/>
      <c r="O126" s="224"/>
      <c r="P126" s="224"/>
      <c r="Q126" s="224"/>
      <c r="R126" s="224"/>
      <c r="S126" s="224"/>
      <c r="T126" s="290">
        <v>0.0009311832228921506</v>
      </c>
      <c r="U126" s="224"/>
      <c r="V126" s="224"/>
      <c r="W126" s="224"/>
      <c r="X126" s="224"/>
      <c r="Y126" s="224"/>
      <c r="Z126" s="224"/>
      <c r="AA126" s="223">
        <v>149</v>
      </c>
      <c r="AB126" s="224"/>
      <c r="AC126" s="224"/>
      <c r="AD126" s="224"/>
      <c r="AE126" s="224"/>
      <c r="AF126" s="290">
        <v>0.0007231324739866439</v>
      </c>
      <c r="AG126" s="224"/>
      <c r="AH126" s="224"/>
      <c r="AI126" s="224"/>
    </row>
    <row r="127" spans="2:35" ht="10.5" customHeight="1">
      <c r="B127" s="226" t="s">
        <v>1208</v>
      </c>
      <c r="C127" s="224"/>
      <c r="D127" s="224"/>
      <c r="E127" s="224"/>
      <c r="F127" s="224"/>
      <c r="G127" s="224"/>
      <c r="H127" s="224"/>
      <c r="I127" s="316">
        <v>12382565.869999995</v>
      </c>
      <c r="J127" s="224"/>
      <c r="K127" s="224"/>
      <c r="L127" s="224"/>
      <c r="M127" s="224"/>
      <c r="N127" s="224"/>
      <c r="O127" s="224"/>
      <c r="P127" s="224"/>
      <c r="Q127" s="224"/>
      <c r="R127" s="224"/>
      <c r="S127" s="224"/>
      <c r="T127" s="290">
        <v>0.0009030279861522229</v>
      </c>
      <c r="U127" s="224"/>
      <c r="V127" s="224"/>
      <c r="W127" s="224"/>
      <c r="X127" s="224"/>
      <c r="Y127" s="224"/>
      <c r="Z127" s="224"/>
      <c r="AA127" s="223">
        <v>144</v>
      </c>
      <c r="AB127" s="224"/>
      <c r="AC127" s="224"/>
      <c r="AD127" s="224"/>
      <c r="AE127" s="224"/>
      <c r="AF127" s="290">
        <v>0.0006988662835844075</v>
      </c>
      <c r="AG127" s="224"/>
      <c r="AH127" s="224"/>
      <c r="AI127" s="224"/>
    </row>
    <row r="128" spans="2:35" ht="10.5" customHeight="1">
      <c r="B128" s="226" t="s">
        <v>1210</v>
      </c>
      <c r="C128" s="224"/>
      <c r="D128" s="224"/>
      <c r="E128" s="224"/>
      <c r="F128" s="224"/>
      <c r="G128" s="224"/>
      <c r="H128" s="224"/>
      <c r="I128" s="316">
        <v>9429180.66</v>
      </c>
      <c r="J128" s="224"/>
      <c r="K128" s="224"/>
      <c r="L128" s="224"/>
      <c r="M128" s="224"/>
      <c r="N128" s="224"/>
      <c r="O128" s="224"/>
      <c r="P128" s="224"/>
      <c r="Q128" s="224"/>
      <c r="R128" s="224"/>
      <c r="S128" s="224"/>
      <c r="T128" s="290">
        <v>0.0006876453646085301</v>
      </c>
      <c r="U128" s="224"/>
      <c r="V128" s="224"/>
      <c r="W128" s="224"/>
      <c r="X128" s="224"/>
      <c r="Y128" s="224"/>
      <c r="Z128" s="224"/>
      <c r="AA128" s="223">
        <v>104</v>
      </c>
      <c r="AB128" s="224"/>
      <c r="AC128" s="224"/>
      <c r="AD128" s="224"/>
      <c r="AE128" s="224"/>
      <c r="AF128" s="290">
        <v>0.0005047367603665166</v>
      </c>
      <c r="AG128" s="224"/>
      <c r="AH128" s="224"/>
      <c r="AI128" s="224"/>
    </row>
    <row r="129" spans="2:35" ht="10.5" customHeight="1">
      <c r="B129" s="226" t="s">
        <v>1207</v>
      </c>
      <c r="C129" s="224"/>
      <c r="D129" s="224"/>
      <c r="E129" s="224"/>
      <c r="F129" s="224"/>
      <c r="G129" s="224"/>
      <c r="H129" s="224"/>
      <c r="I129" s="316">
        <v>259903183.26999998</v>
      </c>
      <c r="J129" s="224"/>
      <c r="K129" s="224"/>
      <c r="L129" s="224"/>
      <c r="M129" s="224"/>
      <c r="N129" s="224"/>
      <c r="O129" s="224"/>
      <c r="P129" s="224"/>
      <c r="Q129" s="224"/>
      <c r="R129" s="224"/>
      <c r="S129" s="224"/>
      <c r="T129" s="290">
        <v>0.01895405610169068</v>
      </c>
      <c r="U129" s="224"/>
      <c r="V129" s="224"/>
      <c r="W129" s="224"/>
      <c r="X129" s="224"/>
      <c r="Y129" s="224"/>
      <c r="Z129" s="224"/>
      <c r="AA129" s="223">
        <v>3280</v>
      </c>
      <c r="AB129" s="224"/>
      <c r="AC129" s="224"/>
      <c r="AD129" s="224"/>
      <c r="AE129" s="224"/>
      <c r="AF129" s="290">
        <v>0.01591862090386706</v>
      </c>
      <c r="AG129" s="224"/>
      <c r="AH129" s="224"/>
      <c r="AI129" s="224"/>
    </row>
    <row r="130" spans="2:35" ht="10.5" customHeight="1">
      <c r="B130" s="226" t="s">
        <v>1209</v>
      </c>
      <c r="C130" s="224"/>
      <c r="D130" s="224"/>
      <c r="E130" s="224"/>
      <c r="F130" s="224"/>
      <c r="G130" s="224"/>
      <c r="H130" s="224"/>
      <c r="I130" s="316">
        <v>12771353.309999999</v>
      </c>
      <c r="J130" s="224"/>
      <c r="K130" s="224"/>
      <c r="L130" s="224"/>
      <c r="M130" s="224"/>
      <c r="N130" s="224"/>
      <c r="O130" s="224"/>
      <c r="P130" s="224"/>
      <c r="Q130" s="224"/>
      <c r="R130" s="224"/>
      <c r="S130" s="224"/>
      <c r="T130" s="290">
        <v>0.0009313812323752111</v>
      </c>
      <c r="U130" s="224"/>
      <c r="V130" s="224"/>
      <c r="W130" s="224"/>
      <c r="X130" s="224"/>
      <c r="Y130" s="224"/>
      <c r="Z130" s="224"/>
      <c r="AA130" s="223">
        <v>153</v>
      </c>
      <c r="AB130" s="224"/>
      <c r="AC130" s="224"/>
      <c r="AD130" s="224"/>
      <c r="AE130" s="224"/>
      <c r="AF130" s="290">
        <v>0.0007425454263084329</v>
      </c>
      <c r="AG130" s="224"/>
      <c r="AH130" s="224"/>
      <c r="AI130" s="224"/>
    </row>
    <row r="131" spans="2:35" ht="10.5" customHeight="1">
      <c r="B131" s="226" t="s">
        <v>1214</v>
      </c>
      <c r="C131" s="224"/>
      <c r="D131" s="224"/>
      <c r="E131" s="224"/>
      <c r="F131" s="224"/>
      <c r="G131" s="224"/>
      <c r="H131" s="224"/>
      <c r="I131" s="316">
        <v>25086.82</v>
      </c>
      <c r="J131" s="224"/>
      <c r="K131" s="224"/>
      <c r="L131" s="224"/>
      <c r="M131" s="224"/>
      <c r="N131" s="224"/>
      <c r="O131" s="224"/>
      <c r="P131" s="224"/>
      <c r="Q131" s="224"/>
      <c r="R131" s="224"/>
      <c r="S131" s="224"/>
      <c r="T131" s="290">
        <v>1.8295158516740695E-06</v>
      </c>
      <c r="U131" s="224"/>
      <c r="V131" s="224"/>
      <c r="W131" s="224"/>
      <c r="X131" s="224"/>
      <c r="Y131" s="224"/>
      <c r="Z131" s="224"/>
      <c r="AA131" s="223">
        <v>1</v>
      </c>
      <c r="AB131" s="224"/>
      <c r="AC131" s="224"/>
      <c r="AD131" s="224"/>
      <c r="AE131" s="224"/>
      <c r="AF131" s="290">
        <v>4.8532380804472745E-06</v>
      </c>
      <c r="AG131" s="224"/>
      <c r="AH131" s="224"/>
      <c r="AI131" s="224"/>
    </row>
    <row r="132" spans="2:35" ht="10.5" customHeight="1">
      <c r="B132" s="226" t="s">
        <v>1215</v>
      </c>
      <c r="C132" s="224"/>
      <c r="D132" s="224"/>
      <c r="E132" s="224"/>
      <c r="F132" s="224"/>
      <c r="G132" s="224"/>
      <c r="H132" s="224"/>
      <c r="I132" s="316">
        <v>486970.34</v>
      </c>
      <c r="J132" s="224"/>
      <c r="K132" s="224"/>
      <c r="L132" s="224"/>
      <c r="M132" s="224"/>
      <c r="N132" s="224"/>
      <c r="O132" s="224"/>
      <c r="P132" s="224"/>
      <c r="Q132" s="224"/>
      <c r="R132" s="224"/>
      <c r="S132" s="224"/>
      <c r="T132" s="290">
        <v>3.551346708451335E-05</v>
      </c>
      <c r="U132" s="224"/>
      <c r="V132" s="224"/>
      <c r="W132" s="224"/>
      <c r="X132" s="224"/>
      <c r="Y132" s="224"/>
      <c r="Z132" s="224"/>
      <c r="AA132" s="223">
        <v>6</v>
      </c>
      <c r="AB132" s="224"/>
      <c r="AC132" s="224"/>
      <c r="AD132" s="224"/>
      <c r="AE132" s="224"/>
      <c r="AF132" s="290">
        <v>2.9119428482683647E-05</v>
      </c>
      <c r="AG132" s="224"/>
      <c r="AH132" s="224"/>
      <c r="AI132" s="224"/>
    </row>
    <row r="133" spans="2:35" ht="10.5" customHeight="1">
      <c r="B133" s="226" t="s">
        <v>1216</v>
      </c>
      <c r="C133" s="224"/>
      <c r="D133" s="224"/>
      <c r="E133" s="224"/>
      <c r="F133" s="224"/>
      <c r="G133" s="224"/>
      <c r="H133" s="224"/>
      <c r="I133" s="316">
        <v>14873.61</v>
      </c>
      <c r="J133" s="224"/>
      <c r="K133" s="224"/>
      <c r="L133" s="224"/>
      <c r="M133" s="224"/>
      <c r="N133" s="224"/>
      <c r="O133" s="224"/>
      <c r="P133" s="224"/>
      <c r="Q133" s="224"/>
      <c r="R133" s="224"/>
      <c r="S133" s="224"/>
      <c r="T133" s="290">
        <v>1.0846932878147952E-06</v>
      </c>
      <c r="U133" s="224"/>
      <c r="V133" s="224"/>
      <c r="W133" s="224"/>
      <c r="X133" s="224"/>
      <c r="Y133" s="224"/>
      <c r="Z133" s="224"/>
      <c r="AA133" s="223">
        <v>1</v>
      </c>
      <c r="AB133" s="224"/>
      <c r="AC133" s="224"/>
      <c r="AD133" s="224"/>
      <c r="AE133" s="224"/>
      <c r="AF133" s="290">
        <v>4.8532380804472745E-06</v>
      </c>
      <c r="AG133" s="224"/>
      <c r="AH133" s="224"/>
      <c r="AI133" s="224"/>
    </row>
    <row r="134" spans="2:35" ht="10.5" customHeight="1">
      <c r="B134" s="226" t="s">
        <v>1217</v>
      </c>
      <c r="C134" s="224"/>
      <c r="D134" s="224"/>
      <c r="E134" s="224"/>
      <c r="F134" s="224"/>
      <c r="G134" s="224"/>
      <c r="H134" s="224"/>
      <c r="I134" s="316">
        <v>117963.09</v>
      </c>
      <c r="J134" s="224"/>
      <c r="K134" s="224"/>
      <c r="L134" s="224"/>
      <c r="M134" s="224"/>
      <c r="N134" s="224"/>
      <c r="O134" s="224"/>
      <c r="P134" s="224"/>
      <c r="Q134" s="224"/>
      <c r="R134" s="224"/>
      <c r="S134" s="224"/>
      <c r="T134" s="290">
        <v>8.602738133707456E-06</v>
      </c>
      <c r="U134" s="224"/>
      <c r="V134" s="224"/>
      <c r="W134" s="224"/>
      <c r="X134" s="224"/>
      <c r="Y134" s="224"/>
      <c r="Z134" s="224"/>
      <c r="AA134" s="223">
        <v>1</v>
      </c>
      <c r="AB134" s="224"/>
      <c r="AC134" s="224"/>
      <c r="AD134" s="224"/>
      <c r="AE134" s="224"/>
      <c r="AF134" s="290">
        <v>4.8532380804472745E-06</v>
      </c>
      <c r="AG134" s="224"/>
      <c r="AH134" s="224"/>
      <c r="AI134" s="224"/>
    </row>
    <row r="135" spans="2:35" ht="10.5" customHeight="1">
      <c r="B135" s="226" t="s">
        <v>1218</v>
      </c>
      <c r="C135" s="224"/>
      <c r="D135" s="224"/>
      <c r="E135" s="224"/>
      <c r="F135" s="224"/>
      <c r="G135" s="224"/>
      <c r="H135" s="224"/>
      <c r="I135" s="316">
        <v>402265.27</v>
      </c>
      <c r="J135" s="224"/>
      <c r="K135" s="224"/>
      <c r="L135" s="224"/>
      <c r="M135" s="224"/>
      <c r="N135" s="224"/>
      <c r="O135" s="224"/>
      <c r="P135" s="224"/>
      <c r="Q135" s="224"/>
      <c r="R135" s="224"/>
      <c r="S135" s="224"/>
      <c r="T135" s="290">
        <v>2.9336148943666416E-05</v>
      </c>
      <c r="U135" s="224"/>
      <c r="V135" s="224"/>
      <c r="W135" s="224"/>
      <c r="X135" s="224"/>
      <c r="Y135" s="224"/>
      <c r="Z135" s="224"/>
      <c r="AA135" s="223">
        <v>8</v>
      </c>
      <c r="AB135" s="224"/>
      <c r="AC135" s="224"/>
      <c r="AD135" s="224"/>
      <c r="AE135" s="224"/>
      <c r="AF135" s="290">
        <v>3.8825904643578196E-05</v>
      </c>
      <c r="AG135" s="224"/>
      <c r="AH135" s="224"/>
      <c r="AI135" s="224"/>
    </row>
    <row r="136" spans="2:35" ht="10.5" customHeight="1">
      <c r="B136" s="226" t="s">
        <v>1219</v>
      </c>
      <c r="C136" s="224"/>
      <c r="D136" s="224"/>
      <c r="E136" s="224"/>
      <c r="F136" s="224"/>
      <c r="G136" s="224"/>
      <c r="H136" s="224"/>
      <c r="I136" s="316">
        <v>277373.39</v>
      </c>
      <c r="J136" s="224"/>
      <c r="K136" s="224"/>
      <c r="L136" s="224"/>
      <c r="M136" s="224"/>
      <c r="N136" s="224"/>
      <c r="O136" s="224"/>
      <c r="P136" s="224"/>
      <c r="Q136" s="224"/>
      <c r="R136" s="224"/>
      <c r="S136" s="224"/>
      <c r="T136" s="290">
        <v>2.022811236488219E-05</v>
      </c>
      <c r="U136" s="224"/>
      <c r="V136" s="224"/>
      <c r="W136" s="224"/>
      <c r="X136" s="224"/>
      <c r="Y136" s="224"/>
      <c r="Z136" s="224"/>
      <c r="AA136" s="223">
        <v>3</v>
      </c>
      <c r="AB136" s="224"/>
      <c r="AC136" s="224"/>
      <c r="AD136" s="224"/>
      <c r="AE136" s="224"/>
      <c r="AF136" s="290">
        <v>1.4559714241341824E-05</v>
      </c>
      <c r="AG136" s="224"/>
      <c r="AH136" s="224"/>
      <c r="AI136" s="224"/>
    </row>
    <row r="137" spans="2:35" ht="10.5" customHeight="1">
      <c r="B137" s="226" t="s">
        <v>1220</v>
      </c>
      <c r="C137" s="224"/>
      <c r="D137" s="224"/>
      <c r="E137" s="224"/>
      <c r="F137" s="224"/>
      <c r="G137" s="224"/>
      <c r="H137" s="224"/>
      <c r="I137" s="316">
        <v>512784.36000000004</v>
      </c>
      <c r="J137" s="224"/>
      <c r="K137" s="224"/>
      <c r="L137" s="224"/>
      <c r="M137" s="224"/>
      <c r="N137" s="224"/>
      <c r="O137" s="224"/>
      <c r="P137" s="224"/>
      <c r="Q137" s="224"/>
      <c r="R137" s="224"/>
      <c r="S137" s="224"/>
      <c r="T137" s="290">
        <v>3.739601572102573E-05</v>
      </c>
      <c r="U137" s="224"/>
      <c r="V137" s="224"/>
      <c r="W137" s="224"/>
      <c r="X137" s="224"/>
      <c r="Y137" s="224"/>
      <c r="Z137" s="224"/>
      <c r="AA137" s="223">
        <v>9</v>
      </c>
      <c r="AB137" s="224"/>
      <c r="AC137" s="224"/>
      <c r="AD137" s="224"/>
      <c r="AE137" s="224"/>
      <c r="AF137" s="290">
        <v>4.367914272402547E-05</v>
      </c>
      <c r="AG137" s="224"/>
      <c r="AH137" s="224"/>
      <c r="AI137" s="224"/>
    </row>
    <row r="138" spans="2:35" ht="10.5" customHeight="1">
      <c r="B138" s="226" t="s">
        <v>1221</v>
      </c>
      <c r="C138" s="224"/>
      <c r="D138" s="224"/>
      <c r="E138" s="224"/>
      <c r="F138" s="224"/>
      <c r="G138" s="224"/>
      <c r="H138" s="224"/>
      <c r="I138" s="316">
        <v>3774.43</v>
      </c>
      <c r="J138" s="224"/>
      <c r="K138" s="224"/>
      <c r="L138" s="224"/>
      <c r="M138" s="224"/>
      <c r="N138" s="224"/>
      <c r="O138" s="224"/>
      <c r="P138" s="224"/>
      <c r="Q138" s="224"/>
      <c r="R138" s="224"/>
      <c r="S138" s="224"/>
      <c r="T138" s="290">
        <v>2.7525926028225807E-07</v>
      </c>
      <c r="U138" s="224"/>
      <c r="V138" s="224"/>
      <c r="W138" s="224"/>
      <c r="X138" s="224"/>
      <c r="Y138" s="224"/>
      <c r="Z138" s="224"/>
      <c r="AA138" s="223">
        <v>1</v>
      </c>
      <c r="AB138" s="224"/>
      <c r="AC138" s="224"/>
      <c r="AD138" s="224"/>
      <c r="AE138" s="224"/>
      <c r="AF138" s="290">
        <v>4.8532380804472745E-06</v>
      </c>
      <c r="AG138" s="224"/>
      <c r="AH138" s="224"/>
      <c r="AI138" s="224"/>
    </row>
    <row r="139" spans="2:35" ht="12.75" customHeight="1">
      <c r="B139" s="311"/>
      <c r="C139" s="312"/>
      <c r="D139" s="312"/>
      <c r="E139" s="312"/>
      <c r="F139" s="312"/>
      <c r="G139" s="312"/>
      <c r="H139" s="312"/>
      <c r="I139" s="313">
        <v>13712272553.99001</v>
      </c>
      <c r="J139" s="312"/>
      <c r="K139" s="312"/>
      <c r="L139" s="312"/>
      <c r="M139" s="312"/>
      <c r="N139" s="312"/>
      <c r="O139" s="312"/>
      <c r="P139" s="312"/>
      <c r="Q139" s="312"/>
      <c r="R139" s="312"/>
      <c r="S139" s="312"/>
      <c r="T139" s="314">
        <v>0.9999999999999933</v>
      </c>
      <c r="U139" s="312"/>
      <c r="V139" s="312"/>
      <c r="W139" s="312"/>
      <c r="X139" s="312"/>
      <c r="Y139" s="312"/>
      <c r="Z139" s="312"/>
      <c r="AA139" s="315">
        <v>206048</v>
      </c>
      <c r="AB139" s="312"/>
      <c r="AC139" s="312"/>
      <c r="AD139" s="312"/>
      <c r="AE139" s="312"/>
      <c r="AF139" s="314">
        <v>1</v>
      </c>
      <c r="AG139" s="312"/>
      <c r="AH139" s="312"/>
      <c r="AI139" s="312"/>
    </row>
    <row r="140" spans="2:35" ht="9" customHeight="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row>
    <row r="141" spans="2:35" ht="18.75" customHeight="1">
      <c r="B141" s="240" t="s">
        <v>1167</v>
      </c>
      <c r="C141" s="241"/>
      <c r="D141" s="241"/>
      <c r="E141" s="241"/>
      <c r="F141" s="241"/>
      <c r="G141" s="241"/>
      <c r="H141" s="241"/>
      <c r="I141" s="241"/>
      <c r="J141" s="241"/>
      <c r="K141" s="241"/>
      <c r="L141" s="241"/>
      <c r="M141" s="241"/>
      <c r="N141" s="241"/>
      <c r="O141" s="241"/>
      <c r="P141" s="241"/>
      <c r="Q141" s="241"/>
      <c r="R141" s="241"/>
      <c r="S141" s="241"/>
      <c r="T141" s="241"/>
      <c r="U141" s="241"/>
      <c r="V141" s="241"/>
      <c r="W141" s="241"/>
      <c r="X141" s="241"/>
      <c r="Y141" s="241"/>
      <c r="Z141" s="241"/>
      <c r="AA141" s="241"/>
      <c r="AB141" s="241"/>
      <c r="AC141" s="241"/>
      <c r="AD141" s="241"/>
      <c r="AE141" s="241"/>
      <c r="AF141" s="241"/>
      <c r="AG141" s="241"/>
      <c r="AH141" s="241"/>
      <c r="AI141" s="242"/>
    </row>
    <row r="142" spans="2:35" ht="8.25" customHeight="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row>
    <row r="143" spans="2:35" ht="12.75" customHeight="1">
      <c r="B143" s="235" t="s">
        <v>1222</v>
      </c>
      <c r="C143" s="236"/>
      <c r="D143" s="236"/>
      <c r="E143" s="236"/>
      <c r="F143" s="236"/>
      <c r="G143" s="236"/>
      <c r="H143" s="236"/>
      <c r="I143" s="235" t="s">
        <v>1178</v>
      </c>
      <c r="J143" s="236"/>
      <c r="K143" s="236"/>
      <c r="L143" s="236"/>
      <c r="M143" s="236"/>
      <c r="N143" s="236"/>
      <c r="O143" s="236"/>
      <c r="P143" s="236"/>
      <c r="Q143" s="236"/>
      <c r="R143" s="235" t="s">
        <v>1179</v>
      </c>
      <c r="S143" s="236"/>
      <c r="T143" s="236"/>
      <c r="U143" s="236"/>
      <c r="V143" s="236"/>
      <c r="W143" s="236"/>
      <c r="X143" s="236"/>
      <c r="Y143" s="236"/>
      <c r="Z143" s="235" t="s">
        <v>1180</v>
      </c>
      <c r="AA143" s="236"/>
      <c r="AB143" s="236"/>
      <c r="AC143" s="236"/>
      <c r="AD143" s="236"/>
      <c r="AE143" s="235" t="s">
        <v>1179</v>
      </c>
      <c r="AF143" s="236"/>
      <c r="AG143" s="236"/>
      <c r="AH143" s="236"/>
      <c r="AI143" s="236"/>
    </row>
    <row r="144" spans="2:35" ht="12" customHeight="1">
      <c r="B144" s="317">
        <v>1990</v>
      </c>
      <c r="C144" s="224"/>
      <c r="D144" s="224"/>
      <c r="E144" s="224"/>
      <c r="F144" s="224"/>
      <c r="G144" s="224"/>
      <c r="H144" s="224"/>
      <c r="I144" s="316">
        <v>143332.03999999998</v>
      </c>
      <c r="J144" s="224"/>
      <c r="K144" s="224"/>
      <c r="L144" s="224"/>
      <c r="M144" s="224"/>
      <c r="N144" s="224"/>
      <c r="O144" s="224"/>
      <c r="P144" s="224"/>
      <c r="Q144" s="224"/>
      <c r="R144" s="290">
        <v>1.0452828984812849E-05</v>
      </c>
      <c r="S144" s="224"/>
      <c r="T144" s="224"/>
      <c r="U144" s="224"/>
      <c r="V144" s="224"/>
      <c r="W144" s="224"/>
      <c r="X144" s="224"/>
      <c r="Y144" s="224"/>
      <c r="Z144" s="223">
        <v>8</v>
      </c>
      <c r="AA144" s="224"/>
      <c r="AB144" s="224"/>
      <c r="AC144" s="224"/>
      <c r="AD144" s="224"/>
      <c r="AE144" s="290">
        <v>3.8825904643578196E-05</v>
      </c>
      <c r="AF144" s="224"/>
      <c r="AG144" s="224"/>
      <c r="AH144" s="224"/>
      <c r="AI144" s="224"/>
    </row>
    <row r="145" spans="2:35" ht="12" customHeight="1">
      <c r="B145" s="317">
        <v>1991</v>
      </c>
      <c r="C145" s="224"/>
      <c r="D145" s="224"/>
      <c r="E145" s="224"/>
      <c r="F145" s="224"/>
      <c r="G145" s="224"/>
      <c r="H145" s="224"/>
      <c r="I145" s="316">
        <v>22310.42</v>
      </c>
      <c r="J145" s="224"/>
      <c r="K145" s="224"/>
      <c r="L145" s="224"/>
      <c r="M145" s="224"/>
      <c r="N145" s="224"/>
      <c r="O145" s="224"/>
      <c r="P145" s="224"/>
      <c r="Q145" s="224"/>
      <c r="R145" s="290">
        <v>1.6270402963590576E-06</v>
      </c>
      <c r="S145" s="224"/>
      <c r="T145" s="224"/>
      <c r="U145" s="224"/>
      <c r="V145" s="224"/>
      <c r="W145" s="224"/>
      <c r="X145" s="224"/>
      <c r="Y145" s="224"/>
      <c r="Z145" s="223">
        <v>1</v>
      </c>
      <c r="AA145" s="224"/>
      <c r="AB145" s="224"/>
      <c r="AC145" s="224"/>
      <c r="AD145" s="224"/>
      <c r="AE145" s="290">
        <v>4.8532380804472745E-06</v>
      </c>
      <c r="AF145" s="224"/>
      <c r="AG145" s="224"/>
      <c r="AH145" s="224"/>
      <c r="AI145" s="224"/>
    </row>
    <row r="146" spans="2:35" ht="12" customHeight="1">
      <c r="B146" s="317">
        <v>1992</v>
      </c>
      <c r="C146" s="224"/>
      <c r="D146" s="224"/>
      <c r="E146" s="224"/>
      <c r="F146" s="224"/>
      <c r="G146" s="224"/>
      <c r="H146" s="224"/>
      <c r="I146" s="316">
        <v>15249.419999999998</v>
      </c>
      <c r="J146" s="224"/>
      <c r="K146" s="224"/>
      <c r="L146" s="224"/>
      <c r="M146" s="224"/>
      <c r="N146" s="224"/>
      <c r="O146" s="224"/>
      <c r="P146" s="224"/>
      <c r="Q146" s="224"/>
      <c r="R146" s="290">
        <v>1.1121001234447285E-06</v>
      </c>
      <c r="S146" s="224"/>
      <c r="T146" s="224"/>
      <c r="U146" s="224"/>
      <c r="V146" s="224"/>
      <c r="W146" s="224"/>
      <c r="X146" s="224"/>
      <c r="Y146" s="224"/>
      <c r="Z146" s="223">
        <v>2</v>
      </c>
      <c r="AA146" s="224"/>
      <c r="AB146" s="224"/>
      <c r="AC146" s="224"/>
      <c r="AD146" s="224"/>
      <c r="AE146" s="290">
        <v>9.706476160894549E-06</v>
      </c>
      <c r="AF146" s="224"/>
      <c r="AG146" s="224"/>
      <c r="AH146" s="224"/>
      <c r="AI146" s="224"/>
    </row>
    <row r="147" spans="2:35" ht="12" customHeight="1">
      <c r="B147" s="317">
        <v>1993</v>
      </c>
      <c r="C147" s="224"/>
      <c r="D147" s="224"/>
      <c r="E147" s="224"/>
      <c r="F147" s="224"/>
      <c r="G147" s="224"/>
      <c r="H147" s="224"/>
      <c r="I147" s="316">
        <v>42874.44</v>
      </c>
      <c r="J147" s="224"/>
      <c r="K147" s="224"/>
      <c r="L147" s="224"/>
      <c r="M147" s="224"/>
      <c r="N147" s="224"/>
      <c r="O147" s="224"/>
      <c r="P147" s="224"/>
      <c r="Q147" s="224"/>
      <c r="R147" s="290">
        <v>3.126720230449657E-06</v>
      </c>
      <c r="S147" s="224"/>
      <c r="T147" s="224"/>
      <c r="U147" s="224"/>
      <c r="V147" s="224"/>
      <c r="W147" s="224"/>
      <c r="X147" s="224"/>
      <c r="Y147" s="224"/>
      <c r="Z147" s="223">
        <v>4</v>
      </c>
      <c r="AA147" s="224"/>
      <c r="AB147" s="224"/>
      <c r="AC147" s="224"/>
      <c r="AD147" s="224"/>
      <c r="AE147" s="290">
        <v>1.9412952321789098E-05</v>
      </c>
      <c r="AF147" s="224"/>
      <c r="AG147" s="224"/>
      <c r="AH147" s="224"/>
      <c r="AI147" s="224"/>
    </row>
    <row r="148" spans="2:35" ht="12" customHeight="1">
      <c r="B148" s="317">
        <v>1995</v>
      </c>
      <c r="C148" s="224"/>
      <c r="D148" s="224"/>
      <c r="E148" s="224"/>
      <c r="F148" s="224"/>
      <c r="G148" s="224"/>
      <c r="H148" s="224"/>
      <c r="I148" s="316">
        <v>3149.01</v>
      </c>
      <c r="J148" s="224"/>
      <c r="K148" s="224"/>
      <c r="L148" s="224"/>
      <c r="M148" s="224"/>
      <c r="N148" s="224"/>
      <c r="O148" s="224"/>
      <c r="P148" s="224"/>
      <c r="Q148" s="224"/>
      <c r="R148" s="290">
        <v>2.2964902335490037E-07</v>
      </c>
      <c r="S148" s="224"/>
      <c r="T148" s="224"/>
      <c r="U148" s="224"/>
      <c r="V148" s="224"/>
      <c r="W148" s="224"/>
      <c r="X148" s="224"/>
      <c r="Y148" s="224"/>
      <c r="Z148" s="223">
        <v>2</v>
      </c>
      <c r="AA148" s="224"/>
      <c r="AB148" s="224"/>
      <c r="AC148" s="224"/>
      <c r="AD148" s="224"/>
      <c r="AE148" s="290">
        <v>9.706476160894549E-06</v>
      </c>
      <c r="AF148" s="224"/>
      <c r="AG148" s="224"/>
      <c r="AH148" s="224"/>
      <c r="AI148" s="224"/>
    </row>
    <row r="149" spans="2:35" ht="12" customHeight="1">
      <c r="B149" s="317">
        <v>1996</v>
      </c>
      <c r="C149" s="224"/>
      <c r="D149" s="224"/>
      <c r="E149" s="224"/>
      <c r="F149" s="224"/>
      <c r="G149" s="224"/>
      <c r="H149" s="224"/>
      <c r="I149" s="316">
        <v>226720.46000000002</v>
      </c>
      <c r="J149" s="224"/>
      <c r="K149" s="224"/>
      <c r="L149" s="224"/>
      <c r="M149" s="224"/>
      <c r="N149" s="224"/>
      <c r="O149" s="224"/>
      <c r="P149" s="224"/>
      <c r="Q149" s="224"/>
      <c r="R149" s="290">
        <v>1.6534127301461017E-05</v>
      </c>
      <c r="S149" s="224"/>
      <c r="T149" s="224"/>
      <c r="U149" s="224"/>
      <c r="V149" s="224"/>
      <c r="W149" s="224"/>
      <c r="X149" s="224"/>
      <c r="Y149" s="224"/>
      <c r="Z149" s="223">
        <v>29</v>
      </c>
      <c r="AA149" s="224"/>
      <c r="AB149" s="224"/>
      <c r="AC149" s="224"/>
      <c r="AD149" s="224"/>
      <c r="AE149" s="290">
        <v>0.00014074390433297095</v>
      </c>
      <c r="AF149" s="224"/>
      <c r="AG149" s="224"/>
      <c r="AH149" s="224"/>
      <c r="AI149" s="224"/>
    </row>
    <row r="150" spans="2:35" ht="12" customHeight="1">
      <c r="B150" s="317">
        <v>1997</v>
      </c>
      <c r="C150" s="224"/>
      <c r="D150" s="224"/>
      <c r="E150" s="224"/>
      <c r="F150" s="224"/>
      <c r="G150" s="224"/>
      <c r="H150" s="224"/>
      <c r="I150" s="316">
        <v>390060.61</v>
      </c>
      <c r="J150" s="224"/>
      <c r="K150" s="224"/>
      <c r="L150" s="224"/>
      <c r="M150" s="224"/>
      <c r="N150" s="224"/>
      <c r="O150" s="224"/>
      <c r="P150" s="224"/>
      <c r="Q150" s="224"/>
      <c r="R150" s="290">
        <v>2.8446095165057172E-05</v>
      </c>
      <c r="S150" s="224"/>
      <c r="T150" s="224"/>
      <c r="U150" s="224"/>
      <c r="V150" s="224"/>
      <c r="W150" s="224"/>
      <c r="X150" s="224"/>
      <c r="Y150" s="224"/>
      <c r="Z150" s="223">
        <v>24</v>
      </c>
      <c r="AA150" s="224"/>
      <c r="AB150" s="224"/>
      <c r="AC150" s="224"/>
      <c r="AD150" s="224"/>
      <c r="AE150" s="290">
        <v>0.00011647771393073459</v>
      </c>
      <c r="AF150" s="224"/>
      <c r="AG150" s="224"/>
      <c r="AH150" s="224"/>
      <c r="AI150" s="224"/>
    </row>
    <row r="151" spans="2:35" ht="12" customHeight="1">
      <c r="B151" s="317">
        <v>1998</v>
      </c>
      <c r="C151" s="224"/>
      <c r="D151" s="224"/>
      <c r="E151" s="224"/>
      <c r="F151" s="224"/>
      <c r="G151" s="224"/>
      <c r="H151" s="224"/>
      <c r="I151" s="316">
        <v>309711.73</v>
      </c>
      <c r="J151" s="224"/>
      <c r="K151" s="224"/>
      <c r="L151" s="224"/>
      <c r="M151" s="224"/>
      <c r="N151" s="224"/>
      <c r="O151" s="224"/>
      <c r="P151" s="224"/>
      <c r="Q151" s="224"/>
      <c r="R151" s="290">
        <v>2.2586462512363122E-05</v>
      </c>
      <c r="S151" s="224"/>
      <c r="T151" s="224"/>
      <c r="U151" s="224"/>
      <c r="V151" s="224"/>
      <c r="W151" s="224"/>
      <c r="X151" s="224"/>
      <c r="Y151" s="224"/>
      <c r="Z151" s="223">
        <v>23</v>
      </c>
      <c r="AA151" s="224"/>
      <c r="AB151" s="224"/>
      <c r="AC151" s="224"/>
      <c r="AD151" s="224"/>
      <c r="AE151" s="290">
        <v>0.00011162447585028732</v>
      </c>
      <c r="AF151" s="224"/>
      <c r="AG151" s="224"/>
      <c r="AH151" s="224"/>
      <c r="AI151" s="224"/>
    </row>
    <row r="152" spans="2:35" ht="12" customHeight="1">
      <c r="B152" s="317">
        <v>1999</v>
      </c>
      <c r="C152" s="224"/>
      <c r="D152" s="224"/>
      <c r="E152" s="224"/>
      <c r="F152" s="224"/>
      <c r="G152" s="224"/>
      <c r="H152" s="224"/>
      <c r="I152" s="316">
        <v>2024769.8799999997</v>
      </c>
      <c r="J152" s="224"/>
      <c r="K152" s="224"/>
      <c r="L152" s="224"/>
      <c r="M152" s="224"/>
      <c r="N152" s="224"/>
      <c r="O152" s="224"/>
      <c r="P152" s="224"/>
      <c r="Q152" s="224"/>
      <c r="R152" s="290">
        <v>0.0001476611460301551</v>
      </c>
      <c r="S152" s="224"/>
      <c r="T152" s="224"/>
      <c r="U152" s="224"/>
      <c r="V152" s="224"/>
      <c r="W152" s="224"/>
      <c r="X152" s="224"/>
      <c r="Y152" s="224"/>
      <c r="Z152" s="223">
        <v>120</v>
      </c>
      <c r="AA152" s="224"/>
      <c r="AB152" s="224"/>
      <c r="AC152" s="224"/>
      <c r="AD152" s="224"/>
      <c r="AE152" s="290">
        <v>0.000582388569653673</v>
      </c>
      <c r="AF152" s="224"/>
      <c r="AG152" s="224"/>
      <c r="AH152" s="224"/>
      <c r="AI152" s="224"/>
    </row>
    <row r="153" spans="2:35" ht="12" customHeight="1">
      <c r="B153" s="317">
        <v>2000</v>
      </c>
      <c r="C153" s="224"/>
      <c r="D153" s="224"/>
      <c r="E153" s="224"/>
      <c r="F153" s="224"/>
      <c r="G153" s="224"/>
      <c r="H153" s="224"/>
      <c r="I153" s="316">
        <v>990930.2800000004</v>
      </c>
      <c r="J153" s="224"/>
      <c r="K153" s="224"/>
      <c r="L153" s="224"/>
      <c r="M153" s="224"/>
      <c r="N153" s="224"/>
      <c r="O153" s="224"/>
      <c r="P153" s="224"/>
      <c r="Q153" s="224"/>
      <c r="R153" s="290">
        <v>7.2265941046487E-05</v>
      </c>
      <c r="S153" s="224"/>
      <c r="T153" s="224"/>
      <c r="U153" s="224"/>
      <c r="V153" s="224"/>
      <c r="W153" s="224"/>
      <c r="X153" s="224"/>
      <c r="Y153" s="224"/>
      <c r="Z153" s="223">
        <v>90</v>
      </c>
      <c r="AA153" s="224"/>
      <c r="AB153" s="224"/>
      <c r="AC153" s="224"/>
      <c r="AD153" s="224"/>
      <c r="AE153" s="290">
        <v>0.0004367914272402547</v>
      </c>
      <c r="AF153" s="224"/>
      <c r="AG153" s="224"/>
      <c r="AH153" s="224"/>
      <c r="AI153" s="224"/>
    </row>
    <row r="154" spans="2:35" ht="12" customHeight="1">
      <c r="B154" s="317">
        <v>2001</v>
      </c>
      <c r="C154" s="224"/>
      <c r="D154" s="224"/>
      <c r="E154" s="224"/>
      <c r="F154" s="224"/>
      <c r="G154" s="224"/>
      <c r="H154" s="224"/>
      <c r="I154" s="316">
        <v>1311335.3699999996</v>
      </c>
      <c r="J154" s="224"/>
      <c r="K154" s="224"/>
      <c r="L154" s="224"/>
      <c r="M154" s="224"/>
      <c r="N154" s="224"/>
      <c r="O154" s="224"/>
      <c r="P154" s="224"/>
      <c r="Q154" s="224"/>
      <c r="R154" s="290">
        <v>9.563224220032227E-05</v>
      </c>
      <c r="S154" s="224"/>
      <c r="T154" s="224"/>
      <c r="U154" s="224"/>
      <c r="V154" s="224"/>
      <c r="W154" s="224"/>
      <c r="X154" s="224"/>
      <c r="Y154" s="224"/>
      <c r="Z154" s="223">
        <v>145</v>
      </c>
      <c r="AA154" s="224"/>
      <c r="AB154" s="224"/>
      <c r="AC154" s="224"/>
      <c r="AD154" s="224"/>
      <c r="AE154" s="290">
        <v>0.0007037195216648548</v>
      </c>
      <c r="AF154" s="224"/>
      <c r="AG154" s="224"/>
      <c r="AH154" s="224"/>
      <c r="AI154" s="224"/>
    </row>
    <row r="155" spans="2:35" ht="12" customHeight="1">
      <c r="B155" s="317">
        <v>2002</v>
      </c>
      <c r="C155" s="224"/>
      <c r="D155" s="224"/>
      <c r="E155" s="224"/>
      <c r="F155" s="224"/>
      <c r="G155" s="224"/>
      <c r="H155" s="224"/>
      <c r="I155" s="316">
        <v>4207685.440000001</v>
      </c>
      <c r="J155" s="224"/>
      <c r="K155" s="224"/>
      <c r="L155" s="224"/>
      <c r="M155" s="224"/>
      <c r="N155" s="224"/>
      <c r="O155" s="224"/>
      <c r="P155" s="224"/>
      <c r="Q155" s="224"/>
      <c r="R155" s="290">
        <v>0.00030685544087844576</v>
      </c>
      <c r="S155" s="224"/>
      <c r="T155" s="224"/>
      <c r="U155" s="224"/>
      <c r="V155" s="224"/>
      <c r="W155" s="224"/>
      <c r="X155" s="224"/>
      <c r="Y155" s="224"/>
      <c r="Z155" s="223">
        <v>209</v>
      </c>
      <c r="AA155" s="224"/>
      <c r="AB155" s="224"/>
      <c r="AC155" s="224"/>
      <c r="AD155" s="224"/>
      <c r="AE155" s="290">
        <v>0.0010143267588134804</v>
      </c>
      <c r="AF155" s="224"/>
      <c r="AG155" s="224"/>
      <c r="AH155" s="224"/>
      <c r="AI155" s="224"/>
    </row>
    <row r="156" spans="2:35" ht="12" customHeight="1">
      <c r="B156" s="317">
        <v>2003</v>
      </c>
      <c r="C156" s="224"/>
      <c r="D156" s="224"/>
      <c r="E156" s="224"/>
      <c r="F156" s="224"/>
      <c r="G156" s="224"/>
      <c r="H156" s="224"/>
      <c r="I156" s="316">
        <v>23539637.199999955</v>
      </c>
      <c r="J156" s="224"/>
      <c r="K156" s="224"/>
      <c r="L156" s="224"/>
      <c r="M156" s="224"/>
      <c r="N156" s="224"/>
      <c r="O156" s="224"/>
      <c r="P156" s="224"/>
      <c r="Q156" s="224"/>
      <c r="R156" s="290">
        <v>0.0017166838762368716</v>
      </c>
      <c r="S156" s="224"/>
      <c r="T156" s="224"/>
      <c r="U156" s="224"/>
      <c r="V156" s="224"/>
      <c r="W156" s="224"/>
      <c r="X156" s="224"/>
      <c r="Y156" s="224"/>
      <c r="Z156" s="223">
        <v>1529</v>
      </c>
      <c r="AA156" s="224"/>
      <c r="AB156" s="224"/>
      <c r="AC156" s="224"/>
      <c r="AD156" s="224"/>
      <c r="AE156" s="290">
        <v>0.007420601025003882</v>
      </c>
      <c r="AF156" s="224"/>
      <c r="AG156" s="224"/>
      <c r="AH156" s="224"/>
      <c r="AI156" s="224"/>
    </row>
    <row r="157" spans="2:35" ht="12" customHeight="1">
      <c r="B157" s="317">
        <v>2004</v>
      </c>
      <c r="C157" s="224"/>
      <c r="D157" s="224"/>
      <c r="E157" s="224"/>
      <c r="F157" s="224"/>
      <c r="G157" s="224"/>
      <c r="H157" s="224"/>
      <c r="I157" s="316">
        <v>47682130.68</v>
      </c>
      <c r="J157" s="224"/>
      <c r="K157" s="224"/>
      <c r="L157" s="224"/>
      <c r="M157" s="224"/>
      <c r="N157" s="224"/>
      <c r="O157" s="224"/>
      <c r="P157" s="224"/>
      <c r="Q157" s="224"/>
      <c r="R157" s="290">
        <v>0.00347733247660145</v>
      </c>
      <c r="S157" s="224"/>
      <c r="T157" s="224"/>
      <c r="U157" s="224"/>
      <c r="V157" s="224"/>
      <c r="W157" s="224"/>
      <c r="X157" s="224"/>
      <c r="Y157" s="224"/>
      <c r="Z157" s="223">
        <v>1964</v>
      </c>
      <c r="AA157" s="224"/>
      <c r="AB157" s="224"/>
      <c r="AC157" s="224"/>
      <c r="AD157" s="224"/>
      <c r="AE157" s="290">
        <v>0.009531759589998447</v>
      </c>
      <c r="AF157" s="224"/>
      <c r="AG157" s="224"/>
      <c r="AH157" s="224"/>
      <c r="AI157" s="224"/>
    </row>
    <row r="158" spans="2:35" ht="12" customHeight="1">
      <c r="B158" s="317">
        <v>2005</v>
      </c>
      <c r="C158" s="224"/>
      <c r="D158" s="224"/>
      <c r="E158" s="224"/>
      <c r="F158" s="224"/>
      <c r="G158" s="224"/>
      <c r="H158" s="224"/>
      <c r="I158" s="316">
        <v>95018849.32999992</v>
      </c>
      <c r="J158" s="224"/>
      <c r="K158" s="224"/>
      <c r="L158" s="224"/>
      <c r="M158" s="224"/>
      <c r="N158" s="224"/>
      <c r="O158" s="224"/>
      <c r="P158" s="224"/>
      <c r="Q158" s="224"/>
      <c r="R158" s="290">
        <v>0.006929474961635851</v>
      </c>
      <c r="S158" s="224"/>
      <c r="T158" s="224"/>
      <c r="U158" s="224"/>
      <c r="V158" s="224"/>
      <c r="W158" s="224"/>
      <c r="X158" s="224"/>
      <c r="Y158" s="224"/>
      <c r="Z158" s="223">
        <v>2819</v>
      </c>
      <c r="AA158" s="224"/>
      <c r="AB158" s="224"/>
      <c r="AC158" s="224"/>
      <c r="AD158" s="224"/>
      <c r="AE158" s="290">
        <v>0.013681278148780866</v>
      </c>
      <c r="AF158" s="224"/>
      <c r="AG158" s="224"/>
      <c r="AH158" s="224"/>
      <c r="AI158" s="224"/>
    </row>
    <row r="159" spans="2:35" ht="12" customHeight="1">
      <c r="B159" s="317">
        <v>2006</v>
      </c>
      <c r="C159" s="224"/>
      <c r="D159" s="224"/>
      <c r="E159" s="224"/>
      <c r="F159" s="224"/>
      <c r="G159" s="224"/>
      <c r="H159" s="224"/>
      <c r="I159" s="316">
        <v>28883069.37999999</v>
      </c>
      <c r="J159" s="224"/>
      <c r="K159" s="224"/>
      <c r="L159" s="224"/>
      <c r="M159" s="224"/>
      <c r="N159" s="224"/>
      <c r="O159" s="224"/>
      <c r="P159" s="224"/>
      <c r="Q159" s="224"/>
      <c r="R159" s="290">
        <v>0.0021063663419960007</v>
      </c>
      <c r="S159" s="224"/>
      <c r="T159" s="224"/>
      <c r="U159" s="224"/>
      <c r="V159" s="224"/>
      <c r="W159" s="224"/>
      <c r="X159" s="224"/>
      <c r="Y159" s="224"/>
      <c r="Z159" s="223">
        <v>774</v>
      </c>
      <c r="AA159" s="224"/>
      <c r="AB159" s="224"/>
      <c r="AC159" s="224"/>
      <c r="AD159" s="224"/>
      <c r="AE159" s="290">
        <v>0.0037564062742661904</v>
      </c>
      <c r="AF159" s="224"/>
      <c r="AG159" s="224"/>
      <c r="AH159" s="224"/>
      <c r="AI159" s="224"/>
    </row>
    <row r="160" spans="2:35" ht="12" customHeight="1">
      <c r="B160" s="317">
        <v>2007</v>
      </c>
      <c r="C160" s="224"/>
      <c r="D160" s="224"/>
      <c r="E160" s="224"/>
      <c r="F160" s="224"/>
      <c r="G160" s="224"/>
      <c r="H160" s="224"/>
      <c r="I160" s="316">
        <v>14243784.429999996</v>
      </c>
      <c r="J160" s="224"/>
      <c r="K160" s="224"/>
      <c r="L160" s="224"/>
      <c r="M160" s="224"/>
      <c r="N160" s="224"/>
      <c r="O160" s="224"/>
      <c r="P160" s="224"/>
      <c r="Q160" s="224"/>
      <c r="R160" s="290">
        <v>0.001038761764245663</v>
      </c>
      <c r="S160" s="224"/>
      <c r="T160" s="224"/>
      <c r="U160" s="224"/>
      <c r="V160" s="224"/>
      <c r="W160" s="224"/>
      <c r="X160" s="224"/>
      <c r="Y160" s="224"/>
      <c r="Z160" s="223">
        <v>317</v>
      </c>
      <c r="AA160" s="224"/>
      <c r="AB160" s="224"/>
      <c r="AC160" s="224"/>
      <c r="AD160" s="224"/>
      <c r="AE160" s="290">
        <v>0.001538476471501786</v>
      </c>
      <c r="AF160" s="224"/>
      <c r="AG160" s="224"/>
      <c r="AH160" s="224"/>
      <c r="AI160" s="224"/>
    </row>
    <row r="161" spans="2:35" ht="12" customHeight="1">
      <c r="B161" s="317">
        <v>2008</v>
      </c>
      <c r="C161" s="224"/>
      <c r="D161" s="224"/>
      <c r="E161" s="224"/>
      <c r="F161" s="224"/>
      <c r="G161" s="224"/>
      <c r="H161" s="224"/>
      <c r="I161" s="316">
        <v>24842229.269999996</v>
      </c>
      <c r="J161" s="224"/>
      <c r="K161" s="224"/>
      <c r="L161" s="224"/>
      <c r="M161" s="224"/>
      <c r="N161" s="224"/>
      <c r="O161" s="224"/>
      <c r="P161" s="224"/>
      <c r="Q161" s="224"/>
      <c r="R161" s="290">
        <v>0.0018116784925465523</v>
      </c>
      <c r="S161" s="224"/>
      <c r="T161" s="224"/>
      <c r="U161" s="224"/>
      <c r="V161" s="224"/>
      <c r="W161" s="224"/>
      <c r="X161" s="224"/>
      <c r="Y161" s="224"/>
      <c r="Z161" s="223">
        <v>623</v>
      </c>
      <c r="AA161" s="224"/>
      <c r="AB161" s="224"/>
      <c r="AC161" s="224"/>
      <c r="AD161" s="224"/>
      <c r="AE161" s="290">
        <v>0.003023567324118652</v>
      </c>
      <c r="AF161" s="224"/>
      <c r="AG161" s="224"/>
      <c r="AH161" s="224"/>
      <c r="AI161" s="224"/>
    </row>
    <row r="162" spans="2:35" ht="12" customHeight="1">
      <c r="B162" s="317">
        <v>2009</v>
      </c>
      <c r="C162" s="224"/>
      <c r="D162" s="224"/>
      <c r="E162" s="224"/>
      <c r="F162" s="224"/>
      <c r="G162" s="224"/>
      <c r="H162" s="224"/>
      <c r="I162" s="316">
        <v>207304385.43999988</v>
      </c>
      <c r="J162" s="224"/>
      <c r="K162" s="224"/>
      <c r="L162" s="224"/>
      <c r="M162" s="224"/>
      <c r="N162" s="224"/>
      <c r="O162" s="224"/>
      <c r="P162" s="224"/>
      <c r="Q162" s="224"/>
      <c r="R162" s="290">
        <v>0.015118164011382561</v>
      </c>
      <c r="S162" s="224"/>
      <c r="T162" s="224"/>
      <c r="U162" s="224"/>
      <c r="V162" s="224"/>
      <c r="W162" s="224"/>
      <c r="X162" s="224"/>
      <c r="Y162" s="224"/>
      <c r="Z162" s="223">
        <v>4345</v>
      </c>
      <c r="AA162" s="224"/>
      <c r="AB162" s="224"/>
      <c r="AC162" s="224"/>
      <c r="AD162" s="224"/>
      <c r="AE162" s="290">
        <v>0.021087319459543407</v>
      </c>
      <c r="AF162" s="224"/>
      <c r="AG162" s="224"/>
      <c r="AH162" s="224"/>
      <c r="AI162" s="224"/>
    </row>
    <row r="163" spans="2:35" ht="12" customHeight="1">
      <c r="B163" s="317">
        <v>2010</v>
      </c>
      <c r="C163" s="224"/>
      <c r="D163" s="224"/>
      <c r="E163" s="224"/>
      <c r="F163" s="224"/>
      <c r="G163" s="224"/>
      <c r="H163" s="224"/>
      <c r="I163" s="316">
        <v>345352029.420001</v>
      </c>
      <c r="J163" s="224"/>
      <c r="K163" s="224"/>
      <c r="L163" s="224"/>
      <c r="M163" s="224"/>
      <c r="N163" s="224"/>
      <c r="O163" s="224"/>
      <c r="P163" s="224"/>
      <c r="Q163" s="224"/>
      <c r="R163" s="290">
        <v>0.025185615882431636</v>
      </c>
      <c r="S163" s="224"/>
      <c r="T163" s="224"/>
      <c r="U163" s="224"/>
      <c r="V163" s="224"/>
      <c r="W163" s="224"/>
      <c r="X163" s="224"/>
      <c r="Y163" s="224"/>
      <c r="Z163" s="223">
        <v>8368</v>
      </c>
      <c r="AA163" s="224"/>
      <c r="AB163" s="224"/>
      <c r="AC163" s="224"/>
      <c r="AD163" s="224"/>
      <c r="AE163" s="290">
        <v>0.04061189625718279</v>
      </c>
      <c r="AF163" s="224"/>
      <c r="AG163" s="224"/>
      <c r="AH163" s="224"/>
      <c r="AI163" s="224"/>
    </row>
    <row r="164" spans="2:35" ht="12" customHeight="1">
      <c r="B164" s="317">
        <v>2011</v>
      </c>
      <c r="C164" s="224"/>
      <c r="D164" s="224"/>
      <c r="E164" s="224"/>
      <c r="F164" s="224"/>
      <c r="G164" s="224"/>
      <c r="H164" s="224"/>
      <c r="I164" s="316">
        <v>228591228.58000097</v>
      </c>
      <c r="J164" s="224"/>
      <c r="K164" s="224"/>
      <c r="L164" s="224"/>
      <c r="M164" s="224"/>
      <c r="N164" s="224"/>
      <c r="O164" s="224"/>
      <c r="P164" s="224"/>
      <c r="Q164" s="224"/>
      <c r="R164" s="290">
        <v>0.01667055753741462</v>
      </c>
      <c r="S164" s="224"/>
      <c r="T164" s="224"/>
      <c r="U164" s="224"/>
      <c r="V164" s="224"/>
      <c r="W164" s="224"/>
      <c r="X164" s="224"/>
      <c r="Y164" s="224"/>
      <c r="Z164" s="223">
        <v>10814</v>
      </c>
      <c r="AA164" s="224"/>
      <c r="AB164" s="224"/>
      <c r="AC164" s="224"/>
      <c r="AD164" s="224"/>
      <c r="AE164" s="290">
        <v>0.05248291660195682</v>
      </c>
      <c r="AF164" s="224"/>
      <c r="AG164" s="224"/>
      <c r="AH164" s="224"/>
      <c r="AI164" s="224"/>
    </row>
    <row r="165" spans="2:35" ht="12" customHeight="1">
      <c r="B165" s="317">
        <v>2012</v>
      </c>
      <c r="C165" s="224"/>
      <c r="D165" s="224"/>
      <c r="E165" s="224"/>
      <c r="F165" s="224"/>
      <c r="G165" s="224"/>
      <c r="H165" s="224"/>
      <c r="I165" s="316">
        <v>59120034.72000003</v>
      </c>
      <c r="J165" s="224"/>
      <c r="K165" s="224"/>
      <c r="L165" s="224"/>
      <c r="M165" s="224"/>
      <c r="N165" s="224"/>
      <c r="O165" s="224"/>
      <c r="P165" s="224"/>
      <c r="Q165" s="224"/>
      <c r="R165" s="290">
        <v>0.004311468758167109</v>
      </c>
      <c r="S165" s="224"/>
      <c r="T165" s="224"/>
      <c r="U165" s="224"/>
      <c r="V165" s="224"/>
      <c r="W165" s="224"/>
      <c r="X165" s="224"/>
      <c r="Y165" s="224"/>
      <c r="Z165" s="223">
        <v>1387</v>
      </c>
      <c r="AA165" s="224"/>
      <c r="AB165" s="224"/>
      <c r="AC165" s="224"/>
      <c r="AD165" s="224"/>
      <c r="AE165" s="290">
        <v>0.00673144121758037</v>
      </c>
      <c r="AF165" s="224"/>
      <c r="AG165" s="224"/>
      <c r="AH165" s="224"/>
      <c r="AI165" s="224"/>
    </row>
    <row r="166" spans="2:35" ht="12" customHeight="1">
      <c r="B166" s="317">
        <v>2013</v>
      </c>
      <c r="C166" s="224"/>
      <c r="D166" s="224"/>
      <c r="E166" s="224"/>
      <c r="F166" s="224"/>
      <c r="G166" s="224"/>
      <c r="H166" s="224"/>
      <c r="I166" s="316">
        <v>111724485.72000004</v>
      </c>
      <c r="J166" s="224"/>
      <c r="K166" s="224"/>
      <c r="L166" s="224"/>
      <c r="M166" s="224"/>
      <c r="N166" s="224"/>
      <c r="O166" s="224"/>
      <c r="P166" s="224"/>
      <c r="Q166" s="224"/>
      <c r="R166" s="290">
        <v>0.008147773119306234</v>
      </c>
      <c r="S166" s="224"/>
      <c r="T166" s="224"/>
      <c r="U166" s="224"/>
      <c r="V166" s="224"/>
      <c r="W166" s="224"/>
      <c r="X166" s="224"/>
      <c r="Y166" s="224"/>
      <c r="Z166" s="223">
        <v>2088</v>
      </c>
      <c r="AA166" s="224"/>
      <c r="AB166" s="224"/>
      <c r="AC166" s="224"/>
      <c r="AD166" s="224"/>
      <c r="AE166" s="290">
        <v>0.010133561111973909</v>
      </c>
      <c r="AF166" s="224"/>
      <c r="AG166" s="224"/>
      <c r="AH166" s="224"/>
      <c r="AI166" s="224"/>
    </row>
    <row r="167" spans="2:35" ht="12" customHeight="1">
      <c r="B167" s="317">
        <v>2014</v>
      </c>
      <c r="C167" s="224"/>
      <c r="D167" s="224"/>
      <c r="E167" s="224"/>
      <c r="F167" s="224"/>
      <c r="G167" s="224"/>
      <c r="H167" s="224"/>
      <c r="I167" s="316">
        <v>260801729.5400001</v>
      </c>
      <c r="J167" s="224"/>
      <c r="K167" s="224"/>
      <c r="L167" s="224"/>
      <c r="M167" s="224"/>
      <c r="N167" s="224"/>
      <c r="O167" s="224"/>
      <c r="P167" s="224"/>
      <c r="Q167" s="224"/>
      <c r="R167" s="290">
        <v>0.019019584719683295</v>
      </c>
      <c r="S167" s="224"/>
      <c r="T167" s="224"/>
      <c r="U167" s="224"/>
      <c r="V167" s="224"/>
      <c r="W167" s="224"/>
      <c r="X167" s="224"/>
      <c r="Y167" s="224"/>
      <c r="Z167" s="223">
        <v>4652</v>
      </c>
      <c r="AA167" s="224"/>
      <c r="AB167" s="224"/>
      <c r="AC167" s="224"/>
      <c r="AD167" s="224"/>
      <c r="AE167" s="290">
        <v>0.02257726355024072</v>
      </c>
      <c r="AF167" s="224"/>
      <c r="AG167" s="224"/>
      <c r="AH167" s="224"/>
      <c r="AI167" s="224"/>
    </row>
    <row r="168" spans="2:35" ht="12" customHeight="1">
      <c r="B168" s="317">
        <v>2015</v>
      </c>
      <c r="C168" s="224"/>
      <c r="D168" s="224"/>
      <c r="E168" s="224"/>
      <c r="F168" s="224"/>
      <c r="G168" s="224"/>
      <c r="H168" s="224"/>
      <c r="I168" s="316">
        <v>1102259713.3799965</v>
      </c>
      <c r="J168" s="224"/>
      <c r="K168" s="224"/>
      <c r="L168" s="224"/>
      <c r="M168" s="224"/>
      <c r="N168" s="224"/>
      <c r="O168" s="224"/>
      <c r="P168" s="224"/>
      <c r="Q168" s="224"/>
      <c r="R168" s="290">
        <v>0.08038490403687781</v>
      </c>
      <c r="S168" s="224"/>
      <c r="T168" s="224"/>
      <c r="U168" s="224"/>
      <c r="V168" s="224"/>
      <c r="W168" s="224"/>
      <c r="X168" s="224"/>
      <c r="Y168" s="224"/>
      <c r="Z168" s="223">
        <v>19249</v>
      </c>
      <c r="AA168" s="224"/>
      <c r="AB168" s="224"/>
      <c r="AC168" s="224"/>
      <c r="AD168" s="224"/>
      <c r="AE168" s="290">
        <v>0.09341997981052959</v>
      </c>
      <c r="AF168" s="224"/>
      <c r="AG168" s="224"/>
      <c r="AH168" s="224"/>
      <c r="AI168" s="224"/>
    </row>
    <row r="169" spans="2:35" ht="12" customHeight="1">
      <c r="B169" s="317">
        <v>2016</v>
      </c>
      <c r="C169" s="224"/>
      <c r="D169" s="224"/>
      <c r="E169" s="224"/>
      <c r="F169" s="224"/>
      <c r="G169" s="224"/>
      <c r="H169" s="224"/>
      <c r="I169" s="316">
        <v>2444590823.4899874</v>
      </c>
      <c r="J169" s="224"/>
      <c r="K169" s="224"/>
      <c r="L169" s="224"/>
      <c r="M169" s="224"/>
      <c r="N169" s="224"/>
      <c r="O169" s="224"/>
      <c r="P169" s="224"/>
      <c r="Q169" s="224"/>
      <c r="R169" s="290">
        <v>0.178277584103203</v>
      </c>
      <c r="S169" s="224"/>
      <c r="T169" s="224"/>
      <c r="U169" s="224"/>
      <c r="V169" s="224"/>
      <c r="W169" s="224"/>
      <c r="X169" s="224"/>
      <c r="Y169" s="224"/>
      <c r="Z169" s="223">
        <v>38527</v>
      </c>
      <c r="AA169" s="224"/>
      <c r="AB169" s="224"/>
      <c r="AC169" s="224"/>
      <c r="AD169" s="224"/>
      <c r="AE169" s="290">
        <v>0.18698070352539214</v>
      </c>
      <c r="AF169" s="224"/>
      <c r="AG169" s="224"/>
      <c r="AH169" s="224"/>
      <c r="AI169" s="224"/>
    </row>
    <row r="170" spans="2:35" ht="12" customHeight="1">
      <c r="B170" s="317">
        <v>2017</v>
      </c>
      <c r="C170" s="224"/>
      <c r="D170" s="224"/>
      <c r="E170" s="224"/>
      <c r="F170" s="224"/>
      <c r="G170" s="224"/>
      <c r="H170" s="224"/>
      <c r="I170" s="316">
        <v>1741180556.669998</v>
      </c>
      <c r="J170" s="224"/>
      <c r="K170" s="224"/>
      <c r="L170" s="224"/>
      <c r="M170" s="224"/>
      <c r="N170" s="224"/>
      <c r="O170" s="224"/>
      <c r="P170" s="224"/>
      <c r="Q170" s="224"/>
      <c r="R170" s="290">
        <v>0.12697972198367322</v>
      </c>
      <c r="S170" s="224"/>
      <c r="T170" s="224"/>
      <c r="U170" s="224"/>
      <c r="V170" s="224"/>
      <c r="W170" s="224"/>
      <c r="X170" s="224"/>
      <c r="Y170" s="224"/>
      <c r="Z170" s="223">
        <v>22747</v>
      </c>
      <c r="AA170" s="224"/>
      <c r="AB170" s="224"/>
      <c r="AC170" s="224"/>
      <c r="AD170" s="224"/>
      <c r="AE170" s="290">
        <v>0.11039660661593415</v>
      </c>
      <c r="AF170" s="224"/>
      <c r="AG170" s="224"/>
      <c r="AH170" s="224"/>
      <c r="AI170" s="224"/>
    </row>
    <row r="171" spans="2:35" ht="12" customHeight="1">
      <c r="B171" s="317">
        <v>2018</v>
      </c>
      <c r="C171" s="224"/>
      <c r="D171" s="224"/>
      <c r="E171" s="224"/>
      <c r="F171" s="224"/>
      <c r="G171" s="224"/>
      <c r="H171" s="224"/>
      <c r="I171" s="316">
        <v>2496694650.66999</v>
      </c>
      <c r="J171" s="224"/>
      <c r="K171" s="224"/>
      <c r="L171" s="224"/>
      <c r="M171" s="224"/>
      <c r="N171" s="224"/>
      <c r="O171" s="224"/>
      <c r="P171" s="224"/>
      <c r="Q171" s="224"/>
      <c r="R171" s="290">
        <v>0.18207737928484424</v>
      </c>
      <c r="S171" s="224"/>
      <c r="T171" s="224"/>
      <c r="U171" s="224"/>
      <c r="V171" s="224"/>
      <c r="W171" s="224"/>
      <c r="X171" s="224"/>
      <c r="Y171" s="224"/>
      <c r="Z171" s="223">
        <v>31644</v>
      </c>
      <c r="AA171" s="224"/>
      <c r="AB171" s="224"/>
      <c r="AC171" s="224"/>
      <c r="AD171" s="224"/>
      <c r="AE171" s="290">
        <v>0.15357586581767355</v>
      </c>
      <c r="AF171" s="224"/>
      <c r="AG171" s="224"/>
      <c r="AH171" s="224"/>
      <c r="AI171" s="224"/>
    </row>
    <row r="172" spans="2:35" ht="12" customHeight="1">
      <c r="B172" s="317">
        <v>2019</v>
      </c>
      <c r="C172" s="224"/>
      <c r="D172" s="224"/>
      <c r="E172" s="224"/>
      <c r="F172" s="224"/>
      <c r="G172" s="224"/>
      <c r="H172" s="224"/>
      <c r="I172" s="316">
        <v>3998989549.649986</v>
      </c>
      <c r="J172" s="224"/>
      <c r="K172" s="224"/>
      <c r="L172" s="224"/>
      <c r="M172" s="224"/>
      <c r="N172" s="224"/>
      <c r="O172" s="224"/>
      <c r="P172" s="224"/>
      <c r="Q172" s="224"/>
      <c r="R172" s="290">
        <v>0.2916357980710039</v>
      </c>
      <c r="S172" s="224"/>
      <c r="T172" s="224"/>
      <c r="U172" s="224"/>
      <c r="V172" s="224"/>
      <c r="W172" s="224"/>
      <c r="X172" s="224"/>
      <c r="Y172" s="224"/>
      <c r="Z172" s="223">
        <v>48043</v>
      </c>
      <c r="AA172" s="224"/>
      <c r="AB172" s="224"/>
      <c r="AC172" s="224"/>
      <c r="AD172" s="224"/>
      <c r="AE172" s="290">
        <v>0.2331641170989284</v>
      </c>
      <c r="AF172" s="224"/>
      <c r="AG172" s="224"/>
      <c r="AH172" s="224"/>
      <c r="AI172" s="224"/>
    </row>
    <row r="173" spans="2:35" ht="12" customHeight="1">
      <c r="B173" s="317">
        <v>2020</v>
      </c>
      <c r="C173" s="224"/>
      <c r="D173" s="224"/>
      <c r="E173" s="224"/>
      <c r="F173" s="224"/>
      <c r="G173" s="224"/>
      <c r="H173" s="224"/>
      <c r="I173" s="316">
        <v>471765537.32000166</v>
      </c>
      <c r="J173" s="224"/>
      <c r="K173" s="224"/>
      <c r="L173" s="224"/>
      <c r="M173" s="224"/>
      <c r="N173" s="224"/>
      <c r="O173" s="224"/>
      <c r="P173" s="224"/>
      <c r="Q173" s="224"/>
      <c r="R173" s="290">
        <v>0.034404620784957235</v>
      </c>
      <c r="S173" s="224"/>
      <c r="T173" s="224"/>
      <c r="U173" s="224"/>
      <c r="V173" s="224"/>
      <c r="W173" s="224"/>
      <c r="X173" s="224"/>
      <c r="Y173" s="224"/>
      <c r="Z173" s="223">
        <v>5501</v>
      </c>
      <c r="AA173" s="224"/>
      <c r="AB173" s="224"/>
      <c r="AC173" s="224"/>
      <c r="AD173" s="224"/>
      <c r="AE173" s="290">
        <v>0.026697662680540458</v>
      </c>
      <c r="AF173" s="224"/>
      <c r="AG173" s="224"/>
      <c r="AH173" s="224"/>
      <c r="AI173" s="224"/>
    </row>
    <row r="174" spans="2:35" ht="12" customHeight="1">
      <c r="B174" s="311"/>
      <c r="C174" s="312"/>
      <c r="D174" s="312"/>
      <c r="E174" s="312"/>
      <c r="F174" s="312"/>
      <c r="G174" s="312"/>
      <c r="H174" s="312"/>
      <c r="I174" s="313">
        <v>13712272553.989962</v>
      </c>
      <c r="J174" s="312"/>
      <c r="K174" s="312"/>
      <c r="L174" s="312"/>
      <c r="M174" s="312"/>
      <c r="N174" s="312"/>
      <c r="O174" s="312"/>
      <c r="P174" s="312"/>
      <c r="Q174" s="312"/>
      <c r="R174" s="314">
        <v>0.9999999999999968</v>
      </c>
      <c r="S174" s="312"/>
      <c r="T174" s="312"/>
      <c r="U174" s="312"/>
      <c r="V174" s="312"/>
      <c r="W174" s="312"/>
      <c r="X174" s="312"/>
      <c r="Y174" s="312"/>
      <c r="Z174" s="315">
        <v>206048</v>
      </c>
      <c r="AA174" s="312"/>
      <c r="AB174" s="312"/>
      <c r="AC174" s="312"/>
      <c r="AD174" s="312"/>
      <c r="AE174" s="314">
        <v>1</v>
      </c>
      <c r="AF174" s="312"/>
      <c r="AG174" s="312"/>
      <c r="AH174" s="312"/>
      <c r="AI174" s="312"/>
    </row>
    <row r="175" spans="2:35" ht="9" customHeight="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row>
    <row r="176" spans="2:35" ht="18.75" customHeight="1">
      <c r="B176" s="240" t="s">
        <v>1168</v>
      </c>
      <c r="C176" s="241"/>
      <c r="D176" s="241"/>
      <c r="E176" s="241"/>
      <c r="F176" s="241"/>
      <c r="G176" s="241"/>
      <c r="H176" s="241"/>
      <c r="I176" s="241"/>
      <c r="J176" s="241"/>
      <c r="K176" s="241"/>
      <c r="L176" s="241"/>
      <c r="M176" s="241"/>
      <c r="N176" s="241"/>
      <c r="O176" s="241"/>
      <c r="P176" s="241"/>
      <c r="Q176" s="241"/>
      <c r="R176" s="241"/>
      <c r="S176" s="241"/>
      <c r="T176" s="241"/>
      <c r="U176" s="241"/>
      <c r="V176" s="241"/>
      <c r="W176" s="241"/>
      <c r="X176" s="241"/>
      <c r="Y176" s="241"/>
      <c r="Z176" s="241"/>
      <c r="AA176" s="241"/>
      <c r="AB176" s="241"/>
      <c r="AC176" s="241"/>
      <c r="AD176" s="241"/>
      <c r="AE176" s="241"/>
      <c r="AF176" s="241"/>
      <c r="AG176" s="241"/>
      <c r="AH176" s="241"/>
      <c r="AI176" s="242"/>
    </row>
    <row r="177" spans="2:35" ht="8.25" customHeight="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row>
    <row r="178" spans="2:35" ht="11.25" customHeight="1">
      <c r="B178" s="235" t="s">
        <v>1223</v>
      </c>
      <c r="C178" s="236"/>
      <c r="D178" s="236"/>
      <c r="E178" s="236"/>
      <c r="F178" s="236"/>
      <c r="G178" s="236"/>
      <c r="H178" s="235" t="s">
        <v>1178</v>
      </c>
      <c r="I178" s="236"/>
      <c r="J178" s="236"/>
      <c r="K178" s="236"/>
      <c r="L178" s="236"/>
      <c r="M178" s="236"/>
      <c r="N178" s="236"/>
      <c r="O178" s="236"/>
      <c r="P178" s="236"/>
      <c r="Q178" s="236"/>
      <c r="R178" s="236"/>
      <c r="S178" s="235" t="s">
        <v>1179</v>
      </c>
      <c r="T178" s="236"/>
      <c r="U178" s="236"/>
      <c r="V178" s="236"/>
      <c r="W178" s="236"/>
      <c r="X178" s="236"/>
      <c r="Y178" s="236"/>
      <c r="Z178" s="235" t="s">
        <v>1224</v>
      </c>
      <c r="AA178" s="236"/>
      <c r="AB178" s="236"/>
      <c r="AC178" s="236"/>
      <c r="AD178" s="236"/>
      <c r="AE178" s="236"/>
      <c r="AF178" s="235" t="s">
        <v>1179</v>
      </c>
      <c r="AG178" s="236"/>
      <c r="AH178" s="236"/>
      <c r="AI178" s="236"/>
    </row>
    <row r="179" spans="2:35" ht="10.5" customHeight="1">
      <c r="B179" s="226" t="s">
        <v>1225</v>
      </c>
      <c r="C179" s="224"/>
      <c r="D179" s="224"/>
      <c r="E179" s="224"/>
      <c r="F179" s="224"/>
      <c r="G179" s="224"/>
      <c r="H179" s="316">
        <v>2371344669.920005</v>
      </c>
      <c r="I179" s="224"/>
      <c r="J179" s="224"/>
      <c r="K179" s="224"/>
      <c r="L179" s="224"/>
      <c r="M179" s="224"/>
      <c r="N179" s="224"/>
      <c r="O179" s="224"/>
      <c r="P179" s="224"/>
      <c r="Q179" s="224"/>
      <c r="R179" s="224"/>
      <c r="S179" s="290">
        <v>0.17293593462230183</v>
      </c>
      <c r="T179" s="224"/>
      <c r="U179" s="224"/>
      <c r="V179" s="224"/>
      <c r="W179" s="224"/>
      <c r="X179" s="224"/>
      <c r="Y179" s="224"/>
      <c r="Z179" s="223">
        <v>53891</v>
      </c>
      <c r="AA179" s="224"/>
      <c r="AB179" s="224"/>
      <c r="AC179" s="224"/>
      <c r="AD179" s="224"/>
      <c r="AE179" s="224"/>
      <c r="AF179" s="290">
        <v>0.5000092781592133</v>
      </c>
      <c r="AG179" s="224"/>
      <c r="AH179" s="224"/>
      <c r="AI179" s="224"/>
    </row>
    <row r="180" spans="2:35" ht="10.5" customHeight="1">
      <c r="B180" s="226" t="s">
        <v>1226</v>
      </c>
      <c r="C180" s="224"/>
      <c r="D180" s="224"/>
      <c r="E180" s="224"/>
      <c r="F180" s="224"/>
      <c r="G180" s="224"/>
      <c r="H180" s="316">
        <v>4808599199.840033</v>
      </c>
      <c r="I180" s="224"/>
      <c r="J180" s="224"/>
      <c r="K180" s="224"/>
      <c r="L180" s="224"/>
      <c r="M180" s="224"/>
      <c r="N180" s="224"/>
      <c r="O180" s="224"/>
      <c r="P180" s="224"/>
      <c r="Q180" s="224"/>
      <c r="R180" s="224"/>
      <c r="S180" s="290">
        <v>0.3506785021160342</v>
      </c>
      <c r="T180" s="224"/>
      <c r="U180" s="224"/>
      <c r="V180" s="224"/>
      <c r="W180" s="224"/>
      <c r="X180" s="224"/>
      <c r="Y180" s="224"/>
      <c r="Z180" s="223">
        <v>32971</v>
      </c>
      <c r="AA180" s="224"/>
      <c r="AB180" s="224"/>
      <c r="AC180" s="224"/>
      <c r="AD180" s="224"/>
      <c r="AE180" s="224"/>
      <c r="AF180" s="290">
        <v>0.3059101874188161</v>
      </c>
      <c r="AG180" s="224"/>
      <c r="AH180" s="224"/>
      <c r="AI180" s="224"/>
    </row>
    <row r="181" spans="2:35" ht="10.5" customHeight="1">
      <c r="B181" s="226" t="s">
        <v>1227</v>
      </c>
      <c r="C181" s="224"/>
      <c r="D181" s="224"/>
      <c r="E181" s="224"/>
      <c r="F181" s="224"/>
      <c r="G181" s="224"/>
      <c r="H181" s="316">
        <v>3435809110.670004</v>
      </c>
      <c r="I181" s="224"/>
      <c r="J181" s="224"/>
      <c r="K181" s="224"/>
      <c r="L181" s="224"/>
      <c r="M181" s="224"/>
      <c r="N181" s="224"/>
      <c r="O181" s="224"/>
      <c r="P181" s="224"/>
      <c r="Q181" s="224"/>
      <c r="R181" s="224"/>
      <c r="S181" s="290">
        <v>0.2505645287564126</v>
      </c>
      <c r="T181" s="224"/>
      <c r="U181" s="224"/>
      <c r="V181" s="224"/>
      <c r="W181" s="224"/>
      <c r="X181" s="224"/>
      <c r="Y181" s="224"/>
      <c r="Z181" s="223">
        <v>14234</v>
      </c>
      <c r="AA181" s="224"/>
      <c r="AB181" s="224"/>
      <c r="AC181" s="224"/>
      <c r="AD181" s="224"/>
      <c r="AE181" s="224"/>
      <c r="AF181" s="290">
        <v>0.132065318240861</v>
      </c>
      <c r="AG181" s="224"/>
      <c r="AH181" s="224"/>
      <c r="AI181" s="224"/>
    </row>
    <row r="182" spans="2:35" ht="10.5" customHeight="1">
      <c r="B182" s="226" t="s">
        <v>1228</v>
      </c>
      <c r="C182" s="224"/>
      <c r="D182" s="224"/>
      <c r="E182" s="224"/>
      <c r="F182" s="224"/>
      <c r="G182" s="224"/>
      <c r="H182" s="316">
        <v>1337756355.8999956</v>
      </c>
      <c r="I182" s="224"/>
      <c r="J182" s="224"/>
      <c r="K182" s="224"/>
      <c r="L182" s="224"/>
      <c r="M182" s="224"/>
      <c r="N182" s="224"/>
      <c r="O182" s="224"/>
      <c r="P182" s="224"/>
      <c r="Q182" s="224"/>
      <c r="R182" s="224"/>
      <c r="S182" s="290">
        <v>0.09755905526474759</v>
      </c>
      <c r="T182" s="224"/>
      <c r="U182" s="224"/>
      <c r="V182" s="224"/>
      <c r="W182" s="224"/>
      <c r="X182" s="224"/>
      <c r="Y182" s="224"/>
      <c r="Z182" s="223">
        <v>3931</v>
      </c>
      <c r="AA182" s="224"/>
      <c r="AB182" s="224"/>
      <c r="AC182" s="224"/>
      <c r="AD182" s="224"/>
      <c r="AE182" s="224"/>
      <c r="AF182" s="290">
        <v>0.03647244386713676</v>
      </c>
      <c r="AG182" s="224"/>
      <c r="AH182" s="224"/>
      <c r="AI182" s="224"/>
    </row>
    <row r="183" spans="2:35" ht="10.5" customHeight="1">
      <c r="B183" s="226" t="s">
        <v>1229</v>
      </c>
      <c r="C183" s="224"/>
      <c r="D183" s="224"/>
      <c r="E183" s="224"/>
      <c r="F183" s="224"/>
      <c r="G183" s="224"/>
      <c r="H183" s="316">
        <v>1758763217.659998</v>
      </c>
      <c r="I183" s="224"/>
      <c r="J183" s="224"/>
      <c r="K183" s="224"/>
      <c r="L183" s="224"/>
      <c r="M183" s="224"/>
      <c r="N183" s="224"/>
      <c r="O183" s="224"/>
      <c r="P183" s="224"/>
      <c r="Q183" s="224"/>
      <c r="R183" s="224"/>
      <c r="S183" s="290">
        <v>0.12826197924050364</v>
      </c>
      <c r="T183" s="224"/>
      <c r="U183" s="224"/>
      <c r="V183" s="224"/>
      <c r="W183" s="224"/>
      <c r="X183" s="224"/>
      <c r="Y183" s="224"/>
      <c r="Z183" s="223">
        <v>2753</v>
      </c>
      <c r="AA183" s="224"/>
      <c r="AB183" s="224"/>
      <c r="AC183" s="224"/>
      <c r="AD183" s="224"/>
      <c r="AE183" s="224"/>
      <c r="AF183" s="290">
        <v>0.02554277231397291</v>
      </c>
      <c r="AG183" s="224"/>
      <c r="AH183" s="224"/>
      <c r="AI183" s="224"/>
    </row>
    <row r="184" spans="2:35" ht="12" customHeight="1">
      <c r="B184" s="311"/>
      <c r="C184" s="312"/>
      <c r="D184" s="312"/>
      <c r="E184" s="312"/>
      <c r="F184" s="312"/>
      <c r="G184" s="312"/>
      <c r="H184" s="313">
        <v>13712272553.990036</v>
      </c>
      <c r="I184" s="312"/>
      <c r="J184" s="312"/>
      <c r="K184" s="312"/>
      <c r="L184" s="312"/>
      <c r="M184" s="312"/>
      <c r="N184" s="312"/>
      <c r="O184" s="312"/>
      <c r="P184" s="312"/>
      <c r="Q184" s="312"/>
      <c r="R184" s="312"/>
      <c r="S184" s="314">
        <v>0.999999999999988</v>
      </c>
      <c r="T184" s="312"/>
      <c r="U184" s="312"/>
      <c r="V184" s="312"/>
      <c r="W184" s="312"/>
      <c r="X184" s="312"/>
      <c r="Y184" s="312"/>
      <c r="Z184" s="315">
        <v>107780</v>
      </c>
      <c r="AA184" s="312"/>
      <c r="AB184" s="312"/>
      <c r="AC184" s="312"/>
      <c r="AD184" s="312"/>
      <c r="AE184" s="312"/>
      <c r="AF184" s="314">
        <v>1</v>
      </c>
      <c r="AG184" s="312"/>
      <c r="AH184" s="312"/>
      <c r="AI184" s="312"/>
    </row>
    <row r="185" spans="2:35" ht="9"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row>
    <row r="186" spans="2:35" ht="18.75" customHeight="1">
      <c r="B186" s="240" t="s">
        <v>1169</v>
      </c>
      <c r="C186" s="241"/>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2"/>
    </row>
    <row r="187" spans="2:35" ht="8.25"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row>
    <row r="188" spans="2:35" ht="11.25" customHeight="1">
      <c r="B188" s="235"/>
      <c r="C188" s="236"/>
      <c r="D188" s="236"/>
      <c r="E188" s="236"/>
      <c r="F188" s="236"/>
      <c r="G188" s="235" t="s">
        <v>1178</v>
      </c>
      <c r="H188" s="236"/>
      <c r="I188" s="236"/>
      <c r="J188" s="236"/>
      <c r="K188" s="236"/>
      <c r="L188" s="236"/>
      <c r="M188" s="236"/>
      <c r="N188" s="236"/>
      <c r="O188" s="236"/>
      <c r="P188" s="236"/>
      <c r="Q188" s="236"/>
      <c r="R188" s="235" t="s">
        <v>1179</v>
      </c>
      <c r="S188" s="236"/>
      <c r="T188" s="236"/>
      <c r="U188" s="236"/>
      <c r="V188" s="236"/>
      <c r="W188" s="236"/>
      <c r="X188" s="236"/>
      <c r="Y188" s="235" t="s">
        <v>1180</v>
      </c>
      <c r="Z188" s="236"/>
      <c r="AA188" s="236"/>
      <c r="AB188" s="236"/>
      <c r="AC188" s="236"/>
      <c r="AD188" s="236"/>
      <c r="AE188" s="236"/>
      <c r="AF188" s="235" t="s">
        <v>1179</v>
      </c>
      <c r="AG188" s="236"/>
      <c r="AH188" s="236"/>
      <c r="AI188" s="1"/>
    </row>
    <row r="189" spans="2:35" ht="11.25" customHeight="1">
      <c r="B189" s="226" t="s">
        <v>1230</v>
      </c>
      <c r="C189" s="224"/>
      <c r="D189" s="224"/>
      <c r="E189" s="224"/>
      <c r="F189" s="224"/>
      <c r="G189" s="316">
        <v>75379698.08999999</v>
      </c>
      <c r="H189" s="224"/>
      <c r="I189" s="224"/>
      <c r="J189" s="224"/>
      <c r="K189" s="224"/>
      <c r="L189" s="224"/>
      <c r="M189" s="224"/>
      <c r="N189" s="224"/>
      <c r="O189" s="224"/>
      <c r="P189" s="224"/>
      <c r="Q189" s="224"/>
      <c r="R189" s="290">
        <v>0.005497243275555046</v>
      </c>
      <c r="S189" s="224"/>
      <c r="T189" s="224"/>
      <c r="U189" s="224"/>
      <c r="V189" s="224"/>
      <c r="W189" s="224"/>
      <c r="X189" s="224"/>
      <c r="Y189" s="223">
        <v>1650</v>
      </c>
      <c r="Z189" s="224"/>
      <c r="AA189" s="224"/>
      <c r="AB189" s="224"/>
      <c r="AC189" s="224"/>
      <c r="AD189" s="224"/>
      <c r="AE189" s="224"/>
      <c r="AF189" s="290">
        <v>0.008007842832738003</v>
      </c>
      <c r="AG189" s="224"/>
      <c r="AH189" s="224"/>
      <c r="AI189" s="1"/>
    </row>
    <row r="190" spans="2:35" ht="11.25" customHeight="1">
      <c r="B190" s="226" t="s">
        <v>1231</v>
      </c>
      <c r="C190" s="224"/>
      <c r="D190" s="224"/>
      <c r="E190" s="224"/>
      <c r="F190" s="224"/>
      <c r="G190" s="316">
        <v>548406590.5900007</v>
      </c>
      <c r="H190" s="224"/>
      <c r="I190" s="224"/>
      <c r="J190" s="224"/>
      <c r="K190" s="224"/>
      <c r="L190" s="224"/>
      <c r="M190" s="224"/>
      <c r="N190" s="224"/>
      <c r="O190" s="224"/>
      <c r="P190" s="224"/>
      <c r="Q190" s="224"/>
      <c r="R190" s="290">
        <v>0.03999385137880898</v>
      </c>
      <c r="S190" s="224"/>
      <c r="T190" s="224"/>
      <c r="U190" s="224"/>
      <c r="V190" s="224"/>
      <c r="W190" s="224"/>
      <c r="X190" s="224"/>
      <c r="Y190" s="223">
        <v>9433</v>
      </c>
      <c r="Z190" s="224"/>
      <c r="AA190" s="224"/>
      <c r="AB190" s="224"/>
      <c r="AC190" s="224"/>
      <c r="AD190" s="224"/>
      <c r="AE190" s="224"/>
      <c r="AF190" s="290">
        <v>0.04578059481285914</v>
      </c>
      <c r="AG190" s="224"/>
      <c r="AH190" s="224"/>
      <c r="AI190" s="1"/>
    </row>
    <row r="191" spans="2:35" ht="11.25" customHeight="1">
      <c r="B191" s="226" t="s">
        <v>1232</v>
      </c>
      <c r="C191" s="224"/>
      <c r="D191" s="224"/>
      <c r="E191" s="224"/>
      <c r="F191" s="224"/>
      <c r="G191" s="316">
        <v>3219302134.0300097</v>
      </c>
      <c r="H191" s="224"/>
      <c r="I191" s="224"/>
      <c r="J191" s="224"/>
      <c r="K191" s="224"/>
      <c r="L191" s="224"/>
      <c r="M191" s="224"/>
      <c r="N191" s="224"/>
      <c r="O191" s="224"/>
      <c r="P191" s="224"/>
      <c r="Q191" s="224"/>
      <c r="R191" s="290">
        <v>0.23477524395423702</v>
      </c>
      <c r="S191" s="224"/>
      <c r="T191" s="224"/>
      <c r="U191" s="224"/>
      <c r="V191" s="224"/>
      <c r="W191" s="224"/>
      <c r="X191" s="224"/>
      <c r="Y191" s="223">
        <v>43542</v>
      </c>
      <c r="Z191" s="224"/>
      <c r="AA191" s="224"/>
      <c r="AB191" s="224"/>
      <c r="AC191" s="224"/>
      <c r="AD191" s="224"/>
      <c r="AE191" s="224"/>
      <c r="AF191" s="290">
        <v>0.21131969249883523</v>
      </c>
      <c r="AG191" s="224"/>
      <c r="AH191" s="224"/>
      <c r="AI191" s="1"/>
    </row>
    <row r="192" spans="2:35" ht="11.25" customHeight="1">
      <c r="B192" s="226" t="s">
        <v>1233</v>
      </c>
      <c r="C192" s="224"/>
      <c r="D192" s="224"/>
      <c r="E192" s="224"/>
      <c r="F192" s="224"/>
      <c r="G192" s="316">
        <v>7659505459.500072</v>
      </c>
      <c r="H192" s="224"/>
      <c r="I192" s="224"/>
      <c r="J192" s="224"/>
      <c r="K192" s="224"/>
      <c r="L192" s="224"/>
      <c r="M192" s="224"/>
      <c r="N192" s="224"/>
      <c r="O192" s="224"/>
      <c r="P192" s="224"/>
      <c r="Q192" s="224"/>
      <c r="R192" s="290">
        <v>0.5585876031373999</v>
      </c>
      <c r="S192" s="224"/>
      <c r="T192" s="224"/>
      <c r="U192" s="224"/>
      <c r="V192" s="224"/>
      <c r="W192" s="224"/>
      <c r="X192" s="224"/>
      <c r="Y192" s="223">
        <v>105761</v>
      </c>
      <c r="Z192" s="224"/>
      <c r="AA192" s="224"/>
      <c r="AB192" s="224"/>
      <c r="AC192" s="224"/>
      <c r="AD192" s="224"/>
      <c r="AE192" s="224"/>
      <c r="AF192" s="290">
        <v>0.5132833126261842</v>
      </c>
      <c r="AG192" s="224"/>
      <c r="AH192" s="224"/>
      <c r="AI192" s="1"/>
    </row>
    <row r="193" spans="2:35" ht="11.25" customHeight="1">
      <c r="B193" s="226" t="s">
        <v>1234</v>
      </c>
      <c r="C193" s="224"/>
      <c r="D193" s="224"/>
      <c r="E193" s="224"/>
      <c r="F193" s="224"/>
      <c r="G193" s="316">
        <v>1330035901.5399914</v>
      </c>
      <c r="H193" s="224"/>
      <c r="I193" s="224"/>
      <c r="J193" s="224"/>
      <c r="K193" s="224"/>
      <c r="L193" s="224"/>
      <c r="M193" s="224"/>
      <c r="N193" s="224"/>
      <c r="O193" s="224"/>
      <c r="P193" s="224"/>
      <c r="Q193" s="224"/>
      <c r="R193" s="290">
        <v>0.09699602281847654</v>
      </c>
      <c r="S193" s="224"/>
      <c r="T193" s="224"/>
      <c r="U193" s="224"/>
      <c r="V193" s="224"/>
      <c r="W193" s="224"/>
      <c r="X193" s="224"/>
      <c r="Y193" s="223">
        <v>23311</v>
      </c>
      <c r="Z193" s="224"/>
      <c r="AA193" s="224"/>
      <c r="AB193" s="224"/>
      <c r="AC193" s="224"/>
      <c r="AD193" s="224"/>
      <c r="AE193" s="224"/>
      <c r="AF193" s="290">
        <v>0.11313383289330642</v>
      </c>
      <c r="AG193" s="224"/>
      <c r="AH193" s="224"/>
      <c r="AI193" s="1"/>
    </row>
    <row r="194" spans="2:35" ht="11.25" customHeight="1">
      <c r="B194" s="226" t="s">
        <v>1235</v>
      </c>
      <c r="C194" s="224"/>
      <c r="D194" s="224"/>
      <c r="E194" s="224"/>
      <c r="F194" s="224"/>
      <c r="G194" s="316">
        <v>635095223.1900036</v>
      </c>
      <c r="H194" s="224"/>
      <c r="I194" s="224"/>
      <c r="J194" s="224"/>
      <c r="K194" s="224"/>
      <c r="L194" s="224"/>
      <c r="M194" s="224"/>
      <c r="N194" s="224"/>
      <c r="O194" s="224"/>
      <c r="P194" s="224"/>
      <c r="Q194" s="224"/>
      <c r="R194" s="290">
        <v>0.04631582552705312</v>
      </c>
      <c r="S194" s="224"/>
      <c r="T194" s="224"/>
      <c r="U194" s="224"/>
      <c r="V194" s="224"/>
      <c r="W194" s="224"/>
      <c r="X194" s="224"/>
      <c r="Y194" s="223">
        <v>14344</v>
      </c>
      <c r="Z194" s="224"/>
      <c r="AA194" s="224"/>
      <c r="AB194" s="224"/>
      <c r="AC194" s="224"/>
      <c r="AD194" s="224"/>
      <c r="AE194" s="224"/>
      <c r="AF194" s="290">
        <v>0.0696148470259357</v>
      </c>
      <c r="AG194" s="224"/>
      <c r="AH194" s="224"/>
      <c r="AI194" s="1"/>
    </row>
    <row r="195" spans="2:35" ht="11.25" customHeight="1">
      <c r="B195" s="226" t="s">
        <v>1236</v>
      </c>
      <c r="C195" s="224"/>
      <c r="D195" s="224"/>
      <c r="E195" s="224"/>
      <c r="F195" s="224"/>
      <c r="G195" s="316">
        <v>152597495.93000004</v>
      </c>
      <c r="H195" s="224"/>
      <c r="I195" s="224"/>
      <c r="J195" s="224"/>
      <c r="K195" s="224"/>
      <c r="L195" s="224"/>
      <c r="M195" s="224"/>
      <c r="N195" s="224"/>
      <c r="O195" s="224"/>
      <c r="P195" s="224"/>
      <c r="Q195" s="224"/>
      <c r="R195" s="290">
        <v>0.011128534335149012</v>
      </c>
      <c r="S195" s="224"/>
      <c r="T195" s="224"/>
      <c r="U195" s="224"/>
      <c r="V195" s="224"/>
      <c r="W195" s="224"/>
      <c r="X195" s="224"/>
      <c r="Y195" s="223">
        <v>4836</v>
      </c>
      <c r="Z195" s="224"/>
      <c r="AA195" s="224"/>
      <c r="AB195" s="224"/>
      <c r="AC195" s="224"/>
      <c r="AD195" s="224"/>
      <c r="AE195" s="224"/>
      <c r="AF195" s="290">
        <v>0.02347025935704302</v>
      </c>
      <c r="AG195" s="224"/>
      <c r="AH195" s="224"/>
      <c r="AI195" s="1"/>
    </row>
    <row r="196" spans="2:35" ht="11.25" customHeight="1">
      <c r="B196" s="226" t="s">
        <v>1237</v>
      </c>
      <c r="C196" s="224"/>
      <c r="D196" s="224"/>
      <c r="E196" s="224"/>
      <c r="F196" s="224"/>
      <c r="G196" s="316">
        <v>58961995.45000006</v>
      </c>
      <c r="H196" s="224"/>
      <c r="I196" s="224"/>
      <c r="J196" s="224"/>
      <c r="K196" s="224"/>
      <c r="L196" s="224"/>
      <c r="M196" s="224"/>
      <c r="N196" s="224"/>
      <c r="O196" s="224"/>
      <c r="P196" s="224"/>
      <c r="Q196" s="224"/>
      <c r="R196" s="290">
        <v>0.004299943369550582</v>
      </c>
      <c r="S196" s="224"/>
      <c r="T196" s="224"/>
      <c r="U196" s="224"/>
      <c r="V196" s="224"/>
      <c r="W196" s="224"/>
      <c r="X196" s="224"/>
      <c r="Y196" s="223">
        <v>1819</v>
      </c>
      <c r="Z196" s="224"/>
      <c r="AA196" s="224"/>
      <c r="AB196" s="224"/>
      <c r="AC196" s="224"/>
      <c r="AD196" s="224"/>
      <c r="AE196" s="224"/>
      <c r="AF196" s="290">
        <v>0.008828040068333593</v>
      </c>
      <c r="AG196" s="224"/>
      <c r="AH196" s="224"/>
      <c r="AI196" s="1"/>
    </row>
    <row r="197" spans="2:35" ht="11.25" customHeight="1">
      <c r="B197" s="226" t="s">
        <v>1238</v>
      </c>
      <c r="C197" s="224"/>
      <c r="D197" s="224"/>
      <c r="E197" s="224"/>
      <c r="F197" s="224"/>
      <c r="G197" s="316">
        <v>20054263.969999973</v>
      </c>
      <c r="H197" s="224"/>
      <c r="I197" s="224"/>
      <c r="J197" s="224"/>
      <c r="K197" s="224"/>
      <c r="L197" s="224"/>
      <c r="M197" s="224"/>
      <c r="N197" s="224"/>
      <c r="O197" s="224"/>
      <c r="P197" s="224"/>
      <c r="Q197" s="224"/>
      <c r="R197" s="290">
        <v>0.001462504766517674</v>
      </c>
      <c r="S197" s="224"/>
      <c r="T197" s="224"/>
      <c r="U197" s="224"/>
      <c r="V197" s="224"/>
      <c r="W197" s="224"/>
      <c r="X197" s="224"/>
      <c r="Y197" s="223">
        <v>753</v>
      </c>
      <c r="Z197" s="224"/>
      <c r="AA197" s="224"/>
      <c r="AB197" s="224"/>
      <c r="AC197" s="224"/>
      <c r="AD197" s="224"/>
      <c r="AE197" s="224"/>
      <c r="AF197" s="290">
        <v>0.0036544882745767975</v>
      </c>
      <c r="AG197" s="224"/>
      <c r="AH197" s="224"/>
      <c r="AI197" s="1"/>
    </row>
    <row r="198" spans="2:35" ht="11.25" customHeight="1">
      <c r="B198" s="226" t="s">
        <v>1239</v>
      </c>
      <c r="C198" s="224"/>
      <c r="D198" s="224"/>
      <c r="E198" s="224"/>
      <c r="F198" s="224"/>
      <c r="G198" s="316">
        <v>8649256.839999998</v>
      </c>
      <c r="H198" s="224"/>
      <c r="I198" s="224"/>
      <c r="J198" s="224"/>
      <c r="K198" s="224"/>
      <c r="L198" s="224"/>
      <c r="M198" s="224"/>
      <c r="N198" s="224"/>
      <c r="O198" s="224"/>
      <c r="P198" s="224"/>
      <c r="Q198" s="224"/>
      <c r="R198" s="290">
        <v>0.0006307675701416237</v>
      </c>
      <c r="S198" s="224"/>
      <c r="T198" s="224"/>
      <c r="U198" s="224"/>
      <c r="V198" s="224"/>
      <c r="W198" s="224"/>
      <c r="X198" s="224"/>
      <c r="Y198" s="223">
        <v>369</v>
      </c>
      <c r="Z198" s="224"/>
      <c r="AA198" s="224"/>
      <c r="AB198" s="224"/>
      <c r="AC198" s="224"/>
      <c r="AD198" s="224"/>
      <c r="AE198" s="224"/>
      <c r="AF198" s="290">
        <v>0.0017908448516850443</v>
      </c>
      <c r="AG198" s="224"/>
      <c r="AH198" s="224"/>
      <c r="AI198" s="1"/>
    </row>
    <row r="199" spans="2:35" ht="11.25" customHeight="1">
      <c r="B199" s="226" t="s">
        <v>1240</v>
      </c>
      <c r="C199" s="224"/>
      <c r="D199" s="224"/>
      <c r="E199" s="224"/>
      <c r="F199" s="224"/>
      <c r="G199" s="316">
        <v>3345305.4499999993</v>
      </c>
      <c r="H199" s="224"/>
      <c r="I199" s="224"/>
      <c r="J199" s="224"/>
      <c r="K199" s="224"/>
      <c r="L199" s="224"/>
      <c r="M199" s="224"/>
      <c r="N199" s="224"/>
      <c r="O199" s="224"/>
      <c r="P199" s="224"/>
      <c r="Q199" s="224"/>
      <c r="R199" s="290">
        <v>0.0002439643346373364</v>
      </c>
      <c r="S199" s="224"/>
      <c r="T199" s="224"/>
      <c r="U199" s="224"/>
      <c r="V199" s="224"/>
      <c r="W199" s="224"/>
      <c r="X199" s="224"/>
      <c r="Y199" s="223">
        <v>143</v>
      </c>
      <c r="Z199" s="224"/>
      <c r="AA199" s="224"/>
      <c r="AB199" s="224"/>
      <c r="AC199" s="224"/>
      <c r="AD199" s="224"/>
      <c r="AE199" s="224"/>
      <c r="AF199" s="290">
        <v>0.0006940130455039602</v>
      </c>
      <c r="AG199" s="224"/>
      <c r="AH199" s="224"/>
      <c r="AI199" s="1"/>
    </row>
    <row r="200" spans="2:35" ht="11.25" customHeight="1">
      <c r="B200" s="226" t="s">
        <v>1241</v>
      </c>
      <c r="C200" s="224"/>
      <c r="D200" s="224"/>
      <c r="E200" s="224"/>
      <c r="F200" s="224"/>
      <c r="G200" s="316">
        <v>513671.36</v>
      </c>
      <c r="H200" s="224"/>
      <c r="I200" s="224"/>
      <c r="J200" s="224"/>
      <c r="K200" s="224"/>
      <c r="L200" s="224"/>
      <c r="M200" s="224"/>
      <c r="N200" s="224"/>
      <c r="O200" s="224"/>
      <c r="P200" s="224"/>
      <c r="Q200" s="224"/>
      <c r="R200" s="290">
        <v>3.746070229989184E-05</v>
      </c>
      <c r="S200" s="224"/>
      <c r="T200" s="224"/>
      <c r="U200" s="224"/>
      <c r="V200" s="224"/>
      <c r="W200" s="224"/>
      <c r="X200" s="224"/>
      <c r="Y200" s="223">
        <v>45</v>
      </c>
      <c r="Z200" s="224"/>
      <c r="AA200" s="224"/>
      <c r="AB200" s="224"/>
      <c r="AC200" s="224"/>
      <c r="AD200" s="224"/>
      <c r="AE200" s="224"/>
      <c r="AF200" s="290">
        <v>0.00021839571362012734</v>
      </c>
      <c r="AG200" s="224"/>
      <c r="AH200" s="224"/>
      <c r="AI200" s="1"/>
    </row>
    <row r="201" spans="2:35" ht="11.25" customHeight="1">
      <c r="B201" s="226" t="s">
        <v>1242</v>
      </c>
      <c r="C201" s="224"/>
      <c r="D201" s="224"/>
      <c r="E201" s="224"/>
      <c r="F201" s="224"/>
      <c r="G201" s="316">
        <v>137358.15999999995</v>
      </c>
      <c r="H201" s="224"/>
      <c r="I201" s="224"/>
      <c r="J201" s="224"/>
      <c r="K201" s="224"/>
      <c r="L201" s="224"/>
      <c r="M201" s="224"/>
      <c r="N201" s="224"/>
      <c r="O201" s="224"/>
      <c r="P201" s="224"/>
      <c r="Q201" s="224"/>
      <c r="R201" s="290">
        <v>1.001716961642734E-05</v>
      </c>
      <c r="S201" s="224"/>
      <c r="T201" s="224"/>
      <c r="U201" s="224"/>
      <c r="V201" s="224"/>
      <c r="W201" s="224"/>
      <c r="X201" s="224"/>
      <c r="Y201" s="223">
        <v>24</v>
      </c>
      <c r="Z201" s="224"/>
      <c r="AA201" s="224"/>
      <c r="AB201" s="224"/>
      <c r="AC201" s="224"/>
      <c r="AD201" s="224"/>
      <c r="AE201" s="224"/>
      <c r="AF201" s="290">
        <v>0.00011647771393073459</v>
      </c>
      <c r="AG201" s="224"/>
      <c r="AH201" s="224"/>
      <c r="AI201" s="1"/>
    </row>
    <row r="202" spans="2:35" ht="11.25" customHeight="1">
      <c r="B202" s="226" t="s">
        <v>1243</v>
      </c>
      <c r="C202" s="224"/>
      <c r="D202" s="224"/>
      <c r="E202" s="224"/>
      <c r="F202" s="224"/>
      <c r="G202" s="316">
        <v>161551.15999999997</v>
      </c>
      <c r="H202" s="224"/>
      <c r="I202" s="224"/>
      <c r="J202" s="224"/>
      <c r="K202" s="224"/>
      <c r="L202" s="224"/>
      <c r="M202" s="224"/>
      <c r="N202" s="224"/>
      <c r="O202" s="224"/>
      <c r="P202" s="224"/>
      <c r="Q202" s="224"/>
      <c r="R202" s="290">
        <v>1.1781501524558804E-05</v>
      </c>
      <c r="S202" s="224"/>
      <c r="T202" s="224"/>
      <c r="U202" s="224"/>
      <c r="V202" s="224"/>
      <c r="W202" s="224"/>
      <c r="X202" s="224"/>
      <c r="Y202" s="223">
        <v>11</v>
      </c>
      <c r="Z202" s="224"/>
      <c r="AA202" s="224"/>
      <c r="AB202" s="224"/>
      <c r="AC202" s="224"/>
      <c r="AD202" s="224"/>
      <c r="AE202" s="224"/>
      <c r="AF202" s="290">
        <v>5.338561888492002E-05</v>
      </c>
      <c r="AG202" s="224"/>
      <c r="AH202" s="224"/>
      <c r="AI202" s="1"/>
    </row>
    <row r="203" spans="2:35" ht="11.25" customHeight="1">
      <c r="B203" s="226" t="s">
        <v>1244</v>
      </c>
      <c r="C203" s="224"/>
      <c r="D203" s="224"/>
      <c r="E203" s="224"/>
      <c r="F203" s="224"/>
      <c r="G203" s="316">
        <v>40406.649999999994</v>
      </c>
      <c r="H203" s="224"/>
      <c r="I203" s="224"/>
      <c r="J203" s="224"/>
      <c r="K203" s="224"/>
      <c r="L203" s="224"/>
      <c r="M203" s="224"/>
      <c r="N203" s="224"/>
      <c r="O203" s="224"/>
      <c r="P203" s="224"/>
      <c r="Q203" s="224"/>
      <c r="R203" s="290">
        <v>2.946750791373544E-06</v>
      </c>
      <c r="S203" s="224"/>
      <c r="T203" s="224"/>
      <c r="U203" s="224"/>
      <c r="V203" s="224"/>
      <c r="W203" s="224"/>
      <c r="X203" s="224"/>
      <c r="Y203" s="223">
        <v>2</v>
      </c>
      <c r="Z203" s="224"/>
      <c r="AA203" s="224"/>
      <c r="AB203" s="224"/>
      <c r="AC203" s="224"/>
      <c r="AD203" s="224"/>
      <c r="AE203" s="224"/>
      <c r="AF203" s="290">
        <v>9.706476160894549E-06</v>
      </c>
      <c r="AG203" s="224"/>
      <c r="AH203" s="224"/>
      <c r="AI203" s="1"/>
    </row>
    <row r="204" spans="2:35" ht="11.25" customHeight="1">
      <c r="B204" s="226" t="s">
        <v>1245</v>
      </c>
      <c r="C204" s="224"/>
      <c r="D204" s="224"/>
      <c r="E204" s="224"/>
      <c r="F204" s="224"/>
      <c r="G204" s="316">
        <v>43059.030000000006</v>
      </c>
      <c r="H204" s="224"/>
      <c r="I204" s="224"/>
      <c r="J204" s="224"/>
      <c r="K204" s="224"/>
      <c r="L204" s="224"/>
      <c r="M204" s="224"/>
      <c r="N204" s="224"/>
      <c r="O204" s="224"/>
      <c r="P204" s="224"/>
      <c r="Q204" s="224"/>
      <c r="R204" s="290">
        <v>3.1401818940267804E-06</v>
      </c>
      <c r="S204" s="224"/>
      <c r="T204" s="224"/>
      <c r="U204" s="224"/>
      <c r="V204" s="224"/>
      <c r="W204" s="224"/>
      <c r="X204" s="224"/>
      <c r="Y204" s="223">
        <v>3</v>
      </c>
      <c r="Z204" s="224"/>
      <c r="AA204" s="224"/>
      <c r="AB204" s="224"/>
      <c r="AC204" s="224"/>
      <c r="AD204" s="224"/>
      <c r="AE204" s="224"/>
      <c r="AF204" s="290">
        <v>1.4559714241341824E-05</v>
      </c>
      <c r="AG204" s="224"/>
      <c r="AH204" s="224"/>
      <c r="AI204" s="1"/>
    </row>
    <row r="205" spans="2:35" ht="11.25" customHeight="1">
      <c r="B205" s="226" t="s">
        <v>1246</v>
      </c>
      <c r="C205" s="224"/>
      <c r="D205" s="224"/>
      <c r="E205" s="224"/>
      <c r="F205" s="224"/>
      <c r="G205" s="316">
        <v>18096.23</v>
      </c>
      <c r="H205" s="224"/>
      <c r="I205" s="224"/>
      <c r="J205" s="224"/>
      <c r="K205" s="224"/>
      <c r="L205" s="224"/>
      <c r="M205" s="224"/>
      <c r="N205" s="224"/>
      <c r="O205" s="224"/>
      <c r="P205" s="224"/>
      <c r="Q205" s="224"/>
      <c r="R205" s="290">
        <v>1.3197104950145007E-06</v>
      </c>
      <c r="S205" s="224"/>
      <c r="T205" s="224"/>
      <c r="U205" s="224"/>
      <c r="V205" s="224"/>
      <c r="W205" s="224"/>
      <c r="X205" s="224"/>
      <c r="Y205" s="223">
        <v>1</v>
      </c>
      <c r="Z205" s="224"/>
      <c r="AA205" s="224"/>
      <c r="AB205" s="224"/>
      <c r="AC205" s="224"/>
      <c r="AD205" s="224"/>
      <c r="AE205" s="224"/>
      <c r="AF205" s="290">
        <v>4.8532380804472745E-06</v>
      </c>
      <c r="AG205" s="224"/>
      <c r="AH205" s="224"/>
      <c r="AI205" s="1"/>
    </row>
    <row r="206" spans="2:35" ht="11.25" customHeight="1">
      <c r="B206" s="226" t="s">
        <v>1247</v>
      </c>
      <c r="C206" s="224"/>
      <c r="D206" s="224"/>
      <c r="E206" s="224"/>
      <c r="F206" s="224"/>
      <c r="G206" s="316">
        <v>25086.82</v>
      </c>
      <c r="H206" s="224"/>
      <c r="I206" s="224"/>
      <c r="J206" s="224"/>
      <c r="K206" s="224"/>
      <c r="L206" s="224"/>
      <c r="M206" s="224"/>
      <c r="N206" s="224"/>
      <c r="O206" s="224"/>
      <c r="P206" s="224"/>
      <c r="Q206" s="224"/>
      <c r="R206" s="290">
        <v>1.8295158516740602E-06</v>
      </c>
      <c r="S206" s="224"/>
      <c r="T206" s="224"/>
      <c r="U206" s="224"/>
      <c r="V206" s="224"/>
      <c r="W206" s="224"/>
      <c r="X206" s="224"/>
      <c r="Y206" s="223">
        <v>1</v>
      </c>
      <c r="Z206" s="224"/>
      <c r="AA206" s="224"/>
      <c r="AB206" s="224"/>
      <c r="AC206" s="224"/>
      <c r="AD206" s="224"/>
      <c r="AE206" s="224"/>
      <c r="AF206" s="290">
        <v>4.8532380804472745E-06</v>
      </c>
      <c r="AG206" s="224"/>
      <c r="AH206" s="224"/>
      <c r="AI206" s="1"/>
    </row>
    <row r="207" spans="2:35" ht="11.25" customHeight="1">
      <c r="B207" s="311"/>
      <c r="C207" s="312"/>
      <c r="D207" s="312"/>
      <c r="E207" s="312"/>
      <c r="F207" s="312"/>
      <c r="G207" s="313">
        <v>13712272553.99008</v>
      </c>
      <c r="H207" s="312"/>
      <c r="I207" s="312"/>
      <c r="J207" s="312"/>
      <c r="K207" s="312"/>
      <c r="L207" s="312"/>
      <c r="M207" s="312"/>
      <c r="N207" s="312"/>
      <c r="O207" s="312"/>
      <c r="P207" s="312"/>
      <c r="Q207" s="312"/>
      <c r="R207" s="314">
        <v>0.9999999999999882</v>
      </c>
      <c r="S207" s="312"/>
      <c r="T207" s="312"/>
      <c r="U207" s="312"/>
      <c r="V207" s="312"/>
      <c r="W207" s="312"/>
      <c r="X207" s="312"/>
      <c r="Y207" s="315">
        <v>206048</v>
      </c>
      <c r="Z207" s="312"/>
      <c r="AA207" s="312"/>
      <c r="AB207" s="312"/>
      <c r="AC207" s="312"/>
      <c r="AD207" s="312"/>
      <c r="AE207" s="312"/>
      <c r="AF207" s="314">
        <v>1</v>
      </c>
      <c r="AG207" s="312"/>
      <c r="AH207" s="312"/>
      <c r="AI207" s="1"/>
    </row>
    <row r="208" spans="2:35" ht="9" customHeight="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row>
    <row r="209" spans="2:35" ht="18.75" customHeight="1">
      <c r="B209" s="240" t="s">
        <v>1170</v>
      </c>
      <c r="C209" s="241"/>
      <c r="D209" s="241"/>
      <c r="E209" s="241"/>
      <c r="F209" s="241"/>
      <c r="G209" s="241"/>
      <c r="H209" s="241"/>
      <c r="I209" s="241"/>
      <c r="J209" s="241"/>
      <c r="K209" s="241"/>
      <c r="L209" s="241"/>
      <c r="M209" s="241"/>
      <c r="N209" s="241"/>
      <c r="O209" s="241"/>
      <c r="P209" s="241"/>
      <c r="Q209" s="241"/>
      <c r="R209" s="241"/>
      <c r="S209" s="241"/>
      <c r="T209" s="241"/>
      <c r="U209" s="241"/>
      <c r="V209" s="241"/>
      <c r="W209" s="241"/>
      <c r="X209" s="241"/>
      <c r="Y209" s="241"/>
      <c r="Z209" s="241"/>
      <c r="AA209" s="241"/>
      <c r="AB209" s="241"/>
      <c r="AC209" s="241"/>
      <c r="AD209" s="241"/>
      <c r="AE209" s="241"/>
      <c r="AF209" s="241"/>
      <c r="AG209" s="241"/>
      <c r="AH209" s="241"/>
      <c r="AI209" s="242"/>
    </row>
    <row r="210" spans="2:35" ht="8.25" customHeight="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row>
    <row r="211" spans="2:35" ht="12.75" customHeight="1">
      <c r="B211" s="235"/>
      <c r="C211" s="236"/>
      <c r="D211" s="236"/>
      <c r="E211" s="236"/>
      <c r="F211" s="235" t="s">
        <v>1178</v>
      </c>
      <c r="G211" s="236"/>
      <c r="H211" s="236"/>
      <c r="I211" s="236"/>
      <c r="J211" s="236"/>
      <c r="K211" s="236"/>
      <c r="L211" s="236"/>
      <c r="M211" s="236"/>
      <c r="N211" s="236"/>
      <c r="O211" s="236"/>
      <c r="P211" s="236"/>
      <c r="Q211" s="235" t="s">
        <v>1179</v>
      </c>
      <c r="R211" s="236"/>
      <c r="S211" s="236"/>
      <c r="T211" s="236"/>
      <c r="U211" s="236"/>
      <c r="V211" s="236"/>
      <c r="W211" s="236"/>
      <c r="X211" s="235" t="s">
        <v>1180</v>
      </c>
      <c r="Y211" s="236"/>
      <c r="Z211" s="236"/>
      <c r="AA211" s="236"/>
      <c r="AB211" s="236"/>
      <c r="AC211" s="236"/>
      <c r="AD211" s="236"/>
      <c r="AE211" s="236"/>
      <c r="AF211" s="235" t="s">
        <v>1179</v>
      </c>
      <c r="AG211" s="236"/>
      <c r="AH211" s="236"/>
      <c r="AI211" s="236"/>
    </row>
    <row r="212" spans="2:35" ht="11.25" customHeight="1">
      <c r="B212" s="226" t="s">
        <v>1029</v>
      </c>
      <c r="C212" s="224"/>
      <c r="D212" s="224"/>
      <c r="E212" s="224"/>
      <c r="F212" s="316">
        <v>10811462715.889917</v>
      </c>
      <c r="G212" s="224"/>
      <c r="H212" s="224"/>
      <c r="I212" s="224"/>
      <c r="J212" s="224"/>
      <c r="K212" s="224"/>
      <c r="L212" s="224"/>
      <c r="M212" s="224"/>
      <c r="N212" s="224"/>
      <c r="O212" s="224"/>
      <c r="P212" s="224"/>
      <c r="Q212" s="290">
        <v>0.7884515621551056</v>
      </c>
      <c r="R212" s="224"/>
      <c r="S212" s="224"/>
      <c r="T212" s="224"/>
      <c r="U212" s="224"/>
      <c r="V212" s="224"/>
      <c r="W212" s="224"/>
      <c r="X212" s="223">
        <v>162725</v>
      </c>
      <c r="Y212" s="224"/>
      <c r="Z212" s="224"/>
      <c r="AA212" s="224"/>
      <c r="AB212" s="224"/>
      <c r="AC212" s="224"/>
      <c r="AD212" s="224"/>
      <c r="AE212" s="224"/>
      <c r="AF212" s="290">
        <v>0.7897431666407827</v>
      </c>
      <c r="AG212" s="224"/>
      <c r="AH212" s="224"/>
      <c r="AI212" s="224"/>
    </row>
    <row r="213" spans="2:35" ht="11.25" customHeight="1">
      <c r="B213" s="226" t="s">
        <v>1248</v>
      </c>
      <c r="C213" s="224"/>
      <c r="D213" s="224"/>
      <c r="E213" s="224"/>
      <c r="F213" s="316">
        <v>31390404.549999982</v>
      </c>
      <c r="G213" s="224"/>
      <c r="H213" s="224"/>
      <c r="I213" s="224"/>
      <c r="J213" s="224"/>
      <c r="K213" s="224"/>
      <c r="L213" s="224"/>
      <c r="M213" s="224"/>
      <c r="N213" s="224"/>
      <c r="O213" s="224"/>
      <c r="P213" s="224"/>
      <c r="Q213" s="290">
        <v>0.0022892197063911347</v>
      </c>
      <c r="R213" s="224"/>
      <c r="S213" s="224"/>
      <c r="T213" s="224"/>
      <c r="U213" s="224"/>
      <c r="V213" s="224"/>
      <c r="W213" s="224"/>
      <c r="X213" s="223">
        <v>1230</v>
      </c>
      <c r="Y213" s="224"/>
      <c r="Z213" s="224"/>
      <c r="AA213" s="224"/>
      <c r="AB213" s="224"/>
      <c r="AC213" s="224"/>
      <c r="AD213" s="224"/>
      <c r="AE213" s="224"/>
      <c r="AF213" s="290">
        <v>0.005969482838950147</v>
      </c>
      <c r="AG213" s="224"/>
      <c r="AH213" s="224"/>
      <c r="AI213" s="224"/>
    </row>
    <row r="214" spans="2:35" ht="11.25" customHeight="1">
      <c r="B214" s="226" t="s">
        <v>1249</v>
      </c>
      <c r="C214" s="224"/>
      <c r="D214" s="224"/>
      <c r="E214" s="224"/>
      <c r="F214" s="316">
        <v>2869419433.5499854</v>
      </c>
      <c r="G214" s="224"/>
      <c r="H214" s="224"/>
      <c r="I214" s="224"/>
      <c r="J214" s="224"/>
      <c r="K214" s="224"/>
      <c r="L214" s="224"/>
      <c r="M214" s="224"/>
      <c r="N214" s="224"/>
      <c r="O214" s="224"/>
      <c r="P214" s="224"/>
      <c r="Q214" s="290">
        <v>0.20925921813850334</v>
      </c>
      <c r="R214" s="224"/>
      <c r="S214" s="224"/>
      <c r="T214" s="224"/>
      <c r="U214" s="224"/>
      <c r="V214" s="224"/>
      <c r="W214" s="224"/>
      <c r="X214" s="223">
        <v>42093</v>
      </c>
      <c r="Y214" s="224"/>
      <c r="Z214" s="224"/>
      <c r="AA214" s="224"/>
      <c r="AB214" s="224"/>
      <c r="AC214" s="224"/>
      <c r="AD214" s="224"/>
      <c r="AE214" s="224"/>
      <c r="AF214" s="290">
        <v>0.2042873505202671</v>
      </c>
      <c r="AG214" s="224"/>
      <c r="AH214" s="224"/>
      <c r="AI214" s="224"/>
    </row>
    <row r="215" spans="2:35" ht="12.75" customHeight="1">
      <c r="B215" s="311"/>
      <c r="C215" s="312"/>
      <c r="D215" s="312"/>
      <c r="E215" s="312"/>
      <c r="F215" s="313">
        <v>13712272553.989902</v>
      </c>
      <c r="G215" s="312"/>
      <c r="H215" s="312"/>
      <c r="I215" s="312"/>
      <c r="J215" s="312"/>
      <c r="K215" s="312"/>
      <c r="L215" s="312"/>
      <c r="M215" s="312"/>
      <c r="N215" s="312"/>
      <c r="O215" s="312"/>
      <c r="P215" s="312"/>
      <c r="Q215" s="314">
        <v>1.000000000000001</v>
      </c>
      <c r="R215" s="312"/>
      <c r="S215" s="312"/>
      <c r="T215" s="312"/>
      <c r="U215" s="312"/>
      <c r="V215" s="312"/>
      <c r="W215" s="312"/>
      <c r="X215" s="315">
        <v>206048</v>
      </c>
      <c r="Y215" s="312"/>
      <c r="Z215" s="312"/>
      <c r="AA215" s="312"/>
      <c r="AB215" s="312"/>
      <c r="AC215" s="312"/>
      <c r="AD215" s="312"/>
      <c r="AE215" s="312"/>
      <c r="AF215" s="314">
        <v>1</v>
      </c>
      <c r="AG215" s="312"/>
      <c r="AH215" s="312"/>
      <c r="AI215" s="312"/>
    </row>
    <row r="216" spans="2:35" ht="9" customHeight="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row>
    <row r="217" spans="2:35" ht="18.75" customHeight="1">
      <c r="B217" s="240" t="s">
        <v>1171</v>
      </c>
      <c r="C217" s="241"/>
      <c r="D217" s="241"/>
      <c r="E217" s="241"/>
      <c r="F217" s="241"/>
      <c r="G217" s="241"/>
      <c r="H217" s="241"/>
      <c r="I217" s="241"/>
      <c r="J217" s="241"/>
      <c r="K217" s="241"/>
      <c r="L217" s="241"/>
      <c r="M217" s="241"/>
      <c r="N217" s="241"/>
      <c r="O217" s="241"/>
      <c r="P217" s="241"/>
      <c r="Q217" s="241"/>
      <c r="R217" s="241"/>
      <c r="S217" s="241"/>
      <c r="T217" s="241"/>
      <c r="U217" s="241"/>
      <c r="V217" s="241"/>
      <c r="W217" s="241"/>
      <c r="X217" s="241"/>
      <c r="Y217" s="241"/>
      <c r="Z217" s="241"/>
      <c r="AA217" s="241"/>
      <c r="AB217" s="241"/>
      <c r="AC217" s="241"/>
      <c r="AD217" s="241"/>
      <c r="AE217" s="241"/>
      <c r="AF217" s="241"/>
      <c r="AG217" s="241"/>
      <c r="AH217" s="241"/>
      <c r="AI217" s="242"/>
    </row>
    <row r="218" spans="2:35" ht="8.25" customHeight="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row>
    <row r="219" spans="2:35" ht="12.75" customHeight="1">
      <c r="B219" s="235"/>
      <c r="C219" s="236"/>
      <c r="D219" s="236"/>
      <c r="E219" s="236"/>
      <c r="F219" s="235" t="s">
        <v>1178</v>
      </c>
      <c r="G219" s="236"/>
      <c r="H219" s="236"/>
      <c r="I219" s="236"/>
      <c r="J219" s="236"/>
      <c r="K219" s="236"/>
      <c r="L219" s="236"/>
      <c r="M219" s="236"/>
      <c r="N219" s="236"/>
      <c r="O219" s="236"/>
      <c r="P219" s="236"/>
      <c r="Q219" s="235" t="s">
        <v>1179</v>
      </c>
      <c r="R219" s="236"/>
      <c r="S219" s="236"/>
      <c r="T219" s="236"/>
      <c r="U219" s="236"/>
      <c r="V219" s="236"/>
      <c r="W219" s="236"/>
      <c r="X219" s="235" t="s">
        <v>1180</v>
      </c>
      <c r="Y219" s="236"/>
      <c r="Z219" s="236"/>
      <c r="AA219" s="236"/>
      <c r="AB219" s="236"/>
      <c r="AC219" s="236"/>
      <c r="AD219" s="236"/>
      <c r="AE219" s="236"/>
      <c r="AF219" s="235" t="s">
        <v>1179</v>
      </c>
      <c r="AG219" s="236"/>
      <c r="AH219" s="236"/>
      <c r="AI219" s="236"/>
    </row>
    <row r="220" spans="2:35" ht="12" customHeight="1">
      <c r="B220" s="226" t="s">
        <v>1250</v>
      </c>
      <c r="C220" s="224"/>
      <c r="D220" s="224"/>
      <c r="E220" s="224"/>
      <c r="F220" s="316">
        <v>483934314.1500013</v>
      </c>
      <c r="G220" s="224"/>
      <c r="H220" s="224"/>
      <c r="I220" s="224"/>
      <c r="J220" s="224"/>
      <c r="K220" s="224"/>
      <c r="L220" s="224"/>
      <c r="M220" s="224"/>
      <c r="N220" s="224"/>
      <c r="O220" s="224"/>
      <c r="P220" s="224"/>
      <c r="Q220" s="290">
        <v>0.03529205769828355</v>
      </c>
      <c r="R220" s="224"/>
      <c r="S220" s="224"/>
      <c r="T220" s="224"/>
      <c r="U220" s="224"/>
      <c r="V220" s="224"/>
      <c r="W220" s="224"/>
      <c r="X220" s="223">
        <v>9126</v>
      </c>
      <c r="Y220" s="224"/>
      <c r="Z220" s="224"/>
      <c r="AA220" s="224"/>
      <c r="AB220" s="224"/>
      <c r="AC220" s="224"/>
      <c r="AD220" s="224"/>
      <c r="AE220" s="224"/>
      <c r="AF220" s="290">
        <v>0.044290650722161824</v>
      </c>
      <c r="AG220" s="224"/>
      <c r="AH220" s="224"/>
      <c r="AI220" s="224"/>
    </row>
    <row r="221" spans="2:35" ht="12" customHeight="1">
      <c r="B221" s="226" t="s">
        <v>1251</v>
      </c>
      <c r="C221" s="224"/>
      <c r="D221" s="224"/>
      <c r="E221" s="224"/>
      <c r="F221" s="316">
        <v>752988085.6699979</v>
      </c>
      <c r="G221" s="224"/>
      <c r="H221" s="224"/>
      <c r="I221" s="224"/>
      <c r="J221" s="224"/>
      <c r="K221" s="224"/>
      <c r="L221" s="224"/>
      <c r="M221" s="224"/>
      <c r="N221" s="224"/>
      <c r="O221" s="224"/>
      <c r="P221" s="224"/>
      <c r="Q221" s="290">
        <v>0.054913442152292914</v>
      </c>
      <c r="R221" s="224"/>
      <c r="S221" s="224"/>
      <c r="T221" s="224"/>
      <c r="U221" s="224"/>
      <c r="V221" s="224"/>
      <c r="W221" s="224"/>
      <c r="X221" s="223">
        <v>14599</v>
      </c>
      <c r="Y221" s="224"/>
      <c r="Z221" s="224"/>
      <c r="AA221" s="224"/>
      <c r="AB221" s="224"/>
      <c r="AC221" s="224"/>
      <c r="AD221" s="224"/>
      <c r="AE221" s="224"/>
      <c r="AF221" s="290">
        <v>0.07085242273644976</v>
      </c>
      <c r="AG221" s="224"/>
      <c r="AH221" s="224"/>
      <c r="AI221" s="224"/>
    </row>
    <row r="222" spans="2:35" ht="12" customHeight="1">
      <c r="B222" s="226" t="s">
        <v>1252</v>
      </c>
      <c r="C222" s="224"/>
      <c r="D222" s="224"/>
      <c r="E222" s="224"/>
      <c r="F222" s="316">
        <v>166077431.93999982</v>
      </c>
      <c r="G222" s="224"/>
      <c r="H222" s="224"/>
      <c r="I222" s="224"/>
      <c r="J222" s="224"/>
      <c r="K222" s="224"/>
      <c r="L222" s="224"/>
      <c r="M222" s="224"/>
      <c r="N222" s="224"/>
      <c r="O222" s="224"/>
      <c r="P222" s="224"/>
      <c r="Q222" s="290">
        <v>0.012111590641601989</v>
      </c>
      <c r="R222" s="224"/>
      <c r="S222" s="224"/>
      <c r="T222" s="224"/>
      <c r="U222" s="224"/>
      <c r="V222" s="224"/>
      <c r="W222" s="224"/>
      <c r="X222" s="223">
        <v>1849</v>
      </c>
      <c r="Y222" s="224"/>
      <c r="Z222" s="224"/>
      <c r="AA222" s="224"/>
      <c r="AB222" s="224"/>
      <c r="AC222" s="224"/>
      <c r="AD222" s="224"/>
      <c r="AE222" s="224"/>
      <c r="AF222" s="290">
        <v>0.00897363721074701</v>
      </c>
      <c r="AG222" s="224"/>
      <c r="AH222" s="224"/>
      <c r="AI222" s="224"/>
    </row>
    <row r="223" spans="2:35" ht="12" customHeight="1">
      <c r="B223" s="226" t="s">
        <v>1253</v>
      </c>
      <c r="C223" s="224"/>
      <c r="D223" s="224"/>
      <c r="E223" s="224"/>
      <c r="F223" s="316">
        <v>357356631.46999985</v>
      </c>
      <c r="G223" s="224"/>
      <c r="H223" s="224"/>
      <c r="I223" s="224"/>
      <c r="J223" s="224"/>
      <c r="K223" s="224"/>
      <c r="L223" s="224"/>
      <c r="M223" s="224"/>
      <c r="N223" s="224"/>
      <c r="O223" s="224"/>
      <c r="P223" s="224"/>
      <c r="Q223" s="290">
        <v>0.026061079960521854</v>
      </c>
      <c r="R223" s="224"/>
      <c r="S223" s="224"/>
      <c r="T223" s="224"/>
      <c r="U223" s="224"/>
      <c r="V223" s="224"/>
      <c r="W223" s="224"/>
      <c r="X223" s="223">
        <v>3928</v>
      </c>
      <c r="Y223" s="224"/>
      <c r="Z223" s="224"/>
      <c r="AA223" s="224"/>
      <c r="AB223" s="224"/>
      <c r="AC223" s="224"/>
      <c r="AD223" s="224"/>
      <c r="AE223" s="224"/>
      <c r="AF223" s="290">
        <v>0.019063519179996893</v>
      </c>
      <c r="AG223" s="224"/>
      <c r="AH223" s="224"/>
      <c r="AI223" s="224"/>
    </row>
    <row r="224" spans="2:35" ht="12" customHeight="1">
      <c r="B224" s="226" t="s">
        <v>1254</v>
      </c>
      <c r="C224" s="224"/>
      <c r="D224" s="224"/>
      <c r="E224" s="224"/>
      <c r="F224" s="316">
        <v>274138012.29999995</v>
      </c>
      <c r="G224" s="224"/>
      <c r="H224" s="224"/>
      <c r="I224" s="224"/>
      <c r="J224" s="224"/>
      <c r="K224" s="224"/>
      <c r="L224" s="224"/>
      <c r="M224" s="224"/>
      <c r="N224" s="224"/>
      <c r="O224" s="224"/>
      <c r="P224" s="224"/>
      <c r="Q224" s="290">
        <v>0.01999216477215028</v>
      </c>
      <c r="R224" s="224"/>
      <c r="S224" s="224"/>
      <c r="T224" s="224"/>
      <c r="U224" s="224"/>
      <c r="V224" s="224"/>
      <c r="W224" s="224"/>
      <c r="X224" s="223">
        <v>3045</v>
      </c>
      <c r="Y224" s="224"/>
      <c r="Z224" s="224"/>
      <c r="AA224" s="224"/>
      <c r="AB224" s="224"/>
      <c r="AC224" s="224"/>
      <c r="AD224" s="224"/>
      <c r="AE224" s="224"/>
      <c r="AF224" s="290">
        <v>0.014778109954961951</v>
      </c>
      <c r="AG224" s="224"/>
      <c r="AH224" s="224"/>
      <c r="AI224" s="224"/>
    </row>
    <row r="225" spans="2:35" ht="12" customHeight="1">
      <c r="B225" s="226" t="s">
        <v>1255</v>
      </c>
      <c r="C225" s="224"/>
      <c r="D225" s="224"/>
      <c r="E225" s="224"/>
      <c r="F225" s="316">
        <v>102379186.35000007</v>
      </c>
      <c r="G225" s="224"/>
      <c r="H225" s="224"/>
      <c r="I225" s="224"/>
      <c r="J225" s="224"/>
      <c r="K225" s="224"/>
      <c r="L225" s="224"/>
      <c r="M225" s="224"/>
      <c r="N225" s="224"/>
      <c r="O225" s="224"/>
      <c r="P225" s="224"/>
      <c r="Q225" s="290">
        <v>0.007466244996728171</v>
      </c>
      <c r="R225" s="224"/>
      <c r="S225" s="224"/>
      <c r="T225" s="224"/>
      <c r="U225" s="224"/>
      <c r="V225" s="224"/>
      <c r="W225" s="224"/>
      <c r="X225" s="223">
        <v>1326</v>
      </c>
      <c r="Y225" s="224"/>
      <c r="Z225" s="224"/>
      <c r="AA225" s="224"/>
      <c r="AB225" s="224"/>
      <c r="AC225" s="224"/>
      <c r="AD225" s="224"/>
      <c r="AE225" s="224"/>
      <c r="AF225" s="290">
        <v>0.006435393694673086</v>
      </c>
      <c r="AG225" s="224"/>
      <c r="AH225" s="224"/>
      <c r="AI225" s="224"/>
    </row>
    <row r="226" spans="2:35" ht="12" customHeight="1">
      <c r="B226" s="226" t="s">
        <v>1256</v>
      </c>
      <c r="C226" s="224"/>
      <c r="D226" s="224"/>
      <c r="E226" s="224"/>
      <c r="F226" s="316">
        <v>104623382.11999999</v>
      </c>
      <c r="G226" s="224"/>
      <c r="H226" s="224"/>
      <c r="I226" s="224"/>
      <c r="J226" s="224"/>
      <c r="K226" s="224"/>
      <c r="L226" s="224"/>
      <c r="M226" s="224"/>
      <c r="N226" s="224"/>
      <c r="O226" s="224"/>
      <c r="P226" s="224"/>
      <c r="Q226" s="290">
        <v>0.007629908296240616</v>
      </c>
      <c r="R226" s="224"/>
      <c r="S226" s="224"/>
      <c r="T226" s="224"/>
      <c r="U226" s="224"/>
      <c r="V226" s="224"/>
      <c r="W226" s="224"/>
      <c r="X226" s="223">
        <v>1151</v>
      </c>
      <c r="Y226" s="224"/>
      <c r="Z226" s="224"/>
      <c r="AA226" s="224"/>
      <c r="AB226" s="224"/>
      <c r="AC226" s="224"/>
      <c r="AD226" s="224"/>
      <c r="AE226" s="224"/>
      <c r="AF226" s="290">
        <v>0.005586077030594813</v>
      </c>
      <c r="AG226" s="224"/>
      <c r="AH226" s="224"/>
      <c r="AI226" s="224"/>
    </row>
    <row r="227" spans="2:35" ht="12" customHeight="1">
      <c r="B227" s="226" t="s">
        <v>1257</v>
      </c>
      <c r="C227" s="224"/>
      <c r="D227" s="224"/>
      <c r="E227" s="224"/>
      <c r="F227" s="316">
        <v>97953539.45</v>
      </c>
      <c r="G227" s="224"/>
      <c r="H227" s="224"/>
      <c r="I227" s="224"/>
      <c r="J227" s="224"/>
      <c r="K227" s="224"/>
      <c r="L227" s="224"/>
      <c r="M227" s="224"/>
      <c r="N227" s="224"/>
      <c r="O227" s="224"/>
      <c r="P227" s="224"/>
      <c r="Q227" s="290">
        <v>0.007143494199398641</v>
      </c>
      <c r="R227" s="224"/>
      <c r="S227" s="224"/>
      <c r="T227" s="224"/>
      <c r="U227" s="224"/>
      <c r="V227" s="224"/>
      <c r="W227" s="224"/>
      <c r="X227" s="223">
        <v>1028</v>
      </c>
      <c r="Y227" s="224"/>
      <c r="Z227" s="224"/>
      <c r="AA227" s="224"/>
      <c r="AB227" s="224"/>
      <c r="AC227" s="224"/>
      <c r="AD227" s="224"/>
      <c r="AE227" s="224"/>
      <c r="AF227" s="290">
        <v>0.004989128746699798</v>
      </c>
      <c r="AG227" s="224"/>
      <c r="AH227" s="224"/>
      <c r="AI227" s="224"/>
    </row>
    <row r="228" spans="2:35" ht="12" customHeight="1">
      <c r="B228" s="226" t="s">
        <v>1258</v>
      </c>
      <c r="C228" s="224"/>
      <c r="D228" s="224"/>
      <c r="E228" s="224"/>
      <c r="F228" s="316">
        <v>51019818.90999995</v>
      </c>
      <c r="G228" s="224"/>
      <c r="H228" s="224"/>
      <c r="I228" s="224"/>
      <c r="J228" s="224"/>
      <c r="K228" s="224"/>
      <c r="L228" s="224"/>
      <c r="M228" s="224"/>
      <c r="N228" s="224"/>
      <c r="O228" s="224"/>
      <c r="P228" s="224"/>
      <c r="Q228" s="290">
        <v>0.003720741307403096</v>
      </c>
      <c r="R228" s="224"/>
      <c r="S228" s="224"/>
      <c r="T228" s="224"/>
      <c r="U228" s="224"/>
      <c r="V228" s="224"/>
      <c r="W228" s="224"/>
      <c r="X228" s="223">
        <v>574</v>
      </c>
      <c r="Y228" s="224"/>
      <c r="Z228" s="224"/>
      <c r="AA228" s="224"/>
      <c r="AB228" s="224"/>
      <c r="AC228" s="224"/>
      <c r="AD228" s="224"/>
      <c r="AE228" s="224"/>
      <c r="AF228" s="290">
        <v>0.0027857586581767355</v>
      </c>
      <c r="AG228" s="224"/>
      <c r="AH228" s="224"/>
      <c r="AI228" s="224"/>
    </row>
    <row r="229" spans="2:35" ht="12" customHeight="1">
      <c r="B229" s="226" t="s">
        <v>1259</v>
      </c>
      <c r="C229" s="224"/>
      <c r="D229" s="224"/>
      <c r="E229" s="224"/>
      <c r="F229" s="316">
        <v>84118877.40000018</v>
      </c>
      <c r="G229" s="224"/>
      <c r="H229" s="224"/>
      <c r="I229" s="224"/>
      <c r="J229" s="224"/>
      <c r="K229" s="224"/>
      <c r="L229" s="224"/>
      <c r="M229" s="224"/>
      <c r="N229" s="224"/>
      <c r="O229" s="224"/>
      <c r="P229" s="224"/>
      <c r="Q229" s="290">
        <v>0.006134568655107712</v>
      </c>
      <c r="R229" s="224"/>
      <c r="S229" s="224"/>
      <c r="T229" s="224"/>
      <c r="U229" s="224"/>
      <c r="V229" s="224"/>
      <c r="W229" s="224"/>
      <c r="X229" s="223">
        <v>822</v>
      </c>
      <c r="Y229" s="224"/>
      <c r="Z229" s="224"/>
      <c r="AA229" s="224"/>
      <c r="AB229" s="224"/>
      <c r="AC229" s="224"/>
      <c r="AD229" s="224"/>
      <c r="AE229" s="224"/>
      <c r="AF229" s="290">
        <v>0.003989361702127659</v>
      </c>
      <c r="AG229" s="224"/>
      <c r="AH229" s="224"/>
      <c r="AI229" s="224"/>
    </row>
    <row r="230" spans="2:35" ht="12" customHeight="1">
      <c r="B230" s="226" t="s">
        <v>1260</v>
      </c>
      <c r="C230" s="224"/>
      <c r="D230" s="224"/>
      <c r="E230" s="224"/>
      <c r="F230" s="316">
        <v>3685613.3699999996</v>
      </c>
      <c r="G230" s="224"/>
      <c r="H230" s="224"/>
      <c r="I230" s="224"/>
      <c r="J230" s="224"/>
      <c r="K230" s="224"/>
      <c r="L230" s="224"/>
      <c r="M230" s="224"/>
      <c r="N230" s="224"/>
      <c r="O230" s="224"/>
      <c r="P230" s="224"/>
      <c r="Q230" s="290">
        <v>0.0002687820968762459</v>
      </c>
      <c r="R230" s="224"/>
      <c r="S230" s="224"/>
      <c r="T230" s="224"/>
      <c r="U230" s="224"/>
      <c r="V230" s="224"/>
      <c r="W230" s="224"/>
      <c r="X230" s="223">
        <v>37</v>
      </c>
      <c r="Y230" s="224"/>
      <c r="Z230" s="224"/>
      <c r="AA230" s="224"/>
      <c r="AB230" s="224"/>
      <c r="AC230" s="224"/>
      <c r="AD230" s="224"/>
      <c r="AE230" s="224"/>
      <c r="AF230" s="290">
        <v>0.00017956980897654916</v>
      </c>
      <c r="AG230" s="224"/>
      <c r="AH230" s="224"/>
      <c r="AI230" s="224"/>
    </row>
    <row r="231" spans="2:35" ht="12" customHeight="1">
      <c r="B231" s="226" t="s">
        <v>1261</v>
      </c>
      <c r="C231" s="224"/>
      <c r="D231" s="224"/>
      <c r="E231" s="224"/>
      <c r="F231" s="316">
        <v>91532650.54999997</v>
      </c>
      <c r="G231" s="224"/>
      <c r="H231" s="224"/>
      <c r="I231" s="224"/>
      <c r="J231" s="224"/>
      <c r="K231" s="224"/>
      <c r="L231" s="224"/>
      <c r="M231" s="224"/>
      <c r="N231" s="224"/>
      <c r="O231" s="224"/>
      <c r="P231" s="224"/>
      <c r="Q231" s="290">
        <v>0.006675235646724837</v>
      </c>
      <c r="R231" s="224"/>
      <c r="S231" s="224"/>
      <c r="T231" s="224"/>
      <c r="U231" s="224"/>
      <c r="V231" s="224"/>
      <c r="W231" s="224"/>
      <c r="X231" s="223">
        <v>1157</v>
      </c>
      <c r="Y231" s="224"/>
      <c r="Z231" s="224"/>
      <c r="AA231" s="224"/>
      <c r="AB231" s="224"/>
      <c r="AC231" s="224"/>
      <c r="AD231" s="224"/>
      <c r="AE231" s="224"/>
      <c r="AF231" s="290">
        <v>0.005615196459077497</v>
      </c>
      <c r="AG231" s="224"/>
      <c r="AH231" s="224"/>
      <c r="AI231" s="224"/>
    </row>
    <row r="232" spans="2:35" ht="12" customHeight="1">
      <c r="B232" s="226" t="s">
        <v>1262</v>
      </c>
      <c r="C232" s="224"/>
      <c r="D232" s="224"/>
      <c r="E232" s="224"/>
      <c r="F232" s="316">
        <v>254183354.8900003</v>
      </c>
      <c r="G232" s="224"/>
      <c r="H232" s="224"/>
      <c r="I232" s="224"/>
      <c r="J232" s="224"/>
      <c r="K232" s="224"/>
      <c r="L232" s="224"/>
      <c r="M232" s="224"/>
      <c r="N232" s="224"/>
      <c r="O232" s="224"/>
      <c r="P232" s="224"/>
      <c r="Q232" s="290">
        <v>0.018536924050276404</v>
      </c>
      <c r="R232" s="224"/>
      <c r="S232" s="224"/>
      <c r="T232" s="224"/>
      <c r="U232" s="224"/>
      <c r="V232" s="224"/>
      <c r="W232" s="224"/>
      <c r="X232" s="223">
        <v>2662</v>
      </c>
      <c r="Y232" s="224"/>
      <c r="Z232" s="224"/>
      <c r="AA232" s="224"/>
      <c r="AB232" s="224"/>
      <c r="AC232" s="224"/>
      <c r="AD232" s="224"/>
      <c r="AE232" s="224"/>
      <c r="AF232" s="290">
        <v>0.012919319770150645</v>
      </c>
      <c r="AG232" s="224"/>
      <c r="AH232" s="224"/>
      <c r="AI232" s="224"/>
    </row>
    <row r="233" spans="2:35" ht="12" customHeight="1">
      <c r="B233" s="226" t="s">
        <v>1263</v>
      </c>
      <c r="C233" s="224"/>
      <c r="D233" s="224"/>
      <c r="E233" s="224"/>
      <c r="F233" s="316">
        <v>6407143.22</v>
      </c>
      <c r="G233" s="224"/>
      <c r="H233" s="224"/>
      <c r="I233" s="224"/>
      <c r="J233" s="224"/>
      <c r="K233" s="224"/>
      <c r="L233" s="224"/>
      <c r="M233" s="224"/>
      <c r="N233" s="224"/>
      <c r="O233" s="224"/>
      <c r="P233" s="224"/>
      <c r="Q233" s="290">
        <v>0.00046725611635656245</v>
      </c>
      <c r="R233" s="224"/>
      <c r="S233" s="224"/>
      <c r="T233" s="224"/>
      <c r="U233" s="224"/>
      <c r="V233" s="224"/>
      <c r="W233" s="224"/>
      <c r="X233" s="223">
        <v>60</v>
      </c>
      <c r="Y233" s="224"/>
      <c r="Z233" s="224"/>
      <c r="AA233" s="224"/>
      <c r="AB233" s="224"/>
      <c r="AC233" s="224"/>
      <c r="AD233" s="224"/>
      <c r="AE233" s="224"/>
      <c r="AF233" s="290">
        <v>0.0002911942848268365</v>
      </c>
      <c r="AG233" s="224"/>
      <c r="AH233" s="224"/>
      <c r="AI233" s="224"/>
    </row>
    <row r="234" spans="2:35" ht="12" customHeight="1">
      <c r="B234" s="226" t="s">
        <v>1264</v>
      </c>
      <c r="C234" s="224"/>
      <c r="D234" s="224"/>
      <c r="E234" s="224"/>
      <c r="F234" s="316">
        <v>10881874512.199896</v>
      </c>
      <c r="G234" s="224"/>
      <c r="H234" s="224"/>
      <c r="I234" s="224"/>
      <c r="J234" s="224"/>
      <c r="K234" s="224"/>
      <c r="L234" s="224"/>
      <c r="M234" s="224"/>
      <c r="N234" s="224"/>
      <c r="O234" s="224"/>
      <c r="P234" s="224"/>
      <c r="Q234" s="290">
        <v>0.7935865094100372</v>
      </c>
      <c r="R234" s="224"/>
      <c r="S234" s="224"/>
      <c r="T234" s="224"/>
      <c r="U234" s="224"/>
      <c r="V234" s="224"/>
      <c r="W234" s="224"/>
      <c r="X234" s="223">
        <v>164684</v>
      </c>
      <c r="Y234" s="224"/>
      <c r="Z234" s="224"/>
      <c r="AA234" s="224"/>
      <c r="AB234" s="224"/>
      <c r="AC234" s="224"/>
      <c r="AD234" s="224"/>
      <c r="AE234" s="224"/>
      <c r="AF234" s="290">
        <v>0.7992506600403789</v>
      </c>
      <c r="AG234" s="224"/>
      <c r="AH234" s="224"/>
      <c r="AI234" s="224"/>
    </row>
    <row r="235" spans="2:35" ht="12.75" customHeight="1">
      <c r="B235" s="311"/>
      <c r="C235" s="312"/>
      <c r="D235" s="312"/>
      <c r="E235" s="312"/>
      <c r="F235" s="313">
        <v>13712272553.989895</v>
      </c>
      <c r="G235" s="312"/>
      <c r="H235" s="312"/>
      <c r="I235" s="312"/>
      <c r="J235" s="312"/>
      <c r="K235" s="312"/>
      <c r="L235" s="312"/>
      <c r="M235" s="312"/>
      <c r="N235" s="312"/>
      <c r="O235" s="312"/>
      <c r="P235" s="312"/>
      <c r="Q235" s="314">
        <v>1.0000000000000018</v>
      </c>
      <c r="R235" s="312"/>
      <c r="S235" s="312"/>
      <c r="T235" s="312"/>
      <c r="U235" s="312"/>
      <c r="V235" s="312"/>
      <c r="W235" s="312"/>
      <c r="X235" s="315">
        <v>206048</v>
      </c>
      <c r="Y235" s="312"/>
      <c r="Z235" s="312"/>
      <c r="AA235" s="312"/>
      <c r="AB235" s="312"/>
      <c r="AC235" s="312"/>
      <c r="AD235" s="312"/>
      <c r="AE235" s="312"/>
      <c r="AF235" s="314">
        <v>1</v>
      </c>
      <c r="AG235" s="312"/>
      <c r="AH235" s="312"/>
      <c r="AI235" s="312"/>
    </row>
    <row r="236" spans="2:35" ht="9" customHeight="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row>
    <row r="237" spans="2:35" ht="18.75" customHeight="1">
      <c r="B237" s="240" t="s">
        <v>1172</v>
      </c>
      <c r="C237" s="241"/>
      <c r="D237" s="241"/>
      <c r="E237" s="241"/>
      <c r="F237" s="241"/>
      <c r="G237" s="241"/>
      <c r="H237" s="241"/>
      <c r="I237" s="241"/>
      <c r="J237" s="241"/>
      <c r="K237" s="241"/>
      <c r="L237" s="241"/>
      <c r="M237" s="241"/>
      <c r="N237" s="241"/>
      <c r="O237" s="241"/>
      <c r="P237" s="241"/>
      <c r="Q237" s="241"/>
      <c r="R237" s="241"/>
      <c r="S237" s="241"/>
      <c r="T237" s="241"/>
      <c r="U237" s="241"/>
      <c r="V237" s="241"/>
      <c r="W237" s="241"/>
      <c r="X237" s="241"/>
      <c r="Y237" s="241"/>
      <c r="Z237" s="241"/>
      <c r="AA237" s="241"/>
      <c r="AB237" s="241"/>
      <c r="AC237" s="241"/>
      <c r="AD237" s="241"/>
      <c r="AE237" s="241"/>
      <c r="AF237" s="241"/>
      <c r="AG237" s="241"/>
      <c r="AH237" s="241"/>
      <c r="AI237" s="242"/>
    </row>
    <row r="238" spans="2:35" ht="8.25" customHeight="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row>
    <row r="239" spans="2:35" ht="12" customHeight="1">
      <c r="B239" s="235"/>
      <c r="C239" s="236"/>
      <c r="D239" s="236"/>
      <c r="E239" s="235" t="s">
        <v>1178</v>
      </c>
      <c r="F239" s="236"/>
      <c r="G239" s="236"/>
      <c r="H239" s="236"/>
      <c r="I239" s="236"/>
      <c r="J239" s="236"/>
      <c r="K239" s="236"/>
      <c r="L239" s="236"/>
      <c r="M239" s="236"/>
      <c r="N239" s="236"/>
      <c r="O239" s="236"/>
      <c r="P239" s="235" t="s">
        <v>1179</v>
      </c>
      <c r="Q239" s="236"/>
      <c r="R239" s="236"/>
      <c r="S239" s="236"/>
      <c r="T239" s="236"/>
      <c r="U239" s="236"/>
      <c r="V239" s="236"/>
      <c r="W239" s="235" t="s">
        <v>1180</v>
      </c>
      <c r="X239" s="236"/>
      <c r="Y239" s="236"/>
      <c r="Z239" s="236"/>
      <c r="AA239" s="236"/>
      <c r="AB239" s="236"/>
      <c r="AC239" s="236"/>
      <c r="AD239" s="236"/>
      <c r="AE239" s="235" t="s">
        <v>1179</v>
      </c>
      <c r="AF239" s="236"/>
      <c r="AG239" s="236"/>
      <c r="AH239" s="236"/>
      <c r="AI239" s="1"/>
    </row>
    <row r="240" spans="2:35" ht="12" customHeight="1">
      <c r="B240" s="226" t="s">
        <v>1265</v>
      </c>
      <c r="C240" s="224"/>
      <c r="D240" s="224"/>
      <c r="E240" s="316">
        <v>13712071098.089949</v>
      </c>
      <c r="F240" s="224"/>
      <c r="G240" s="224"/>
      <c r="H240" s="224"/>
      <c r="I240" s="224"/>
      <c r="J240" s="224"/>
      <c r="K240" s="224"/>
      <c r="L240" s="224"/>
      <c r="M240" s="224"/>
      <c r="N240" s="224"/>
      <c r="O240" s="224"/>
      <c r="P240" s="290">
        <v>0.9999853083506614</v>
      </c>
      <c r="Q240" s="224"/>
      <c r="R240" s="224"/>
      <c r="S240" s="224"/>
      <c r="T240" s="224"/>
      <c r="U240" s="224"/>
      <c r="V240" s="224"/>
      <c r="W240" s="223">
        <v>206034</v>
      </c>
      <c r="X240" s="224"/>
      <c r="Y240" s="224"/>
      <c r="Z240" s="224"/>
      <c r="AA240" s="224"/>
      <c r="AB240" s="224"/>
      <c r="AC240" s="224"/>
      <c r="AD240" s="224"/>
      <c r="AE240" s="290">
        <v>0.9999320546668737</v>
      </c>
      <c r="AF240" s="224"/>
      <c r="AG240" s="224"/>
      <c r="AH240" s="224"/>
      <c r="AI240" s="1"/>
    </row>
    <row r="241" spans="2:35" ht="12" customHeight="1">
      <c r="B241" s="226" t="s">
        <v>1266</v>
      </c>
      <c r="C241" s="224"/>
      <c r="D241" s="224"/>
      <c r="E241" s="316">
        <v>201455.89999999997</v>
      </c>
      <c r="F241" s="224"/>
      <c r="G241" s="224"/>
      <c r="H241" s="224"/>
      <c r="I241" s="224"/>
      <c r="J241" s="224"/>
      <c r="K241" s="224"/>
      <c r="L241" s="224"/>
      <c r="M241" s="224"/>
      <c r="N241" s="224"/>
      <c r="O241" s="224"/>
      <c r="P241" s="290">
        <v>1.4691649338707248E-05</v>
      </c>
      <c r="Q241" s="224"/>
      <c r="R241" s="224"/>
      <c r="S241" s="224"/>
      <c r="T241" s="224"/>
      <c r="U241" s="224"/>
      <c r="V241" s="224"/>
      <c r="W241" s="223">
        <v>14</v>
      </c>
      <c r="X241" s="224"/>
      <c r="Y241" s="224"/>
      <c r="Z241" s="224"/>
      <c r="AA241" s="224"/>
      <c r="AB241" s="224"/>
      <c r="AC241" s="224"/>
      <c r="AD241" s="224"/>
      <c r="AE241" s="290">
        <v>6.794533312626185E-05</v>
      </c>
      <c r="AF241" s="224"/>
      <c r="AG241" s="224"/>
      <c r="AH241" s="224"/>
      <c r="AI241" s="1"/>
    </row>
    <row r="242" spans="2:35" ht="12" customHeight="1">
      <c r="B242" s="311"/>
      <c r="C242" s="312"/>
      <c r="D242" s="312"/>
      <c r="E242" s="313">
        <v>13712272553.989948</v>
      </c>
      <c r="F242" s="312"/>
      <c r="G242" s="312"/>
      <c r="H242" s="312"/>
      <c r="I242" s="312"/>
      <c r="J242" s="312"/>
      <c r="K242" s="312"/>
      <c r="L242" s="312"/>
      <c r="M242" s="312"/>
      <c r="N242" s="312"/>
      <c r="O242" s="312"/>
      <c r="P242" s="314">
        <v>0.9999999999999978</v>
      </c>
      <c r="Q242" s="312"/>
      <c r="R242" s="312"/>
      <c r="S242" s="312"/>
      <c r="T242" s="312"/>
      <c r="U242" s="312"/>
      <c r="V242" s="312"/>
      <c r="W242" s="315">
        <v>206048</v>
      </c>
      <c r="X242" s="312"/>
      <c r="Y242" s="312"/>
      <c r="Z242" s="312"/>
      <c r="AA242" s="312"/>
      <c r="AB242" s="312"/>
      <c r="AC242" s="312"/>
      <c r="AD242" s="312"/>
      <c r="AE242" s="314">
        <v>1</v>
      </c>
      <c r="AF242" s="312"/>
      <c r="AG242" s="312"/>
      <c r="AH242" s="312"/>
      <c r="AI242" s="1"/>
    </row>
    <row r="243" spans="2:35" ht="16.5" customHeight="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row>
    <row r="244" spans="2:35" ht="18.75" customHeight="1">
      <c r="B244" s="240" t="s">
        <v>1173</v>
      </c>
      <c r="C244" s="241"/>
      <c r="D244" s="241"/>
      <c r="E244" s="241"/>
      <c r="F244" s="241"/>
      <c r="G244" s="241"/>
      <c r="H244" s="241"/>
      <c r="I244" s="241"/>
      <c r="J244" s="241"/>
      <c r="K244" s="241"/>
      <c r="L244" s="241"/>
      <c r="M244" s="241"/>
      <c r="N244" s="241"/>
      <c r="O244" s="241"/>
      <c r="P244" s="241"/>
      <c r="Q244" s="241"/>
      <c r="R244" s="241"/>
      <c r="S244" s="241"/>
      <c r="T244" s="241"/>
      <c r="U244" s="241"/>
      <c r="V244" s="241"/>
      <c r="W244" s="241"/>
      <c r="X244" s="241"/>
      <c r="Y244" s="241"/>
      <c r="Z244" s="241"/>
      <c r="AA244" s="241"/>
      <c r="AB244" s="241"/>
      <c r="AC244" s="241"/>
      <c r="AD244" s="241"/>
      <c r="AE244" s="241"/>
      <c r="AF244" s="241"/>
      <c r="AG244" s="241"/>
      <c r="AH244" s="241"/>
      <c r="AI244" s="242"/>
    </row>
    <row r="245" spans="2:35" ht="6.75" customHeight="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row>
    <row r="246" spans="2:35" ht="13.5" customHeight="1">
      <c r="B246" s="235"/>
      <c r="C246" s="236"/>
      <c r="D246" s="235" t="s">
        <v>1178</v>
      </c>
      <c r="E246" s="236"/>
      <c r="F246" s="236"/>
      <c r="G246" s="236"/>
      <c r="H246" s="236"/>
      <c r="I246" s="236"/>
      <c r="J246" s="236"/>
      <c r="K246" s="236"/>
      <c r="L246" s="236"/>
      <c r="M246" s="236"/>
      <c r="N246" s="236"/>
      <c r="O246" s="235" t="s">
        <v>1179</v>
      </c>
      <c r="P246" s="236"/>
      <c r="Q246" s="236"/>
      <c r="R246" s="236"/>
      <c r="S246" s="236"/>
      <c r="T246" s="236"/>
      <c r="U246" s="236"/>
      <c r="V246" s="235" t="s">
        <v>1180</v>
      </c>
      <c r="W246" s="236"/>
      <c r="X246" s="236"/>
      <c r="Y246" s="236"/>
      <c r="Z246" s="236"/>
      <c r="AA246" s="236"/>
      <c r="AB246" s="236"/>
      <c r="AC246" s="236"/>
      <c r="AD246" s="235" t="s">
        <v>1179</v>
      </c>
      <c r="AE246" s="236"/>
      <c r="AF246" s="236"/>
      <c r="AG246" s="236"/>
      <c r="AH246" s="236"/>
      <c r="AI246" s="1"/>
    </row>
    <row r="247" spans="2:35" ht="12" customHeight="1">
      <c r="B247" s="226" t="s">
        <v>1267</v>
      </c>
      <c r="C247" s="224"/>
      <c r="D247" s="316">
        <v>12816068754.739874</v>
      </c>
      <c r="E247" s="224"/>
      <c r="F247" s="224"/>
      <c r="G247" s="224"/>
      <c r="H247" s="224"/>
      <c r="I247" s="224"/>
      <c r="J247" s="224"/>
      <c r="K247" s="224"/>
      <c r="L247" s="224"/>
      <c r="M247" s="224"/>
      <c r="N247" s="224"/>
      <c r="O247" s="290">
        <v>0.9346422122429859</v>
      </c>
      <c r="P247" s="224"/>
      <c r="Q247" s="224"/>
      <c r="R247" s="224"/>
      <c r="S247" s="224"/>
      <c r="T247" s="224"/>
      <c r="U247" s="224"/>
      <c r="V247" s="223">
        <v>197361</v>
      </c>
      <c r="W247" s="224"/>
      <c r="X247" s="224"/>
      <c r="Y247" s="224"/>
      <c r="Z247" s="224"/>
      <c r="AA247" s="224"/>
      <c r="AB247" s="224"/>
      <c r="AC247" s="224"/>
      <c r="AD247" s="290">
        <v>0.9578399207951546</v>
      </c>
      <c r="AE247" s="224"/>
      <c r="AF247" s="224"/>
      <c r="AG247" s="224"/>
      <c r="AH247" s="224"/>
      <c r="AI247" s="1"/>
    </row>
    <row r="248" spans="2:35" ht="12" customHeight="1">
      <c r="B248" s="226" t="s">
        <v>1268</v>
      </c>
      <c r="C248" s="224"/>
      <c r="D248" s="316">
        <v>729325655.1</v>
      </c>
      <c r="E248" s="224"/>
      <c r="F248" s="224"/>
      <c r="G248" s="224"/>
      <c r="H248" s="224"/>
      <c r="I248" s="224"/>
      <c r="J248" s="224"/>
      <c r="K248" s="224"/>
      <c r="L248" s="224"/>
      <c r="M248" s="224"/>
      <c r="N248" s="224"/>
      <c r="O248" s="290">
        <v>0.05318780327829667</v>
      </c>
      <c r="P248" s="224"/>
      <c r="Q248" s="224"/>
      <c r="R248" s="224"/>
      <c r="S248" s="224"/>
      <c r="T248" s="224"/>
      <c r="U248" s="224"/>
      <c r="V248" s="223">
        <v>4861</v>
      </c>
      <c r="W248" s="224"/>
      <c r="X248" s="224"/>
      <c r="Y248" s="224"/>
      <c r="Z248" s="224"/>
      <c r="AA248" s="224"/>
      <c r="AB248" s="224"/>
      <c r="AC248" s="224"/>
      <c r="AD248" s="290">
        <v>0.0235915903090542</v>
      </c>
      <c r="AE248" s="224"/>
      <c r="AF248" s="224"/>
      <c r="AG248" s="224"/>
      <c r="AH248" s="224"/>
      <c r="AI248" s="1"/>
    </row>
    <row r="249" spans="2:35" ht="12" customHeight="1">
      <c r="B249" s="226" t="s">
        <v>1269</v>
      </c>
      <c r="C249" s="224"/>
      <c r="D249" s="316">
        <v>166878144.15000027</v>
      </c>
      <c r="E249" s="224"/>
      <c r="F249" s="224"/>
      <c r="G249" s="224"/>
      <c r="H249" s="224"/>
      <c r="I249" s="224"/>
      <c r="J249" s="224"/>
      <c r="K249" s="224"/>
      <c r="L249" s="224"/>
      <c r="M249" s="224"/>
      <c r="N249" s="224"/>
      <c r="O249" s="290">
        <v>0.012169984478717467</v>
      </c>
      <c r="P249" s="224"/>
      <c r="Q249" s="224"/>
      <c r="R249" s="224"/>
      <c r="S249" s="224"/>
      <c r="T249" s="224"/>
      <c r="U249" s="224"/>
      <c r="V249" s="223">
        <v>3826</v>
      </c>
      <c r="W249" s="224"/>
      <c r="X249" s="224"/>
      <c r="Y249" s="224"/>
      <c r="Z249" s="224"/>
      <c r="AA249" s="224"/>
      <c r="AB249" s="224"/>
      <c r="AC249" s="224"/>
      <c r="AD249" s="290">
        <v>0.018568488895791272</v>
      </c>
      <c r="AE249" s="224"/>
      <c r="AF249" s="224"/>
      <c r="AG249" s="224"/>
      <c r="AH249" s="224"/>
      <c r="AI249" s="1"/>
    </row>
    <row r="250" spans="2:35" ht="12" customHeight="1">
      <c r="B250" s="311"/>
      <c r="C250" s="312"/>
      <c r="D250" s="313">
        <v>13712272553.989874</v>
      </c>
      <c r="E250" s="312"/>
      <c r="F250" s="312"/>
      <c r="G250" s="312"/>
      <c r="H250" s="312"/>
      <c r="I250" s="312"/>
      <c r="J250" s="312"/>
      <c r="K250" s="312"/>
      <c r="L250" s="312"/>
      <c r="M250" s="312"/>
      <c r="N250" s="312"/>
      <c r="O250" s="314">
        <v>1.000000000000003</v>
      </c>
      <c r="P250" s="312"/>
      <c r="Q250" s="312"/>
      <c r="R250" s="312"/>
      <c r="S250" s="312"/>
      <c r="T250" s="312"/>
      <c r="U250" s="312"/>
      <c r="V250" s="315">
        <v>206048</v>
      </c>
      <c r="W250" s="312"/>
      <c r="X250" s="312"/>
      <c r="Y250" s="312"/>
      <c r="Z250" s="312"/>
      <c r="AA250" s="312"/>
      <c r="AB250" s="312"/>
      <c r="AC250" s="312"/>
      <c r="AD250" s="314">
        <v>1</v>
      </c>
      <c r="AE250" s="312"/>
      <c r="AF250" s="312"/>
      <c r="AG250" s="312"/>
      <c r="AH250" s="312"/>
      <c r="AI250" s="1"/>
    </row>
    <row r="251" spans="2:35" ht="9" customHeight="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row>
    <row r="252" spans="2:35" ht="18.75" customHeight="1">
      <c r="B252" s="240" t="s">
        <v>1174</v>
      </c>
      <c r="C252" s="241"/>
      <c r="D252" s="241"/>
      <c r="E252" s="241"/>
      <c r="F252" s="241"/>
      <c r="G252" s="241"/>
      <c r="H252" s="241"/>
      <c r="I252" s="241"/>
      <c r="J252" s="241"/>
      <c r="K252" s="241"/>
      <c r="L252" s="241"/>
      <c r="M252" s="241"/>
      <c r="N252" s="241"/>
      <c r="O252" s="241"/>
      <c r="P252" s="241"/>
      <c r="Q252" s="241"/>
      <c r="R252" s="241"/>
      <c r="S252" s="241"/>
      <c r="T252" s="241"/>
      <c r="U252" s="241"/>
      <c r="V252" s="241"/>
      <c r="W252" s="241"/>
      <c r="X252" s="241"/>
      <c r="Y252" s="241"/>
      <c r="Z252" s="241"/>
      <c r="AA252" s="241"/>
      <c r="AB252" s="241"/>
      <c r="AC252" s="241"/>
      <c r="AD252" s="241"/>
      <c r="AE252" s="241"/>
      <c r="AF252" s="241"/>
      <c r="AG252" s="241"/>
      <c r="AH252" s="241"/>
      <c r="AI252" s="242"/>
    </row>
    <row r="253" spans="2:35" ht="8.25" customHeight="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row>
    <row r="254" spans="2:35" ht="12.75" customHeight="1">
      <c r="B254" s="6"/>
      <c r="C254" s="235" t="s">
        <v>1178</v>
      </c>
      <c r="D254" s="236"/>
      <c r="E254" s="236"/>
      <c r="F254" s="236"/>
      <c r="G254" s="236"/>
      <c r="H254" s="236"/>
      <c r="I254" s="236"/>
      <c r="J254" s="236"/>
      <c r="K254" s="236"/>
      <c r="L254" s="236"/>
      <c r="M254" s="236"/>
      <c r="N254" s="235" t="s">
        <v>1179</v>
      </c>
      <c r="O254" s="236"/>
      <c r="P254" s="236"/>
      <c r="Q254" s="236"/>
      <c r="R254" s="236"/>
      <c r="S254" s="236"/>
      <c r="T254" s="236"/>
      <c r="U254" s="235" t="s">
        <v>1180</v>
      </c>
      <c r="V254" s="236"/>
      <c r="W254" s="236"/>
      <c r="X254" s="236"/>
      <c r="Y254" s="236"/>
      <c r="Z254" s="236"/>
      <c r="AA254" s="236"/>
      <c r="AB254" s="236"/>
      <c r="AC254" s="235" t="s">
        <v>1179</v>
      </c>
      <c r="AD254" s="236"/>
      <c r="AE254" s="236"/>
      <c r="AF254" s="236"/>
      <c r="AG254" s="236"/>
      <c r="AH254" s="236"/>
      <c r="AI254" s="1"/>
    </row>
    <row r="255" spans="2:35" ht="12" customHeight="1">
      <c r="B255" s="9" t="s">
        <v>86</v>
      </c>
      <c r="C255" s="316">
        <v>67804736.82999998</v>
      </c>
      <c r="D255" s="224"/>
      <c r="E255" s="224"/>
      <c r="F255" s="224"/>
      <c r="G255" s="224"/>
      <c r="H255" s="224"/>
      <c r="I255" s="224"/>
      <c r="J255" s="224"/>
      <c r="K255" s="224"/>
      <c r="L255" s="224"/>
      <c r="M255" s="224"/>
      <c r="N255" s="290">
        <v>0.004944821258695752</v>
      </c>
      <c r="O255" s="224"/>
      <c r="P255" s="224"/>
      <c r="Q255" s="224"/>
      <c r="R255" s="224"/>
      <c r="S255" s="224"/>
      <c r="T255" s="224"/>
      <c r="U255" s="223">
        <v>1407</v>
      </c>
      <c r="V255" s="224"/>
      <c r="W255" s="224"/>
      <c r="X255" s="224"/>
      <c r="Y255" s="224"/>
      <c r="Z255" s="224"/>
      <c r="AA255" s="224"/>
      <c r="AB255" s="224"/>
      <c r="AC255" s="290">
        <v>0.006828505979189315</v>
      </c>
      <c r="AD255" s="224"/>
      <c r="AE255" s="224"/>
      <c r="AF255" s="224"/>
      <c r="AG255" s="224"/>
      <c r="AH255" s="224"/>
      <c r="AI255" s="1"/>
    </row>
    <row r="256" spans="2:35" ht="12" customHeight="1">
      <c r="B256" s="9" t="s">
        <v>1270</v>
      </c>
      <c r="C256" s="316">
        <v>1306122117.7499988</v>
      </c>
      <c r="D256" s="224"/>
      <c r="E256" s="224"/>
      <c r="F256" s="224"/>
      <c r="G256" s="224"/>
      <c r="H256" s="224"/>
      <c r="I256" s="224"/>
      <c r="J256" s="224"/>
      <c r="K256" s="224"/>
      <c r="L256" s="224"/>
      <c r="M256" s="224"/>
      <c r="N256" s="290">
        <v>0.0952520534147306</v>
      </c>
      <c r="O256" s="224"/>
      <c r="P256" s="224"/>
      <c r="Q256" s="224"/>
      <c r="R256" s="224"/>
      <c r="S256" s="224"/>
      <c r="T256" s="224"/>
      <c r="U256" s="223">
        <v>27620</v>
      </c>
      <c r="V256" s="224"/>
      <c r="W256" s="224"/>
      <c r="X256" s="224"/>
      <c r="Y256" s="224"/>
      <c r="Z256" s="224"/>
      <c r="AA256" s="224"/>
      <c r="AB256" s="224"/>
      <c r="AC256" s="290">
        <v>0.13404643578195372</v>
      </c>
      <c r="AD256" s="224"/>
      <c r="AE256" s="224"/>
      <c r="AF256" s="224"/>
      <c r="AG256" s="224"/>
      <c r="AH256" s="224"/>
      <c r="AI256" s="1"/>
    </row>
    <row r="257" spans="2:35" ht="12" customHeight="1">
      <c r="B257" s="9" t="s">
        <v>1271</v>
      </c>
      <c r="C257" s="316">
        <v>1065432901.9600005</v>
      </c>
      <c r="D257" s="224"/>
      <c r="E257" s="224"/>
      <c r="F257" s="224"/>
      <c r="G257" s="224"/>
      <c r="H257" s="224"/>
      <c r="I257" s="224"/>
      <c r="J257" s="224"/>
      <c r="K257" s="224"/>
      <c r="L257" s="224"/>
      <c r="M257" s="224"/>
      <c r="N257" s="290">
        <v>0.07769922146493373</v>
      </c>
      <c r="O257" s="224"/>
      <c r="P257" s="224"/>
      <c r="Q257" s="224"/>
      <c r="R257" s="224"/>
      <c r="S257" s="224"/>
      <c r="T257" s="224"/>
      <c r="U257" s="223">
        <v>22147</v>
      </c>
      <c r="V257" s="224"/>
      <c r="W257" s="224"/>
      <c r="X257" s="224"/>
      <c r="Y257" s="224"/>
      <c r="Z257" s="224"/>
      <c r="AA257" s="224"/>
      <c r="AB257" s="224"/>
      <c r="AC257" s="290">
        <v>0.10748466376766579</v>
      </c>
      <c r="AD257" s="224"/>
      <c r="AE257" s="224"/>
      <c r="AF257" s="224"/>
      <c r="AG257" s="224"/>
      <c r="AH257" s="224"/>
      <c r="AI257" s="1"/>
    </row>
    <row r="258" spans="2:35" ht="12" customHeight="1">
      <c r="B258" s="9" t="s">
        <v>1272</v>
      </c>
      <c r="C258" s="316">
        <v>1154893790.8500016</v>
      </c>
      <c r="D258" s="224"/>
      <c r="E258" s="224"/>
      <c r="F258" s="224"/>
      <c r="G258" s="224"/>
      <c r="H258" s="224"/>
      <c r="I258" s="224"/>
      <c r="J258" s="224"/>
      <c r="K258" s="224"/>
      <c r="L258" s="224"/>
      <c r="M258" s="224"/>
      <c r="N258" s="290">
        <v>0.08422336897861261</v>
      </c>
      <c r="O258" s="224"/>
      <c r="P258" s="224"/>
      <c r="Q258" s="224"/>
      <c r="R258" s="224"/>
      <c r="S258" s="224"/>
      <c r="T258" s="224"/>
      <c r="U258" s="223">
        <v>22082</v>
      </c>
      <c r="V258" s="224"/>
      <c r="W258" s="224"/>
      <c r="X258" s="224"/>
      <c r="Y258" s="224"/>
      <c r="Z258" s="224"/>
      <c r="AA258" s="224"/>
      <c r="AB258" s="224"/>
      <c r="AC258" s="290">
        <v>0.10716920329243672</v>
      </c>
      <c r="AD258" s="224"/>
      <c r="AE258" s="224"/>
      <c r="AF258" s="224"/>
      <c r="AG258" s="224"/>
      <c r="AH258" s="224"/>
      <c r="AI258" s="1"/>
    </row>
    <row r="259" spans="2:35" ht="12" customHeight="1">
      <c r="B259" s="9" t="s">
        <v>1273</v>
      </c>
      <c r="C259" s="316">
        <v>1295369898.2299912</v>
      </c>
      <c r="D259" s="224"/>
      <c r="E259" s="224"/>
      <c r="F259" s="224"/>
      <c r="G259" s="224"/>
      <c r="H259" s="224"/>
      <c r="I259" s="224"/>
      <c r="J259" s="224"/>
      <c r="K259" s="224"/>
      <c r="L259" s="224"/>
      <c r="M259" s="224"/>
      <c r="N259" s="290">
        <v>0.09446792230315355</v>
      </c>
      <c r="O259" s="224"/>
      <c r="P259" s="224"/>
      <c r="Q259" s="224"/>
      <c r="R259" s="224"/>
      <c r="S259" s="224"/>
      <c r="T259" s="224"/>
      <c r="U259" s="223">
        <v>21903</v>
      </c>
      <c r="V259" s="224"/>
      <c r="W259" s="224"/>
      <c r="X259" s="224"/>
      <c r="Y259" s="224"/>
      <c r="Z259" s="224"/>
      <c r="AA259" s="224"/>
      <c r="AB259" s="224"/>
      <c r="AC259" s="290">
        <v>0.10630047367603665</v>
      </c>
      <c r="AD259" s="224"/>
      <c r="AE259" s="224"/>
      <c r="AF259" s="224"/>
      <c r="AG259" s="224"/>
      <c r="AH259" s="224"/>
      <c r="AI259" s="1"/>
    </row>
    <row r="260" spans="2:35" ht="12" customHeight="1">
      <c r="B260" s="9" t="s">
        <v>1274</v>
      </c>
      <c r="C260" s="316">
        <v>1341590034.7699988</v>
      </c>
      <c r="D260" s="224"/>
      <c r="E260" s="224"/>
      <c r="F260" s="224"/>
      <c r="G260" s="224"/>
      <c r="H260" s="224"/>
      <c r="I260" s="224"/>
      <c r="J260" s="224"/>
      <c r="K260" s="224"/>
      <c r="L260" s="224"/>
      <c r="M260" s="224"/>
      <c r="N260" s="290">
        <v>0.09783863538940697</v>
      </c>
      <c r="O260" s="224"/>
      <c r="P260" s="224"/>
      <c r="Q260" s="224"/>
      <c r="R260" s="224"/>
      <c r="S260" s="224"/>
      <c r="T260" s="224"/>
      <c r="U260" s="223">
        <v>20727</v>
      </c>
      <c r="V260" s="224"/>
      <c r="W260" s="224"/>
      <c r="X260" s="224"/>
      <c r="Y260" s="224"/>
      <c r="Z260" s="224"/>
      <c r="AA260" s="224"/>
      <c r="AB260" s="224"/>
      <c r="AC260" s="290">
        <v>0.10059306569343066</v>
      </c>
      <c r="AD260" s="224"/>
      <c r="AE260" s="224"/>
      <c r="AF260" s="224"/>
      <c r="AG260" s="224"/>
      <c r="AH260" s="224"/>
      <c r="AI260" s="1"/>
    </row>
    <row r="261" spans="2:35" ht="12" customHeight="1">
      <c r="B261" s="9" t="s">
        <v>1275</v>
      </c>
      <c r="C261" s="316">
        <v>1372800201.8199973</v>
      </c>
      <c r="D261" s="224"/>
      <c r="E261" s="224"/>
      <c r="F261" s="224"/>
      <c r="G261" s="224"/>
      <c r="H261" s="224"/>
      <c r="I261" s="224"/>
      <c r="J261" s="224"/>
      <c r="K261" s="224"/>
      <c r="L261" s="224"/>
      <c r="M261" s="224"/>
      <c r="N261" s="290">
        <v>0.10011471084860699</v>
      </c>
      <c r="O261" s="224"/>
      <c r="P261" s="224"/>
      <c r="Q261" s="224"/>
      <c r="R261" s="224"/>
      <c r="S261" s="224"/>
      <c r="T261" s="224"/>
      <c r="U261" s="223">
        <v>19673</v>
      </c>
      <c r="V261" s="224"/>
      <c r="W261" s="224"/>
      <c r="X261" s="224"/>
      <c r="Y261" s="224"/>
      <c r="Z261" s="224"/>
      <c r="AA261" s="224"/>
      <c r="AB261" s="224"/>
      <c r="AC261" s="290">
        <v>0.09547775275663924</v>
      </c>
      <c r="AD261" s="224"/>
      <c r="AE261" s="224"/>
      <c r="AF261" s="224"/>
      <c r="AG261" s="224"/>
      <c r="AH261" s="224"/>
      <c r="AI261" s="1"/>
    </row>
    <row r="262" spans="2:35" ht="12" customHeight="1">
      <c r="B262" s="9" t="s">
        <v>1276</v>
      </c>
      <c r="C262" s="316">
        <v>1486761364.390002</v>
      </c>
      <c r="D262" s="224"/>
      <c r="E262" s="224"/>
      <c r="F262" s="224"/>
      <c r="G262" s="224"/>
      <c r="H262" s="224"/>
      <c r="I262" s="224"/>
      <c r="J262" s="224"/>
      <c r="K262" s="224"/>
      <c r="L262" s="224"/>
      <c r="M262" s="224"/>
      <c r="N262" s="290">
        <v>0.10842559893235094</v>
      </c>
      <c r="O262" s="224"/>
      <c r="P262" s="224"/>
      <c r="Q262" s="224"/>
      <c r="R262" s="224"/>
      <c r="S262" s="224"/>
      <c r="T262" s="224"/>
      <c r="U262" s="223">
        <v>19505</v>
      </c>
      <c r="V262" s="224"/>
      <c r="W262" s="224"/>
      <c r="X262" s="224"/>
      <c r="Y262" s="224"/>
      <c r="Z262" s="224"/>
      <c r="AA262" s="224"/>
      <c r="AB262" s="224"/>
      <c r="AC262" s="290">
        <v>0.09466240875912409</v>
      </c>
      <c r="AD262" s="224"/>
      <c r="AE262" s="224"/>
      <c r="AF262" s="224"/>
      <c r="AG262" s="224"/>
      <c r="AH262" s="224"/>
      <c r="AI262" s="1"/>
    </row>
    <row r="263" spans="2:35" ht="12" customHeight="1">
      <c r="B263" s="9" t="s">
        <v>1277</v>
      </c>
      <c r="C263" s="316">
        <v>1554341707.0299978</v>
      </c>
      <c r="D263" s="224"/>
      <c r="E263" s="224"/>
      <c r="F263" s="224"/>
      <c r="G263" s="224"/>
      <c r="H263" s="224"/>
      <c r="I263" s="224"/>
      <c r="J263" s="224"/>
      <c r="K263" s="224"/>
      <c r="L263" s="224"/>
      <c r="M263" s="224"/>
      <c r="N263" s="290">
        <v>0.11335405571250233</v>
      </c>
      <c r="O263" s="224"/>
      <c r="P263" s="224"/>
      <c r="Q263" s="224"/>
      <c r="R263" s="224"/>
      <c r="S263" s="224"/>
      <c r="T263" s="224"/>
      <c r="U263" s="223">
        <v>18553</v>
      </c>
      <c r="V263" s="224"/>
      <c r="W263" s="224"/>
      <c r="X263" s="224"/>
      <c r="Y263" s="224"/>
      <c r="Z263" s="224"/>
      <c r="AA263" s="224"/>
      <c r="AB263" s="224"/>
      <c r="AC263" s="290">
        <v>0.09004212610653828</v>
      </c>
      <c r="AD263" s="224"/>
      <c r="AE263" s="224"/>
      <c r="AF263" s="224"/>
      <c r="AG263" s="224"/>
      <c r="AH263" s="224"/>
      <c r="AI263" s="1"/>
    </row>
    <row r="264" spans="2:35" ht="12" customHeight="1">
      <c r="B264" s="9" t="s">
        <v>1278</v>
      </c>
      <c r="C264" s="316">
        <v>1549769599.4300027</v>
      </c>
      <c r="D264" s="224"/>
      <c r="E264" s="224"/>
      <c r="F264" s="224"/>
      <c r="G264" s="224"/>
      <c r="H264" s="224"/>
      <c r="I264" s="224"/>
      <c r="J264" s="224"/>
      <c r="K264" s="224"/>
      <c r="L264" s="224"/>
      <c r="M264" s="224"/>
      <c r="N264" s="290">
        <v>0.11302062392123702</v>
      </c>
      <c r="O264" s="224"/>
      <c r="P264" s="224"/>
      <c r="Q264" s="224"/>
      <c r="R264" s="224"/>
      <c r="S264" s="224"/>
      <c r="T264" s="224"/>
      <c r="U264" s="223">
        <v>16818</v>
      </c>
      <c r="V264" s="224"/>
      <c r="W264" s="224"/>
      <c r="X264" s="224"/>
      <c r="Y264" s="224"/>
      <c r="Z264" s="224"/>
      <c r="AA264" s="224"/>
      <c r="AB264" s="224"/>
      <c r="AC264" s="290">
        <v>0.08162175803696226</v>
      </c>
      <c r="AD264" s="224"/>
      <c r="AE264" s="224"/>
      <c r="AF264" s="224"/>
      <c r="AG264" s="224"/>
      <c r="AH264" s="224"/>
      <c r="AI264" s="1"/>
    </row>
    <row r="265" spans="2:35" ht="12" customHeight="1">
      <c r="B265" s="9" t="s">
        <v>1279</v>
      </c>
      <c r="C265" s="316">
        <v>978462136.5099978</v>
      </c>
      <c r="D265" s="224"/>
      <c r="E265" s="224"/>
      <c r="F265" s="224"/>
      <c r="G265" s="224"/>
      <c r="H265" s="224"/>
      <c r="I265" s="224"/>
      <c r="J265" s="224"/>
      <c r="K265" s="224"/>
      <c r="L265" s="224"/>
      <c r="M265" s="224"/>
      <c r="N265" s="290">
        <v>0.07135667210941526</v>
      </c>
      <c r="O265" s="224"/>
      <c r="P265" s="224"/>
      <c r="Q265" s="224"/>
      <c r="R265" s="224"/>
      <c r="S265" s="224"/>
      <c r="T265" s="224"/>
      <c r="U265" s="223">
        <v>9189</v>
      </c>
      <c r="V265" s="224"/>
      <c r="W265" s="224"/>
      <c r="X265" s="224"/>
      <c r="Y265" s="224"/>
      <c r="Z265" s="224"/>
      <c r="AA265" s="224"/>
      <c r="AB265" s="224"/>
      <c r="AC265" s="290">
        <v>0.044596404721230005</v>
      </c>
      <c r="AD265" s="224"/>
      <c r="AE265" s="224"/>
      <c r="AF265" s="224"/>
      <c r="AG265" s="224"/>
      <c r="AH265" s="224"/>
      <c r="AI265" s="1"/>
    </row>
    <row r="266" spans="2:35" ht="12" customHeight="1">
      <c r="B266" s="9" t="s">
        <v>1280</v>
      </c>
      <c r="C266" s="316">
        <v>127821418.34999995</v>
      </c>
      <c r="D266" s="224"/>
      <c r="E266" s="224"/>
      <c r="F266" s="224"/>
      <c r="G266" s="224"/>
      <c r="H266" s="224"/>
      <c r="I266" s="224"/>
      <c r="J266" s="224"/>
      <c r="K266" s="224"/>
      <c r="L266" s="224"/>
      <c r="M266" s="224"/>
      <c r="N266" s="290">
        <v>0.009321680111500304</v>
      </c>
      <c r="O266" s="224"/>
      <c r="P266" s="224"/>
      <c r="Q266" s="224"/>
      <c r="R266" s="224"/>
      <c r="S266" s="224"/>
      <c r="T266" s="224"/>
      <c r="U266" s="223">
        <v>1753</v>
      </c>
      <c r="V266" s="224"/>
      <c r="W266" s="224"/>
      <c r="X266" s="224"/>
      <c r="Y266" s="224"/>
      <c r="Z266" s="224"/>
      <c r="AA266" s="224"/>
      <c r="AB266" s="224"/>
      <c r="AC266" s="290">
        <v>0.008507726355024073</v>
      </c>
      <c r="AD266" s="224"/>
      <c r="AE266" s="224"/>
      <c r="AF266" s="224"/>
      <c r="AG266" s="224"/>
      <c r="AH266" s="224"/>
      <c r="AI266" s="1"/>
    </row>
    <row r="267" spans="2:35" ht="12" customHeight="1">
      <c r="B267" s="9" t="s">
        <v>1281</v>
      </c>
      <c r="C267" s="316">
        <v>80482681.87000005</v>
      </c>
      <c r="D267" s="224"/>
      <c r="E267" s="224"/>
      <c r="F267" s="224"/>
      <c r="G267" s="224"/>
      <c r="H267" s="224"/>
      <c r="I267" s="224"/>
      <c r="J267" s="224"/>
      <c r="K267" s="224"/>
      <c r="L267" s="224"/>
      <c r="M267" s="224"/>
      <c r="N267" s="290">
        <v>0.0058693904714270904</v>
      </c>
      <c r="O267" s="224"/>
      <c r="P267" s="224"/>
      <c r="Q267" s="224"/>
      <c r="R267" s="224"/>
      <c r="S267" s="224"/>
      <c r="T267" s="224"/>
      <c r="U267" s="223">
        <v>1064</v>
      </c>
      <c r="V267" s="224"/>
      <c r="W267" s="224"/>
      <c r="X267" s="224"/>
      <c r="Y267" s="224"/>
      <c r="Z267" s="224"/>
      <c r="AA267" s="224"/>
      <c r="AB267" s="224"/>
      <c r="AC267" s="290">
        <v>0.0051638453175959</v>
      </c>
      <c r="AD267" s="224"/>
      <c r="AE267" s="224"/>
      <c r="AF267" s="224"/>
      <c r="AG267" s="224"/>
      <c r="AH267" s="224"/>
      <c r="AI267" s="1"/>
    </row>
    <row r="268" spans="2:35" ht="12" customHeight="1">
      <c r="B268" s="9" t="s">
        <v>1282</v>
      </c>
      <c r="C268" s="316">
        <v>330619964.2</v>
      </c>
      <c r="D268" s="224"/>
      <c r="E268" s="224"/>
      <c r="F268" s="224"/>
      <c r="G268" s="224"/>
      <c r="H268" s="224"/>
      <c r="I268" s="224"/>
      <c r="J268" s="224"/>
      <c r="K268" s="224"/>
      <c r="L268" s="224"/>
      <c r="M268" s="224"/>
      <c r="N268" s="290">
        <v>0.024111245083426845</v>
      </c>
      <c r="O268" s="224"/>
      <c r="P268" s="224"/>
      <c r="Q268" s="224"/>
      <c r="R268" s="224"/>
      <c r="S268" s="224"/>
      <c r="T268" s="224"/>
      <c r="U268" s="223">
        <v>3607</v>
      </c>
      <c r="V268" s="224"/>
      <c r="W268" s="224"/>
      <c r="X268" s="224"/>
      <c r="Y268" s="224"/>
      <c r="Z268" s="224"/>
      <c r="AA268" s="224"/>
      <c r="AB268" s="224"/>
      <c r="AC268" s="290">
        <v>0.01750562975617332</v>
      </c>
      <c r="AD268" s="224"/>
      <c r="AE268" s="224"/>
      <c r="AF268" s="224"/>
      <c r="AG268" s="224"/>
      <c r="AH268" s="224"/>
      <c r="AI268" s="1"/>
    </row>
    <row r="269" spans="2:35" ht="12.75" customHeight="1">
      <c r="B269" s="24"/>
      <c r="C269" s="313">
        <v>13712272553.989988</v>
      </c>
      <c r="D269" s="312"/>
      <c r="E269" s="312"/>
      <c r="F269" s="312"/>
      <c r="G269" s="312"/>
      <c r="H269" s="312"/>
      <c r="I269" s="312"/>
      <c r="J269" s="312"/>
      <c r="K269" s="312"/>
      <c r="L269" s="312"/>
      <c r="M269" s="312"/>
      <c r="N269" s="314">
        <v>0.9999999999999949</v>
      </c>
      <c r="O269" s="312"/>
      <c r="P269" s="312"/>
      <c r="Q269" s="312"/>
      <c r="R269" s="312"/>
      <c r="S269" s="312"/>
      <c r="T269" s="312"/>
      <c r="U269" s="315">
        <v>206048</v>
      </c>
      <c r="V269" s="312"/>
      <c r="W269" s="312"/>
      <c r="X269" s="312"/>
      <c r="Y269" s="312"/>
      <c r="Z269" s="312"/>
      <c r="AA269" s="312"/>
      <c r="AB269" s="312"/>
      <c r="AC269" s="314">
        <v>1</v>
      </c>
      <c r="AD269" s="312"/>
      <c r="AE269" s="312"/>
      <c r="AF269" s="312"/>
      <c r="AG269" s="312"/>
      <c r="AH269" s="312"/>
      <c r="AI269" s="1"/>
    </row>
    <row r="270" spans="2:35" ht="9" customHeight="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row>
    <row r="271" spans="2:35" ht="18.75" customHeight="1">
      <c r="B271" s="240" t="s">
        <v>1175</v>
      </c>
      <c r="C271" s="241"/>
      <c r="D271" s="241"/>
      <c r="E271" s="241"/>
      <c r="F271" s="241"/>
      <c r="G271" s="241"/>
      <c r="H271" s="241"/>
      <c r="I271" s="241"/>
      <c r="J271" s="241"/>
      <c r="K271" s="241"/>
      <c r="L271" s="241"/>
      <c r="M271" s="241"/>
      <c r="N271" s="241"/>
      <c r="O271" s="241"/>
      <c r="P271" s="241"/>
      <c r="Q271" s="241"/>
      <c r="R271" s="241"/>
      <c r="S271" s="241"/>
      <c r="T271" s="241"/>
      <c r="U271" s="241"/>
      <c r="V271" s="241"/>
      <c r="W271" s="241"/>
      <c r="X271" s="241"/>
      <c r="Y271" s="241"/>
      <c r="Z271" s="241"/>
      <c r="AA271" s="241"/>
      <c r="AB271" s="241"/>
      <c r="AC271" s="241"/>
      <c r="AD271" s="241"/>
      <c r="AE271" s="241"/>
      <c r="AF271" s="241"/>
      <c r="AG271" s="241"/>
      <c r="AH271" s="241"/>
      <c r="AI271" s="242"/>
    </row>
    <row r="272" spans="2:35" ht="8.25" customHeight="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row>
    <row r="273" spans="2:35" ht="13.5" customHeight="1">
      <c r="B273" s="235"/>
      <c r="C273" s="236"/>
      <c r="D273" s="235" t="s">
        <v>1178</v>
      </c>
      <c r="E273" s="236"/>
      <c r="F273" s="236"/>
      <c r="G273" s="236"/>
      <c r="H273" s="236"/>
      <c r="I273" s="236"/>
      <c r="J273" s="236"/>
      <c r="K273" s="236"/>
      <c r="L273" s="236"/>
      <c r="M273" s="236"/>
      <c r="N273" s="236"/>
      <c r="O273" s="235" t="s">
        <v>1179</v>
      </c>
      <c r="P273" s="236"/>
      <c r="Q273" s="236"/>
      <c r="R273" s="236"/>
      <c r="S273" s="236"/>
      <c r="T273" s="236"/>
      <c r="U273" s="236"/>
      <c r="V273" s="235" t="s">
        <v>1180</v>
      </c>
      <c r="W273" s="236"/>
      <c r="X273" s="236"/>
      <c r="Y273" s="236"/>
      <c r="Z273" s="236"/>
      <c r="AA273" s="236"/>
      <c r="AB273" s="236"/>
      <c r="AC273" s="236"/>
      <c r="AD273" s="235" t="s">
        <v>1179</v>
      </c>
      <c r="AE273" s="236"/>
      <c r="AF273" s="236"/>
      <c r="AG273" s="236"/>
      <c r="AH273" s="236"/>
      <c r="AI273" s="1"/>
    </row>
    <row r="274" spans="2:35" ht="11.25" customHeight="1">
      <c r="B274" s="226" t="s">
        <v>1283</v>
      </c>
      <c r="C274" s="224"/>
      <c r="D274" s="316">
        <v>155113555.58999985</v>
      </c>
      <c r="E274" s="224"/>
      <c r="F274" s="224"/>
      <c r="G274" s="224"/>
      <c r="H274" s="224"/>
      <c r="I274" s="224"/>
      <c r="J274" s="224"/>
      <c r="K274" s="224"/>
      <c r="L274" s="224"/>
      <c r="M274" s="224"/>
      <c r="N274" s="224"/>
      <c r="O274" s="290">
        <v>0.011312023953670959</v>
      </c>
      <c r="P274" s="224"/>
      <c r="Q274" s="224"/>
      <c r="R274" s="224"/>
      <c r="S274" s="224"/>
      <c r="T274" s="224"/>
      <c r="U274" s="224"/>
      <c r="V274" s="223">
        <v>16333</v>
      </c>
      <c r="W274" s="224"/>
      <c r="X274" s="224"/>
      <c r="Y274" s="224"/>
      <c r="Z274" s="224"/>
      <c r="AA274" s="224"/>
      <c r="AB274" s="224"/>
      <c r="AC274" s="224"/>
      <c r="AD274" s="290">
        <v>0.07926793756794533</v>
      </c>
      <c r="AE274" s="224"/>
      <c r="AF274" s="224"/>
      <c r="AG274" s="224"/>
      <c r="AH274" s="224"/>
      <c r="AI274" s="1"/>
    </row>
    <row r="275" spans="2:35" ht="11.25" customHeight="1">
      <c r="B275" s="226" t="s">
        <v>1284</v>
      </c>
      <c r="C275" s="224"/>
      <c r="D275" s="316">
        <v>403535997.09999925</v>
      </c>
      <c r="E275" s="224"/>
      <c r="F275" s="224"/>
      <c r="G275" s="224"/>
      <c r="H275" s="224"/>
      <c r="I275" s="224"/>
      <c r="J275" s="224"/>
      <c r="K275" s="224"/>
      <c r="L275" s="224"/>
      <c r="M275" s="224"/>
      <c r="N275" s="224"/>
      <c r="O275" s="290">
        <v>0.02942881973145859</v>
      </c>
      <c r="P275" s="224"/>
      <c r="Q275" s="224"/>
      <c r="R275" s="224"/>
      <c r="S275" s="224"/>
      <c r="T275" s="224"/>
      <c r="U275" s="224"/>
      <c r="V275" s="223">
        <v>14242</v>
      </c>
      <c r="W275" s="224"/>
      <c r="X275" s="224"/>
      <c r="Y275" s="224"/>
      <c r="Z275" s="224"/>
      <c r="AA275" s="224"/>
      <c r="AB275" s="224"/>
      <c r="AC275" s="224"/>
      <c r="AD275" s="290">
        <v>0.06911981674173008</v>
      </c>
      <c r="AE275" s="224"/>
      <c r="AF275" s="224"/>
      <c r="AG275" s="224"/>
      <c r="AH275" s="224"/>
      <c r="AI275" s="1"/>
    </row>
    <row r="276" spans="2:35" ht="11.25" customHeight="1">
      <c r="B276" s="226" t="s">
        <v>1285</v>
      </c>
      <c r="C276" s="224"/>
      <c r="D276" s="316">
        <v>683868557.839998</v>
      </c>
      <c r="E276" s="224"/>
      <c r="F276" s="224"/>
      <c r="G276" s="224"/>
      <c r="H276" s="224"/>
      <c r="I276" s="224"/>
      <c r="J276" s="224"/>
      <c r="K276" s="224"/>
      <c r="L276" s="224"/>
      <c r="M276" s="224"/>
      <c r="N276" s="224"/>
      <c r="O276" s="290">
        <v>0.049872736641382275</v>
      </c>
      <c r="P276" s="224"/>
      <c r="Q276" s="224"/>
      <c r="R276" s="224"/>
      <c r="S276" s="224"/>
      <c r="T276" s="224"/>
      <c r="U276" s="224"/>
      <c r="V276" s="223">
        <v>15701</v>
      </c>
      <c r="W276" s="224"/>
      <c r="X276" s="224"/>
      <c r="Y276" s="224"/>
      <c r="Z276" s="224"/>
      <c r="AA276" s="224"/>
      <c r="AB276" s="224"/>
      <c r="AC276" s="224"/>
      <c r="AD276" s="290">
        <v>0.07620069110110265</v>
      </c>
      <c r="AE276" s="224"/>
      <c r="AF276" s="224"/>
      <c r="AG276" s="224"/>
      <c r="AH276" s="224"/>
      <c r="AI276" s="1"/>
    </row>
    <row r="277" spans="2:35" ht="11.25" customHeight="1">
      <c r="B277" s="226" t="s">
        <v>1286</v>
      </c>
      <c r="C277" s="224"/>
      <c r="D277" s="316">
        <v>1323524932.2500029</v>
      </c>
      <c r="E277" s="224"/>
      <c r="F277" s="224"/>
      <c r="G277" s="224"/>
      <c r="H277" s="224"/>
      <c r="I277" s="224"/>
      <c r="J277" s="224"/>
      <c r="K277" s="224"/>
      <c r="L277" s="224"/>
      <c r="M277" s="224"/>
      <c r="N277" s="224"/>
      <c r="O277" s="290">
        <v>0.09652119493970257</v>
      </c>
      <c r="P277" s="224"/>
      <c r="Q277" s="224"/>
      <c r="R277" s="224"/>
      <c r="S277" s="224"/>
      <c r="T277" s="224"/>
      <c r="U277" s="224"/>
      <c r="V277" s="223">
        <v>21910</v>
      </c>
      <c r="W277" s="224"/>
      <c r="X277" s="224"/>
      <c r="Y277" s="224"/>
      <c r="Z277" s="224"/>
      <c r="AA277" s="224"/>
      <c r="AB277" s="224"/>
      <c r="AC277" s="224"/>
      <c r="AD277" s="290">
        <v>0.10633444634259978</v>
      </c>
      <c r="AE277" s="224"/>
      <c r="AF277" s="224"/>
      <c r="AG277" s="224"/>
      <c r="AH277" s="224"/>
      <c r="AI277" s="1"/>
    </row>
    <row r="278" spans="2:35" ht="11.25" customHeight="1">
      <c r="B278" s="226" t="s">
        <v>1287</v>
      </c>
      <c r="C278" s="224"/>
      <c r="D278" s="316">
        <v>2496177908.5600114</v>
      </c>
      <c r="E278" s="224"/>
      <c r="F278" s="224"/>
      <c r="G278" s="224"/>
      <c r="H278" s="224"/>
      <c r="I278" s="224"/>
      <c r="J278" s="224"/>
      <c r="K278" s="224"/>
      <c r="L278" s="224"/>
      <c r="M278" s="224"/>
      <c r="N278" s="224"/>
      <c r="O278" s="290">
        <v>0.18203969464081804</v>
      </c>
      <c r="P278" s="224"/>
      <c r="Q278" s="224"/>
      <c r="R278" s="224"/>
      <c r="S278" s="224"/>
      <c r="T278" s="224"/>
      <c r="U278" s="224"/>
      <c r="V278" s="223">
        <v>31041</v>
      </c>
      <c r="W278" s="224"/>
      <c r="X278" s="224"/>
      <c r="Y278" s="224"/>
      <c r="Z278" s="224"/>
      <c r="AA278" s="224"/>
      <c r="AB278" s="224"/>
      <c r="AC278" s="224"/>
      <c r="AD278" s="290">
        <v>0.15064936325516384</v>
      </c>
      <c r="AE278" s="224"/>
      <c r="AF278" s="224"/>
      <c r="AG278" s="224"/>
      <c r="AH278" s="224"/>
      <c r="AI278" s="1"/>
    </row>
    <row r="279" spans="2:35" ht="11.25" customHeight="1">
      <c r="B279" s="226" t="s">
        <v>1288</v>
      </c>
      <c r="C279" s="224"/>
      <c r="D279" s="316">
        <v>754635140.7200031</v>
      </c>
      <c r="E279" s="224"/>
      <c r="F279" s="224"/>
      <c r="G279" s="224"/>
      <c r="H279" s="224"/>
      <c r="I279" s="224"/>
      <c r="J279" s="224"/>
      <c r="K279" s="224"/>
      <c r="L279" s="224"/>
      <c r="M279" s="224"/>
      <c r="N279" s="224"/>
      <c r="O279" s="290">
        <v>0.055033557548447264</v>
      </c>
      <c r="P279" s="224"/>
      <c r="Q279" s="224"/>
      <c r="R279" s="224"/>
      <c r="S279" s="224"/>
      <c r="T279" s="224"/>
      <c r="U279" s="224"/>
      <c r="V279" s="223">
        <v>14565</v>
      </c>
      <c r="W279" s="224"/>
      <c r="X279" s="224"/>
      <c r="Y279" s="224"/>
      <c r="Z279" s="224"/>
      <c r="AA279" s="224"/>
      <c r="AB279" s="224"/>
      <c r="AC279" s="224"/>
      <c r="AD279" s="290">
        <v>0.07068741264171455</v>
      </c>
      <c r="AE279" s="224"/>
      <c r="AF279" s="224"/>
      <c r="AG279" s="224"/>
      <c r="AH279" s="224"/>
      <c r="AI279" s="1"/>
    </row>
    <row r="280" spans="2:35" ht="11.25" customHeight="1">
      <c r="B280" s="226" t="s">
        <v>1289</v>
      </c>
      <c r="C280" s="224"/>
      <c r="D280" s="316">
        <v>759446417.8199999</v>
      </c>
      <c r="E280" s="224"/>
      <c r="F280" s="224"/>
      <c r="G280" s="224"/>
      <c r="H280" s="224"/>
      <c r="I280" s="224"/>
      <c r="J280" s="224"/>
      <c r="K280" s="224"/>
      <c r="L280" s="224"/>
      <c r="M280" s="224"/>
      <c r="N280" s="224"/>
      <c r="O280" s="290">
        <v>0.05538443134278392</v>
      </c>
      <c r="P280" s="224"/>
      <c r="Q280" s="224"/>
      <c r="R280" s="224"/>
      <c r="S280" s="224"/>
      <c r="T280" s="224"/>
      <c r="U280" s="224"/>
      <c r="V280" s="223">
        <v>12909</v>
      </c>
      <c r="W280" s="224"/>
      <c r="X280" s="224"/>
      <c r="Y280" s="224"/>
      <c r="Z280" s="224"/>
      <c r="AA280" s="224"/>
      <c r="AB280" s="224"/>
      <c r="AC280" s="224"/>
      <c r="AD280" s="290">
        <v>0.06265045038049387</v>
      </c>
      <c r="AE280" s="224"/>
      <c r="AF280" s="224"/>
      <c r="AG280" s="224"/>
      <c r="AH280" s="224"/>
      <c r="AI280" s="1"/>
    </row>
    <row r="281" spans="2:35" ht="11.25" customHeight="1">
      <c r="B281" s="226" t="s">
        <v>1290</v>
      </c>
      <c r="C281" s="224"/>
      <c r="D281" s="316">
        <v>810715747.3599999</v>
      </c>
      <c r="E281" s="224"/>
      <c r="F281" s="224"/>
      <c r="G281" s="224"/>
      <c r="H281" s="224"/>
      <c r="I281" s="224"/>
      <c r="J281" s="224"/>
      <c r="K281" s="224"/>
      <c r="L281" s="224"/>
      <c r="M281" s="224"/>
      <c r="N281" s="224"/>
      <c r="O281" s="290">
        <v>0.05912336880469147</v>
      </c>
      <c r="P281" s="224"/>
      <c r="Q281" s="224"/>
      <c r="R281" s="224"/>
      <c r="S281" s="224"/>
      <c r="T281" s="224"/>
      <c r="U281" s="224"/>
      <c r="V281" s="223">
        <v>12170</v>
      </c>
      <c r="W281" s="224"/>
      <c r="X281" s="224"/>
      <c r="Y281" s="224"/>
      <c r="Z281" s="224"/>
      <c r="AA281" s="224"/>
      <c r="AB281" s="224"/>
      <c r="AC281" s="224"/>
      <c r="AD281" s="290">
        <v>0.05906390743904333</v>
      </c>
      <c r="AE281" s="224"/>
      <c r="AF281" s="224"/>
      <c r="AG281" s="224"/>
      <c r="AH281" s="224"/>
      <c r="AI281" s="1"/>
    </row>
    <row r="282" spans="2:35" ht="11.25" customHeight="1">
      <c r="B282" s="226" t="s">
        <v>1291</v>
      </c>
      <c r="C282" s="224"/>
      <c r="D282" s="316">
        <v>908746860.0999976</v>
      </c>
      <c r="E282" s="224"/>
      <c r="F282" s="224"/>
      <c r="G282" s="224"/>
      <c r="H282" s="224"/>
      <c r="I282" s="224"/>
      <c r="J282" s="224"/>
      <c r="K282" s="224"/>
      <c r="L282" s="224"/>
      <c r="M282" s="224"/>
      <c r="N282" s="224"/>
      <c r="O282" s="290">
        <v>0.06627252022025844</v>
      </c>
      <c r="P282" s="224"/>
      <c r="Q282" s="224"/>
      <c r="R282" s="224"/>
      <c r="S282" s="224"/>
      <c r="T282" s="224"/>
      <c r="U282" s="224"/>
      <c r="V282" s="223">
        <v>12472</v>
      </c>
      <c r="W282" s="224"/>
      <c r="X282" s="224"/>
      <c r="Y282" s="224"/>
      <c r="Z282" s="224"/>
      <c r="AA282" s="224"/>
      <c r="AB282" s="224"/>
      <c r="AC282" s="224"/>
      <c r="AD282" s="290">
        <v>0.06052958533933841</v>
      </c>
      <c r="AE282" s="224"/>
      <c r="AF282" s="224"/>
      <c r="AG282" s="224"/>
      <c r="AH282" s="224"/>
      <c r="AI282" s="1"/>
    </row>
    <row r="283" spans="2:35" ht="11.25" customHeight="1">
      <c r="B283" s="226" t="s">
        <v>1292</v>
      </c>
      <c r="C283" s="224"/>
      <c r="D283" s="316">
        <v>837194751.3999982</v>
      </c>
      <c r="E283" s="224"/>
      <c r="F283" s="224"/>
      <c r="G283" s="224"/>
      <c r="H283" s="224"/>
      <c r="I283" s="224"/>
      <c r="J283" s="224"/>
      <c r="K283" s="224"/>
      <c r="L283" s="224"/>
      <c r="M283" s="224"/>
      <c r="N283" s="224"/>
      <c r="O283" s="290">
        <v>0.06105441297958963</v>
      </c>
      <c r="P283" s="224"/>
      <c r="Q283" s="224"/>
      <c r="R283" s="224"/>
      <c r="S283" s="224"/>
      <c r="T283" s="224"/>
      <c r="U283" s="224"/>
      <c r="V283" s="223">
        <v>10595</v>
      </c>
      <c r="W283" s="224"/>
      <c r="X283" s="224"/>
      <c r="Y283" s="224"/>
      <c r="Z283" s="224"/>
      <c r="AA283" s="224"/>
      <c r="AB283" s="224"/>
      <c r="AC283" s="224"/>
      <c r="AD283" s="290">
        <v>0.051420057462338874</v>
      </c>
      <c r="AE283" s="224"/>
      <c r="AF283" s="224"/>
      <c r="AG283" s="224"/>
      <c r="AH283" s="224"/>
      <c r="AI283" s="1"/>
    </row>
    <row r="284" spans="2:35" ht="11.25" customHeight="1">
      <c r="B284" s="226" t="s">
        <v>1293</v>
      </c>
      <c r="C284" s="224"/>
      <c r="D284" s="316">
        <v>2176605429.0499988</v>
      </c>
      <c r="E284" s="224"/>
      <c r="F284" s="224"/>
      <c r="G284" s="224"/>
      <c r="H284" s="224"/>
      <c r="I284" s="224"/>
      <c r="J284" s="224"/>
      <c r="K284" s="224"/>
      <c r="L284" s="224"/>
      <c r="M284" s="224"/>
      <c r="N284" s="224"/>
      <c r="O284" s="290">
        <v>0.15873411358182551</v>
      </c>
      <c r="P284" s="224"/>
      <c r="Q284" s="224"/>
      <c r="R284" s="224"/>
      <c r="S284" s="224"/>
      <c r="T284" s="224"/>
      <c r="U284" s="224"/>
      <c r="V284" s="223">
        <v>24809</v>
      </c>
      <c r="W284" s="224"/>
      <c r="X284" s="224"/>
      <c r="Y284" s="224"/>
      <c r="Z284" s="224"/>
      <c r="AA284" s="224"/>
      <c r="AB284" s="224"/>
      <c r="AC284" s="224"/>
      <c r="AD284" s="290">
        <v>0.12040398353781644</v>
      </c>
      <c r="AE284" s="224"/>
      <c r="AF284" s="224"/>
      <c r="AG284" s="224"/>
      <c r="AH284" s="224"/>
      <c r="AI284" s="1"/>
    </row>
    <row r="285" spans="2:35" ht="11.25" customHeight="1">
      <c r="B285" s="226" t="s">
        <v>1294</v>
      </c>
      <c r="C285" s="224"/>
      <c r="D285" s="316">
        <v>916634017.7699983</v>
      </c>
      <c r="E285" s="224"/>
      <c r="F285" s="224"/>
      <c r="G285" s="224"/>
      <c r="H285" s="224"/>
      <c r="I285" s="224"/>
      <c r="J285" s="224"/>
      <c r="K285" s="224"/>
      <c r="L285" s="224"/>
      <c r="M285" s="224"/>
      <c r="N285" s="224"/>
      <c r="O285" s="290">
        <v>0.06684770990081257</v>
      </c>
      <c r="P285" s="224"/>
      <c r="Q285" s="224"/>
      <c r="R285" s="224"/>
      <c r="S285" s="224"/>
      <c r="T285" s="224"/>
      <c r="U285" s="224"/>
      <c r="V285" s="223">
        <v>8796</v>
      </c>
      <c r="W285" s="224"/>
      <c r="X285" s="224"/>
      <c r="Y285" s="224"/>
      <c r="Z285" s="224"/>
      <c r="AA285" s="224"/>
      <c r="AB285" s="224"/>
      <c r="AC285" s="224"/>
      <c r="AD285" s="290">
        <v>0.042689082155614226</v>
      </c>
      <c r="AE285" s="224"/>
      <c r="AF285" s="224"/>
      <c r="AG285" s="224"/>
      <c r="AH285" s="224"/>
      <c r="AI285" s="1"/>
    </row>
    <row r="286" spans="2:35" ht="11.25" customHeight="1">
      <c r="B286" s="226" t="s">
        <v>1295</v>
      </c>
      <c r="C286" s="224"/>
      <c r="D286" s="316">
        <v>392622478.9200009</v>
      </c>
      <c r="E286" s="224"/>
      <c r="F286" s="224"/>
      <c r="G286" s="224"/>
      <c r="H286" s="224"/>
      <c r="I286" s="224"/>
      <c r="J286" s="224"/>
      <c r="K286" s="224"/>
      <c r="L286" s="224"/>
      <c r="M286" s="224"/>
      <c r="N286" s="224"/>
      <c r="O286" s="290">
        <v>0.028632925532519064</v>
      </c>
      <c r="P286" s="224"/>
      <c r="Q286" s="224"/>
      <c r="R286" s="224"/>
      <c r="S286" s="224"/>
      <c r="T286" s="224"/>
      <c r="U286" s="224"/>
      <c r="V286" s="223">
        <v>3454</v>
      </c>
      <c r="W286" s="224"/>
      <c r="X286" s="224"/>
      <c r="Y286" s="224"/>
      <c r="Z286" s="224"/>
      <c r="AA286" s="224"/>
      <c r="AB286" s="224"/>
      <c r="AC286" s="224"/>
      <c r="AD286" s="290">
        <v>0.016763084329864886</v>
      </c>
      <c r="AE286" s="224"/>
      <c r="AF286" s="224"/>
      <c r="AG286" s="224"/>
      <c r="AH286" s="224"/>
      <c r="AI286" s="1"/>
    </row>
    <row r="287" spans="2:35" ht="11.25" customHeight="1">
      <c r="B287" s="226" t="s">
        <v>1296</v>
      </c>
      <c r="C287" s="224"/>
      <c r="D287" s="316">
        <v>1093450759.5100017</v>
      </c>
      <c r="E287" s="224"/>
      <c r="F287" s="224"/>
      <c r="G287" s="224"/>
      <c r="H287" s="224"/>
      <c r="I287" s="224"/>
      <c r="J287" s="224"/>
      <c r="K287" s="224"/>
      <c r="L287" s="224"/>
      <c r="M287" s="224"/>
      <c r="N287" s="224"/>
      <c r="O287" s="290">
        <v>0.07974249018203977</v>
      </c>
      <c r="P287" s="224"/>
      <c r="Q287" s="224"/>
      <c r="R287" s="224"/>
      <c r="S287" s="224"/>
      <c r="T287" s="224"/>
      <c r="U287" s="224"/>
      <c r="V287" s="223">
        <v>7051</v>
      </c>
      <c r="W287" s="224"/>
      <c r="X287" s="224"/>
      <c r="Y287" s="224"/>
      <c r="Z287" s="224"/>
      <c r="AA287" s="224"/>
      <c r="AB287" s="224"/>
      <c r="AC287" s="224"/>
      <c r="AD287" s="290">
        <v>0.034220181705233735</v>
      </c>
      <c r="AE287" s="224"/>
      <c r="AF287" s="224"/>
      <c r="AG287" s="224"/>
      <c r="AH287" s="224"/>
      <c r="AI287" s="1"/>
    </row>
    <row r="288" spans="2:35" ht="11.25" customHeight="1">
      <c r="B288" s="311"/>
      <c r="C288" s="312"/>
      <c r="D288" s="313">
        <v>13712272553.99001</v>
      </c>
      <c r="E288" s="312"/>
      <c r="F288" s="312"/>
      <c r="G288" s="312"/>
      <c r="H288" s="312"/>
      <c r="I288" s="312"/>
      <c r="J288" s="312"/>
      <c r="K288" s="312"/>
      <c r="L288" s="312"/>
      <c r="M288" s="312"/>
      <c r="N288" s="312"/>
      <c r="O288" s="314">
        <v>0.99999999999999</v>
      </c>
      <c r="P288" s="312"/>
      <c r="Q288" s="312"/>
      <c r="R288" s="312"/>
      <c r="S288" s="312"/>
      <c r="T288" s="312"/>
      <c r="U288" s="312"/>
      <c r="V288" s="315">
        <v>206048</v>
      </c>
      <c r="W288" s="312"/>
      <c r="X288" s="312"/>
      <c r="Y288" s="312"/>
      <c r="Z288" s="312"/>
      <c r="AA288" s="312"/>
      <c r="AB288" s="312"/>
      <c r="AC288" s="312"/>
      <c r="AD288" s="314">
        <v>1</v>
      </c>
      <c r="AE288" s="312"/>
      <c r="AF288" s="312"/>
      <c r="AG288" s="312"/>
      <c r="AH288" s="312"/>
      <c r="AI288" s="1"/>
    </row>
    <row r="289" spans="2:35" ht="9" customHeight="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row>
    <row r="290" spans="2:35" ht="18.75" customHeight="1">
      <c r="B290" s="240" t="s">
        <v>1176</v>
      </c>
      <c r="C290" s="241"/>
      <c r="D290" s="241"/>
      <c r="E290" s="241"/>
      <c r="F290" s="241"/>
      <c r="G290" s="241"/>
      <c r="H290" s="241"/>
      <c r="I290" s="241"/>
      <c r="J290" s="241"/>
      <c r="K290" s="241"/>
      <c r="L290" s="241"/>
      <c r="M290" s="241"/>
      <c r="N290" s="241"/>
      <c r="O290" s="241"/>
      <c r="P290" s="241"/>
      <c r="Q290" s="241"/>
      <c r="R290" s="241"/>
      <c r="S290" s="241"/>
      <c r="T290" s="241"/>
      <c r="U290" s="241"/>
      <c r="V290" s="241"/>
      <c r="W290" s="241"/>
      <c r="X290" s="241"/>
      <c r="Y290" s="241"/>
      <c r="Z290" s="241"/>
      <c r="AA290" s="241"/>
      <c r="AB290" s="241"/>
      <c r="AC290" s="241"/>
      <c r="AD290" s="241"/>
      <c r="AE290" s="241"/>
      <c r="AF290" s="241"/>
      <c r="AG290" s="241"/>
      <c r="AH290" s="241"/>
      <c r="AI290" s="242"/>
    </row>
    <row r="291" spans="2:35" ht="8.25" customHeight="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row>
    <row r="292" spans="2:35" ht="10.5" customHeight="1">
      <c r="B292" s="235" t="s">
        <v>1181</v>
      </c>
      <c r="C292" s="236"/>
      <c r="D292" s="235" t="s">
        <v>1178</v>
      </c>
      <c r="E292" s="236"/>
      <c r="F292" s="236"/>
      <c r="G292" s="236"/>
      <c r="H292" s="236"/>
      <c r="I292" s="236"/>
      <c r="J292" s="236"/>
      <c r="K292" s="236"/>
      <c r="L292" s="236"/>
      <c r="M292" s="236"/>
      <c r="N292" s="236"/>
      <c r="O292" s="235" t="s">
        <v>1179</v>
      </c>
      <c r="P292" s="236"/>
      <c r="Q292" s="236"/>
      <c r="R292" s="236"/>
      <c r="S292" s="236"/>
      <c r="T292" s="236"/>
      <c r="U292" s="236"/>
      <c r="V292" s="235" t="s">
        <v>1180</v>
      </c>
      <c r="W292" s="236"/>
      <c r="X292" s="236"/>
      <c r="Y292" s="236"/>
      <c r="Z292" s="236"/>
      <c r="AA292" s="236"/>
      <c r="AB292" s="236"/>
      <c r="AC292" s="236"/>
      <c r="AD292" s="235" t="s">
        <v>1179</v>
      </c>
      <c r="AE292" s="236"/>
      <c r="AF292" s="236"/>
      <c r="AG292" s="236"/>
      <c r="AH292" s="236"/>
      <c r="AI292" s="1"/>
    </row>
    <row r="293" spans="2:35" ht="10.5" customHeight="1">
      <c r="B293" s="226" t="s">
        <v>1297</v>
      </c>
      <c r="C293" s="224"/>
      <c r="D293" s="316">
        <v>311662019.8100001</v>
      </c>
      <c r="E293" s="224"/>
      <c r="F293" s="224"/>
      <c r="G293" s="224"/>
      <c r="H293" s="224"/>
      <c r="I293" s="224"/>
      <c r="J293" s="224"/>
      <c r="K293" s="224"/>
      <c r="L293" s="224"/>
      <c r="M293" s="224"/>
      <c r="N293" s="224"/>
      <c r="O293" s="290">
        <v>0.02272869202262995</v>
      </c>
      <c r="P293" s="224"/>
      <c r="Q293" s="224"/>
      <c r="R293" s="224"/>
      <c r="S293" s="224"/>
      <c r="T293" s="224"/>
      <c r="U293" s="224"/>
      <c r="V293" s="223">
        <v>13465</v>
      </c>
      <c r="W293" s="224"/>
      <c r="X293" s="224"/>
      <c r="Y293" s="224"/>
      <c r="Z293" s="224"/>
      <c r="AA293" s="224"/>
      <c r="AB293" s="224"/>
      <c r="AC293" s="224"/>
      <c r="AD293" s="290">
        <v>0.06534885075322255</v>
      </c>
      <c r="AE293" s="224"/>
      <c r="AF293" s="224"/>
      <c r="AG293" s="224"/>
      <c r="AH293" s="224"/>
      <c r="AI293" s="1"/>
    </row>
    <row r="294" spans="2:35" ht="10.5" customHeight="1">
      <c r="B294" s="226" t="s">
        <v>1183</v>
      </c>
      <c r="C294" s="224"/>
      <c r="D294" s="316">
        <v>302556381.8900006</v>
      </c>
      <c r="E294" s="224"/>
      <c r="F294" s="224"/>
      <c r="G294" s="224"/>
      <c r="H294" s="224"/>
      <c r="I294" s="224"/>
      <c r="J294" s="224"/>
      <c r="K294" s="224"/>
      <c r="L294" s="224"/>
      <c r="M294" s="224"/>
      <c r="N294" s="224"/>
      <c r="O294" s="290">
        <v>0.022064641779743703</v>
      </c>
      <c r="P294" s="224"/>
      <c r="Q294" s="224"/>
      <c r="R294" s="224"/>
      <c r="S294" s="224"/>
      <c r="T294" s="224"/>
      <c r="U294" s="224"/>
      <c r="V294" s="223">
        <v>7966</v>
      </c>
      <c r="W294" s="224"/>
      <c r="X294" s="224"/>
      <c r="Y294" s="224"/>
      <c r="Z294" s="224"/>
      <c r="AA294" s="224"/>
      <c r="AB294" s="224"/>
      <c r="AC294" s="224"/>
      <c r="AD294" s="290">
        <v>0.038660894548842986</v>
      </c>
      <c r="AE294" s="224"/>
      <c r="AF294" s="224"/>
      <c r="AG294" s="224"/>
      <c r="AH294" s="224"/>
      <c r="AI294" s="1"/>
    </row>
    <row r="295" spans="2:35" ht="10.5" customHeight="1">
      <c r="B295" s="226" t="s">
        <v>1184</v>
      </c>
      <c r="C295" s="224"/>
      <c r="D295" s="316">
        <v>641002454.1700009</v>
      </c>
      <c r="E295" s="224"/>
      <c r="F295" s="224"/>
      <c r="G295" s="224"/>
      <c r="H295" s="224"/>
      <c r="I295" s="224"/>
      <c r="J295" s="224"/>
      <c r="K295" s="224"/>
      <c r="L295" s="224"/>
      <c r="M295" s="224"/>
      <c r="N295" s="224"/>
      <c r="O295" s="290">
        <v>0.04674662435757098</v>
      </c>
      <c r="P295" s="224"/>
      <c r="Q295" s="224"/>
      <c r="R295" s="224"/>
      <c r="S295" s="224"/>
      <c r="T295" s="224"/>
      <c r="U295" s="224"/>
      <c r="V295" s="223">
        <v>17496</v>
      </c>
      <c r="W295" s="224"/>
      <c r="X295" s="224"/>
      <c r="Y295" s="224"/>
      <c r="Z295" s="224"/>
      <c r="AA295" s="224"/>
      <c r="AB295" s="224"/>
      <c r="AC295" s="224"/>
      <c r="AD295" s="290">
        <v>0.08491225345550552</v>
      </c>
      <c r="AE295" s="224"/>
      <c r="AF295" s="224"/>
      <c r="AG295" s="224"/>
      <c r="AH295" s="224"/>
      <c r="AI295" s="1"/>
    </row>
    <row r="296" spans="2:35" ht="10.5" customHeight="1">
      <c r="B296" s="226" t="s">
        <v>1185</v>
      </c>
      <c r="C296" s="224"/>
      <c r="D296" s="316">
        <v>805434032.1500018</v>
      </c>
      <c r="E296" s="224"/>
      <c r="F296" s="224"/>
      <c r="G296" s="224"/>
      <c r="H296" s="224"/>
      <c r="I296" s="224"/>
      <c r="J296" s="224"/>
      <c r="K296" s="224"/>
      <c r="L296" s="224"/>
      <c r="M296" s="224"/>
      <c r="N296" s="224"/>
      <c r="O296" s="290">
        <v>0.05873818719535563</v>
      </c>
      <c r="P296" s="224"/>
      <c r="Q296" s="224"/>
      <c r="R296" s="224"/>
      <c r="S296" s="224"/>
      <c r="T296" s="224"/>
      <c r="U296" s="224"/>
      <c r="V296" s="223">
        <v>18838</v>
      </c>
      <c r="W296" s="224"/>
      <c r="X296" s="224"/>
      <c r="Y296" s="224"/>
      <c r="Z296" s="224"/>
      <c r="AA296" s="224"/>
      <c r="AB296" s="224"/>
      <c r="AC296" s="224"/>
      <c r="AD296" s="290">
        <v>0.09142529895946576</v>
      </c>
      <c r="AE296" s="224"/>
      <c r="AF296" s="224"/>
      <c r="AG296" s="224"/>
      <c r="AH296" s="224"/>
      <c r="AI296" s="1"/>
    </row>
    <row r="297" spans="2:35" ht="10.5" customHeight="1">
      <c r="B297" s="226" t="s">
        <v>1186</v>
      </c>
      <c r="C297" s="224"/>
      <c r="D297" s="316">
        <v>1283298153.869993</v>
      </c>
      <c r="E297" s="224"/>
      <c r="F297" s="224"/>
      <c r="G297" s="224"/>
      <c r="H297" s="224"/>
      <c r="I297" s="224"/>
      <c r="J297" s="224"/>
      <c r="K297" s="224"/>
      <c r="L297" s="224"/>
      <c r="M297" s="224"/>
      <c r="N297" s="224"/>
      <c r="O297" s="290">
        <v>0.09358756171285254</v>
      </c>
      <c r="P297" s="224"/>
      <c r="Q297" s="224"/>
      <c r="R297" s="224"/>
      <c r="S297" s="224"/>
      <c r="T297" s="224"/>
      <c r="U297" s="224"/>
      <c r="V297" s="223">
        <v>25013</v>
      </c>
      <c r="W297" s="224"/>
      <c r="X297" s="224"/>
      <c r="Y297" s="224"/>
      <c r="Z297" s="224"/>
      <c r="AA297" s="224"/>
      <c r="AB297" s="224"/>
      <c r="AC297" s="224"/>
      <c r="AD297" s="290">
        <v>0.12139404410622767</v>
      </c>
      <c r="AE297" s="224"/>
      <c r="AF297" s="224"/>
      <c r="AG297" s="224"/>
      <c r="AH297" s="224"/>
      <c r="AI297" s="1"/>
    </row>
    <row r="298" spans="2:35" ht="10.5" customHeight="1">
      <c r="B298" s="226" t="s">
        <v>1187</v>
      </c>
      <c r="C298" s="224"/>
      <c r="D298" s="316">
        <v>1028025249.5299995</v>
      </c>
      <c r="E298" s="224"/>
      <c r="F298" s="224"/>
      <c r="G298" s="224"/>
      <c r="H298" s="224"/>
      <c r="I298" s="224"/>
      <c r="J298" s="224"/>
      <c r="K298" s="224"/>
      <c r="L298" s="224"/>
      <c r="M298" s="224"/>
      <c r="N298" s="224"/>
      <c r="O298" s="290">
        <v>0.07497117968464423</v>
      </c>
      <c r="P298" s="224"/>
      <c r="Q298" s="224"/>
      <c r="R298" s="224"/>
      <c r="S298" s="224"/>
      <c r="T298" s="224"/>
      <c r="U298" s="224"/>
      <c r="V298" s="223">
        <v>17534</v>
      </c>
      <c r="W298" s="224"/>
      <c r="X298" s="224"/>
      <c r="Y298" s="224"/>
      <c r="Z298" s="224"/>
      <c r="AA298" s="224"/>
      <c r="AB298" s="224"/>
      <c r="AC298" s="224"/>
      <c r="AD298" s="290">
        <v>0.08509667650256252</v>
      </c>
      <c r="AE298" s="224"/>
      <c r="AF298" s="224"/>
      <c r="AG298" s="224"/>
      <c r="AH298" s="224"/>
      <c r="AI298" s="1"/>
    </row>
    <row r="299" spans="2:35" ht="10.5" customHeight="1">
      <c r="B299" s="226" t="s">
        <v>1188</v>
      </c>
      <c r="C299" s="224"/>
      <c r="D299" s="316">
        <v>1229490066.8999953</v>
      </c>
      <c r="E299" s="224"/>
      <c r="F299" s="224"/>
      <c r="G299" s="224"/>
      <c r="H299" s="224"/>
      <c r="I299" s="224"/>
      <c r="J299" s="224"/>
      <c r="K299" s="224"/>
      <c r="L299" s="224"/>
      <c r="M299" s="224"/>
      <c r="N299" s="224"/>
      <c r="O299" s="290">
        <v>0.08966347934370938</v>
      </c>
      <c r="P299" s="224"/>
      <c r="Q299" s="224"/>
      <c r="R299" s="224"/>
      <c r="S299" s="224"/>
      <c r="T299" s="224"/>
      <c r="U299" s="224"/>
      <c r="V299" s="223">
        <v>17157</v>
      </c>
      <c r="W299" s="224"/>
      <c r="X299" s="224"/>
      <c r="Y299" s="224"/>
      <c r="Z299" s="224"/>
      <c r="AA299" s="224"/>
      <c r="AB299" s="224"/>
      <c r="AC299" s="224"/>
      <c r="AD299" s="290">
        <v>0.08326700574623389</v>
      </c>
      <c r="AE299" s="224"/>
      <c r="AF299" s="224"/>
      <c r="AG299" s="224"/>
      <c r="AH299" s="224"/>
      <c r="AI299" s="1"/>
    </row>
    <row r="300" spans="2:35" ht="10.5" customHeight="1">
      <c r="B300" s="226" t="s">
        <v>1189</v>
      </c>
      <c r="C300" s="224"/>
      <c r="D300" s="316">
        <v>1387439944.9700015</v>
      </c>
      <c r="E300" s="224"/>
      <c r="F300" s="224"/>
      <c r="G300" s="224"/>
      <c r="H300" s="224"/>
      <c r="I300" s="224"/>
      <c r="J300" s="224"/>
      <c r="K300" s="224"/>
      <c r="L300" s="224"/>
      <c r="M300" s="224"/>
      <c r="N300" s="224"/>
      <c r="O300" s="290">
        <v>0.10118234884167936</v>
      </c>
      <c r="P300" s="224"/>
      <c r="Q300" s="224"/>
      <c r="R300" s="224"/>
      <c r="S300" s="224"/>
      <c r="T300" s="224"/>
      <c r="U300" s="224"/>
      <c r="V300" s="223">
        <v>18170</v>
      </c>
      <c r="W300" s="224"/>
      <c r="X300" s="224"/>
      <c r="Y300" s="224"/>
      <c r="Z300" s="224"/>
      <c r="AA300" s="224"/>
      <c r="AB300" s="224"/>
      <c r="AC300" s="224"/>
      <c r="AD300" s="290">
        <v>0.08818333592172697</v>
      </c>
      <c r="AE300" s="224"/>
      <c r="AF300" s="224"/>
      <c r="AG300" s="224"/>
      <c r="AH300" s="224"/>
      <c r="AI300" s="1"/>
    </row>
    <row r="301" spans="2:35" ht="10.5" customHeight="1">
      <c r="B301" s="226" t="s">
        <v>1190</v>
      </c>
      <c r="C301" s="224"/>
      <c r="D301" s="316">
        <v>1377728310.2500017</v>
      </c>
      <c r="E301" s="224"/>
      <c r="F301" s="224"/>
      <c r="G301" s="224"/>
      <c r="H301" s="224"/>
      <c r="I301" s="224"/>
      <c r="J301" s="224"/>
      <c r="K301" s="224"/>
      <c r="L301" s="224"/>
      <c r="M301" s="224"/>
      <c r="N301" s="224"/>
      <c r="O301" s="290">
        <v>0.10047410484479542</v>
      </c>
      <c r="P301" s="224"/>
      <c r="Q301" s="224"/>
      <c r="R301" s="224"/>
      <c r="S301" s="224"/>
      <c r="T301" s="224"/>
      <c r="U301" s="224"/>
      <c r="V301" s="223">
        <v>15788</v>
      </c>
      <c r="W301" s="224"/>
      <c r="X301" s="224"/>
      <c r="Y301" s="224"/>
      <c r="Z301" s="224"/>
      <c r="AA301" s="224"/>
      <c r="AB301" s="224"/>
      <c r="AC301" s="224"/>
      <c r="AD301" s="290">
        <v>0.07662292281410157</v>
      </c>
      <c r="AE301" s="224"/>
      <c r="AF301" s="224"/>
      <c r="AG301" s="224"/>
      <c r="AH301" s="224"/>
      <c r="AI301" s="1"/>
    </row>
    <row r="302" spans="2:35" ht="10.5" customHeight="1">
      <c r="B302" s="226" t="s">
        <v>1191</v>
      </c>
      <c r="C302" s="224"/>
      <c r="D302" s="316">
        <v>1656891114.5600047</v>
      </c>
      <c r="E302" s="224"/>
      <c r="F302" s="224"/>
      <c r="G302" s="224"/>
      <c r="H302" s="224"/>
      <c r="I302" s="224"/>
      <c r="J302" s="224"/>
      <c r="K302" s="224"/>
      <c r="L302" s="224"/>
      <c r="M302" s="224"/>
      <c r="N302" s="224"/>
      <c r="O302" s="290">
        <v>0.12083271449252826</v>
      </c>
      <c r="P302" s="224"/>
      <c r="Q302" s="224"/>
      <c r="R302" s="224"/>
      <c r="S302" s="224"/>
      <c r="T302" s="224"/>
      <c r="U302" s="224"/>
      <c r="V302" s="223">
        <v>18265</v>
      </c>
      <c r="W302" s="224"/>
      <c r="X302" s="224"/>
      <c r="Y302" s="224"/>
      <c r="Z302" s="224"/>
      <c r="AA302" s="224"/>
      <c r="AB302" s="224"/>
      <c r="AC302" s="224"/>
      <c r="AD302" s="290">
        <v>0.08864439353936947</v>
      </c>
      <c r="AE302" s="224"/>
      <c r="AF302" s="224"/>
      <c r="AG302" s="224"/>
      <c r="AH302" s="224"/>
      <c r="AI302" s="1"/>
    </row>
    <row r="303" spans="2:35" ht="10.5" customHeight="1">
      <c r="B303" s="226" t="s">
        <v>1192</v>
      </c>
      <c r="C303" s="224"/>
      <c r="D303" s="316">
        <v>1176290963.810003</v>
      </c>
      <c r="E303" s="224"/>
      <c r="F303" s="224"/>
      <c r="G303" s="224"/>
      <c r="H303" s="224"/>
      <c r="I303" s="224"/>
      <c r="J303" s="224"/>
      <c r="K303" s="224"/>
      <c r="L303" s="224"/>
      <c r="M303" s="224"/>
      <c r="N303" s="224"/>
      <c r="O303" s="290">
        <v>0.08578380856845833</v>
      </c>
      <c r="P303" s="224"/>
      <c r="Q303" s="224"/>
      <c r="R303" s="224"/>
      <c r="S303" s="224"/>
      <c r="T303" s="224"/>
      <c r="U303" s="224"/>
      <c r="V303" s="223">
        <v>12912</v>
      </c>
      <c r="W303" s="224"/>
      <c r="X303" s="224"/>
      <c r="Y303" s="224"/>
      <c r="Z303" s="224"/>
      <c r="AA303" s="224"/>
      <c r="AB303" s="224"/>
      <c r="AC303" s="224"/>
      <c r="AD303" s="290">
        <v>0.06266501009473521</v>
      </c>
      <c r="AE303" s="224"/>
      <c r="AF303" s="224"/>
      <c r="AG303" s="224"/>
      <c r="AH303" s="224"/>
      <c r="AI303" s="1"/>
    </row>
    <row r="304" spans="2:35" ht="10.5" customHeight="1">
      <c r="B304" s="226" t="s">
        <v>1193</v>
      </c>
      <c r="C304" s="224"/>
      <c r="D304" s="316">
        <v>1139120766.2999992</v>
      </c>
      <c r="E304" s="224"/>
      <c r="F304" s="224"/>
      <c r="G304" s="224"/>
      <c r="H304" s="224"/>
      <c r="I304" s="224"/>
      <c r="J304" s="224"/>
      <c r="K304" s="224"/>
      <c r="L304" s="224"/>
      <c r="M304" s="224"/>
      <c r="N304" s="224"/>
      <c r="O304" s="290">
        <v>0.0830730837514266</v>
      </c>
      <c r="P304" s="224"/>
      <c r="Q304" s="224"/>
      <c r="R304" s="224"/>
      <c r="S304" s="224"/>
      <c r="T304" s="224"/>
      <c r="U304" s="224"/>
      <c r="V304" s="223">
        <v>11199</v>
      </c>
      <c r="W304" s="224"/>
      <c r="X304" s="224"/>
      <c r="Y304" s="224"/>
      <c r="Z304" s="224"/>
      <c r="AA304" s="224"/>
      <c r="AB304" s="224"/>
      <c r="AC304" s="224"/>
      <c r="AD304" s="290">
        <v>0.05435141326292903</v>
      </c>
      <c r="AE304" s="224"/>
      <c r="AF304" s="224"/>
      <c r="AG304" s="224"/>
      <c r="AH304" s="224"/>
      <c r="AI304" s="1"/>
    </row>
    <row r="305" spans="2:35" ht="10.5" customHeight="1">
      <c r="B305" s="226" t="s">
        <v>1194</v>
      </c>
      <c r="C305" s="224"/>
      <c r="D305" s="316">
        <v>1281978235.5999944</v>
      </c>
      <c r="E305" s="224"/>
      <c r="F305" s="224"/>
      <c r="G305" s="224"/>
      <c r="H305" s="224"/>
      <c r="I305" s="224"/>
      <c r="J305" s="224"/>
      <c r="K305" s="224"/>
      <c r="L305" s="224"/>
      <c r="M305" s="224"/>
      <c r="N305" s="224"/>
      <c r="O305" s="290">
        <v>0.09349130354231212</v>
      </c>
      <c r="P305" s="224"/>
      <c r="Q305" s="224"/>
      <c r="R305" s="224"/>
      <c r="S305" s="224"/>
      <c r="T305" s="224"/>
      <c r="U305" s="224"/>
      <c r="V305" s="223">
        <v>11411</v>
      </c>
      <c r="W305" s="224"/>
      <c r="X305" s="224"/>
      <c r="Y305" s="224"/>
      <c r="Z305" s="224"/>
      <c r="AA305" s="224"/>
      <c r="AB305" s="224"/>
      <c r="AC305" s="224"/>
      <c r="AD305" s="290">
        <v>0.05538029973598385</v>
      </c>
      <c r="AE305" s="224"/>
      <c r="AF305" s="224"/>
      <c r="AG305" s="224"/>
      <c r="AH305" s="224"/>
      <c r="AI305" s="1"/>
    </row>
    <row r="306" spans="2:35" ht="10.5" customHeight="1">
      <c r="B306" s="226" t="s">
        <v>1195</v>
      </c>
      <c r="C306" s="224"/>
      <c r="D306" s="316">
        <v>59491705.79000005</v>
      </c>
      <c r="E306" s="224"/>
      <c r="F306" s="224"/>
      <c r="G306" s="224"/>
      <c r="H306" s="224"/>
      <c r="I306" s="224"/>
      <c r="J306" s="224"/>
      <c r="K306" s="224"/>
      <c r="L306" s="224"/>
      <c r="M306" s="224"/>
      <c r="N306" s="224"/>
      <c r="O306" s="290">
        <v>0.004338573752509693</v>
      </c>
      <c r="P306" s="224"/>
      <c r="Q306" s="224"/>
      <c r="R306" s="224"/>
      <c r="S306" s="224"/>
      <c r="T306" s="224"/>
      <c r="U306" s="224"/>
      <c r="V306" s="223">
        <v>535</v>
      </c>
      <c r="W306" s="224"/>
      <c r="X306" s="224"/>
      <c r="Y306" s="224"/>
      <c r="Z306" s="224"/>
      <c r="AA306" s="224"/>
      <c r="AB306" s="224"/>
      <c r="AC306" s="224"/>
      <c r="AD306" s="290">
        <v>0.002596482373039292</v>
      </c>
      <c r="AE306" s="224"/>
      <c r="AF306" s="224"/>
      <c r="AG306" s="224"/>
      <c r="AH306" s="224"/>
      <c r="AI306" s="1"/>
    </row>
    <row r="307" spans="2:35" ht="10.5" customHeight="1">
      <c r="B307" s="226" t="s">
        <v>1196</v>
      </c>
      <c r="C307" s="224"/>
      <c r="D307" s="316">
        <v>22057427.71000001</v>
      </c>
      <c r="E307" s="224"/>
      <c r="F307" s="224"/>
      <c r="G307" s="224"/>
      <c r="H307" s="224"/>
      <c r="I307" s="224"/>
      <c r="J307" s="224"/>
      <c r="K307" s="224"/>
      <c r="L307" s="224"/>
      <c r="M307" s="224"/>
      <c r="N307" s="224"/>
      <c r="O307" s="290">
        <v>0.0016085902335409557</v>
      </c>
      <c r="P307" s="224"/>
      <c r="Q307" s="224"/>
      <c r="R307" s="224"/>
      <c r="S307" s="224"/>
      <c r="T307" s="224"/>
      <c r="U307" s="224"/>
      <c r="V307" s="223">
        <v>203</v>
      </c>
      <c r="W307" s="224"/>
      <c r="X307" s="224"/>
      <c r="Y307" s="224"/>
      <c r="Z307" s="224"/>
      <c r="AA307" s="224"/>
      <c r="AB307" s="224"/>
      <c r="AC307" s="224"/>
      <c r="AD307" s="290">
        <v>0.0009852073303307967</v>
      </c>
      <c r="AE307" s="224"/>
      <c r="AF307" s="224"/>
      <c r="AG307" s="224"/>
      <c r="AH307" s="224"/>
      <c r="AI307" s="1"/>
    </row>
    <row r="308" spans="2:35" ht="10.5" customHeight="1">
      <c r="B308" s="226" t="s">
        <v>1197</v>
      </c>
      <c r="C308" s="224"/>
      <c r="D308" s="316">
        <v>9651501.810000002</v>
      </c>
      <c r="E308" s="224"/>
      <c r="F308" s="224"/>
      <c r="G308" s="224"/>
      <c r="H308" s="224"/>
      <c r="I308" s="224"/>
      <c r="J308" s="224"/>
      <c r="K308" s="224"/>
      <c r="L308" s="224"/>
      <c r="M308" s="224"/>
      <c r="N308" s="224"/>
      <c r="O308" s="290">
        <v>0.000703858661793563</v>
      </c>
      <c r="P308" s="224"/>
      <c r="Q308" s="224"/>
      <c r="R308" s="224"/>
      <c r="S308" s="224"/>
      <c r="T308" s="224"/>
      <c r="U308" s="224"/>
      <c r="V308" s="223">
        <v>94</v>
      </c>
      <c r="W308" s="224"/>
      <c r="X308" s="224"/>
      <c r="Y308" s="224"/>
      <c r="Z308" s="224"/>
      <c r="AA308" s="224"/>
      <c r="AB308" s="224"/>
      <c r="AC308" s="224"/>
      <c r="AD308" s="290">
        <v>0.0004562043795620438</v>
      </c>
      <c r="AE308" s="224"/>
      <c r="AF308" s="224"/>
      <c r="AG308" s="224"/>
      <c r="AH308" s="224"/>
      <c r="AI308" s="1"/>
    </row>
    <row r="309" spans="2:35" ht="10.5" customHeight="1">
      <c r="B309" s="226" t="s">
        <v>1199</v>
      </c>
      <c r="C309" s="224"/>
      <c r="D309" s="316">
        <v>154224.87</v>
      </c>
      <c r="E309" s="224"/>
      <c r="F309" s="224"/>
      <c r="G309" s="224"/>
      <c r="H309" s="224"/>
      <c r="I309" s="224"/>
      <c r="J309" s="224"/>
      <c r="K309" s="224"/>
      <c r="L309" s="224"/>
      <c r="M309" s="224"/>
      <c r="N309" s="224"/>
      <c r="O309" s="290">
        <v>1.1247214449155886E-05</v>
      </c>
      <c r="P309" s="224"/>
      <c r="Q309" s="224"/>
      <c r="R309" s="224"/>
      <c r="S309" s="224"/>
      <c r="T309" s="224"/>
      <c r="U309" s="224"/>
      <c r="V309" s="223">
        <v>2</v>
      </c>
      <c r="W309" s="224"/>
      <c r="X309" s="224"/>
      <c r="Y309" s="224"/>
      <c r="Z309" s="224"/>
      <c r="AA309" s="224"/>
      <c r="AB309" s="224"/>
      <c r="AC309" s="224"/>
      <c r="AD309" s="290">
        <v>9.706476160894549E-06</v>
      </c>
      <c r="AE309" s="224"/>
      <c r="AF309" s="224"/>
      <c r="AG309" s="224"/>
      <c r="AH309" s="224"/>
      <c r="AI309" s="1"/>
    </row>
    <row r="310" spans="2:35" ht="9.75" customHeight="1">
      <c r="B310" s="311"/>
      <c r="C310" s="312"/>
      <c r="D310" s="313">
        <v>13712272553.989998</v>
      </c>
      <c r="E310" s="312"/>
      <c r="F310" s="312"/>
      <c r="G310" s="312"/>
      <c r="H310" s="312"/>
      <c r="I310" s="312"/>
      <c r="J310" s="312"/>
      <c r="K310" s="312"/>
      <c r="L310" s="312"/>
      <c r="M310" s="312"/>
      <c r="N310" s="312"/>
      <c r="O310" s="314">
        <v>0.9999999999999941</v>
      </c>
      <c r="P310" s="312"/>
      <c r="Q310" s="312"/>
      <c r="R310" s="312"/>
      <c r="S310" s="312"/>
      <c r="T310" s="312"/>
      <c r="U310" s="312"/>
      <c r="V310" s="315">
        <v>206048</v>
      </c>
      <c r="W310" s="312"/>
      <c r="X310" s="312"/>
      <c r="Y310" s="312"/>
      <c r="Z310" s="312"/>
      <c r="AA310" s="312"/>
      <c r="AB310" s="312"/>
      <c r="AC310" s="312"/>
      <c r="AD310" s="314">
        <v>1</v>
      </c>
      <c r="AE310" s="312"/>
      <c r="AF310" s="312"/>
      <c r="AG310" s="312"/>
      <c r="AH310" s="312"/>
      <c r="AI310" s="1"/>
    </row>
    <row r="311" spans="2:35" ht="9" customHeight="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row>
    <row r="312" spans="2:35" ht="18.75" customHeight="1">
      <c r="B312" s="240" t="s">
        <v>1177</v>
      </c>
      <c r="C312" s="241"/>
      <c r="D312" s="241"/>
      <c r="E312" s="241"/>
      <c r="F312" s="241"/>
      <c r="G312" s="241"/>
      <c r="H312" s="241"/>
      <c r="I312" s="241"/>
      <c r="J312" s="241"/>
      <c r="K312" s="241"/>
      <c r="L312" s="241"/>
      <c r="M312" s="241"/>
      <c r="N312" s="241"/>
      <c r="O312" s="241"/>
      <c r="P312" s="241"/>
      <c r="Q312" s="241"/>
      <c r="R312" s="241"/>
      <c r="S312" s="241"/>
      <c r="T312" s="241"/>
      <c r="U312" s="241"/>
      <c r="V312" s="241"/>
      <c r="W312" s="241"/>
      <c r="X312" s="241"/>
      <c r="Y312" s="241"/>
      <c r="Z312" s="241"/>
      <c r="AA312" s="241"/>
      <c r="AB312" s="241"/>
      <c r="AC312" s="241"/>
      <c r="AD312" s="241"/>
      <c r="AE312" s="241"/>
      <c r="AF312" s="241"/>
      <c r="AG312" s="241"/>
      <c r="AH312" s="241"/>
      <c r="AI312" s="242"/>
    </row>
    <row r="313" spans="2:35" ht="8.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2:35" ht="12" customHeight="1">
      <c r="B314" s="235" t="s">
        <v>1181</v>
      </c>
      <c r="C314" s="236"/>
      <c r="D314" s="235" t="s">
        <v>1178</v>
      </c>
      <c r="E314" s="236"/>
      <c r="F314" s="236"/>
      <c r="G314" s="236"/>
      <c r="H314" s="236"/>
      <c r="I314" s="236"/>
      <c r="J314" s="236"/>
      <c r="K314" s="236"/>
      <c r="L314" s="236"/>
      <c r="M314" s="236"/>
      <c r="N314" s="236"/>
      <c r="O314" s="235" t="s">
        <v>1179</v>
      </c>
      <c r="P314" s="236"/>
      <c r="Q314" s="236"/>
      <c r="R314" s="236"/>
      <c r="S314" s="236"/>
      <c r="T314" s="236"/>
      <c r="U314" s="236"/>
      <c r="V314" s="235" t="s">
        <v>1180</v>
      </c>
      <c r="W314" s="236"/>
      <c r="X314" s="236"/>
      <c r="Y314" s="236"/>
      <c r="Z314" s="236"/>
      <c r="AA314" s="236"/>
      <c r="AB314" s="236"/>
      <c r="AC314" s="236"/>
      <c r="AD314" s="236"/>
      <c r="AE314" s="235" t="s">
        <v>1179</v>
      </c>
      <c r="AF314" s="236"/>
      <c r="AG314" s="236"/>
      <c r="AH314" s="236"/>
      <c r="AI314" s="1"/>
    </row>
    <row r="315" spans="2:35" ht="12" customHeight="1">
      <c r="B315" s="226" t="s">
        <v>1264</v>
      </c>
      <c r="C315" s="224"/>
      <c r="D315" s="316">
        <v>10881874512.199896</v>
      </c>
      <c r="E315" s="224"/>
      <c r="F315" s="224"/>
      <c r="G315" s="224"/>
      <c r="H315" s="224"/>
      <c r="I315" s="224"/>
      <c r="J315" s="224"/>
      <c r="K315" s="224"/>
      <c r="L315" s="224"/>
      <c r="M315" s="224"/>
      <c r="N315" s="224"/>
      <c r="O315" s="290">
        <v>0.7935865094100376</v>
      </c>
      <c r="P315" s="224"/>
      <c r="Q315" s="224"/>
      <c r="R315" s="224"/>
      <c r="S315" s="224"/>
      <c r="T315" s="224"/>
      <c r="U315" s="224"/>
      <c r="V315" s="223">
        <v>164684</v>
      </c>
      <c r="W315" s="224"/>
      <c r="X315" s="224"/>
      <c r="Y315" s="224"/>
      <c r="Z315" s="224"/>
      <c r="AA315" s="224"/>
      <c r="AB315" s="224"/>
      <c r="AC315" s="224"/>
      <c r="AD315" s="224"/>
      <c r="AE315" s="290">
        <v>0.7992506600403789</v>
      </c>
      <c r="AF315" s="224"/>
      <c r="AG315" s="224"/>
      <c r="AH315" s="224"/>
      <c r="AI315" s="1"/>
    </row>
    <row r="316" spans="2:35" ht="12" customHeight="1">
      <c r="B316" s="226" t="s">
        <v>1297</v>
      </c>
      <c r="C316" s="224"/>
      <c r="D316" s="316">
        <v>1332335739.1199942</v>
      </c>
      <c r="E316" s="224"/>
      <c r="F316" s="224"/>
      <c r="G316" s="224"/>
      <c r="H316" s="224"/>
      <c r="I316" s="224"/>
      <c r="J316" s="224"/>
      <c r="K316" s="224"/>
      <c r="L316" s="224"/>
      <c r="M316" s="224"/>
      <c r="N316" s="224"/>
      <c r="O316" s="290">
        <v>0.09716374392896106</v>
      </c>
      <c r="P316" s="224"/>
      <c r="Q316" s="224"/>
      <c r="R316" s="224"/>
      <c r="S316" s="224"/>
      <c r="T316" s="224"/>
      <c r="U316" s="224"/>
      <c r="V316" s="223">
        <v>24784</v>
      </c>
      <c r="W316" s="224"/>
      <c r="X316" s="224"/>
      <c r="Y316" s="224"/>
      <c r="Z316" s="224"/>
      <c r="AA316" s="224"/>
      <c r="AB316" s="224"/>
      <c r="AC316" s="224"/>
      <c r="AD316" s="224"/>
      <c r="AE316" s="290">
        <v>0.12028265258580526</v>
      </c>
      <c r="AF316" s="224"/>
      <c r="AG316" s="224"/>
      <c r="AH316" s="224"/>
      <c r="AI316" s="1"/>
    </row>
    <row r="317" spans="2:35" ht="12" customHeight="1">
      <c r="B317" s="226" t="s">
        <v>1183</v>
      </c>
      <c r="C317" s="224"/>
      <c r="D317" s="316">
        <v>567176030.3399987</v>
      </c>
      <c r="E317" s="224"/>
      <c r="F317" s="224"/>
      <c r="G317" s="224"/>
      <c r="H317" s="224"/>
      <c r="I317" s="224"/>
      <c r="J317" s="224"/>
      <c r="K317" s="224"/>
      <c r="L317" s="224"/>
      <c r="M317" s="224"/>
      <c r="N317" s="224"/>
      <c r="O317" s="290">
        <v>0.04136265729162205</v>
      </c>
      <c r="P317" s="224"/>
      <c r="Q317" s="224"/>
      <c r="R317" s="224"/>
      <c r="S317" s="224"/>
      <c r="T317" s="224"/>
      <c r="U317" s="224"/>
      <c r="V317" s="223">
        <v>6254</v>
      </c>
      <c r="W317" s="224"/>
      <c r="X317" s="224"/>
      <c r="Y317" s="224"/>
      <c r="Z317" s="224"/>
      <c r="AA317" s="224"/>
      <c r="AB317" s="224"/>
      <c r="AC317" s="224"/>
      <c r="AD317" s="224"/>
      <c r="AE317" s="290">
        <v>0.030352150955117254</v>
      </c>
      <c r="AF317" s="224"/>
      <c r="AG317" s="224"/>
      <c r="AH317" s="224"/>
      <c r="AI317" s="1"/>
    </row>
    <row r="318" spans="2:35" ht="12" customHeight="1">
      <c r="B318" s="226" t="s">
        <v>1184</v>
      </c>
      <c r="C318" s="224"/>
      <c r="D318" s="316">
        <v>256449006.96000004</v>
      </c>
      <c r="E318" s="224"/>
      <c r="F318" s="224"/>
      <c r="G318" s="224"/>
      <c r="H318" s="224"/>
      <c r="I318" s="224"/>
      <c r="J318" s="224"/>
      <c r="K318" s="224"/>
      <c r="L318" s="224"/>
      <c r="M318" s="224"/>
      <c r="N318" s="224"/>
      <c r="O318" s="290">
        <v>0.018702152101358324</v>
      </c>
      <c r="P318" s="224"/>
      <c r="Q318" s="224"/>
      <c r="R318" s="224"/>
      <c r="S318" s="224"/>
      <c r="T318" s="224"/>
      <c r="U318" s="224"/>
      <c r="V318" s="223">
        <v>3049</v>
      </c>
      <c r="W318" s="224"/>
      <c r="X318" s="224"/>
      <c r="Y318" s="224"/>
      <c r="Z318" s="224"/>
      <c r="AA318" s="224"/>
      <c r="AB318" s="224"/>
      <c r="AC318" s="224"/>
      <c r="AD318" s="224"/>
      <c r="AE318" s="290">
        <v>0.01479752290728374</v>
      </c>
      <c r="AF318" s="224"/>
      <c r="AG318" s="224"/>
      <c r="AH318" s="224"/>
      <c r="AI318" s="1"/>
    </row>
    <row r="319" spans="2:35" ht="12" customHeight="1">
      <c r="B319" s="226" t="s">
        <v>1185</v>
      </c>
      <c r="C319" s="224"/>
      <c r="D319" s="316">
        <v>202630470.02999973</v>
      </c>
      <c r="E319" s="224"/>
      <c r="F319" s="224"/>
      <c r="G319" s="224"/>
      <c r="H319" s="224"/>
      <c r="I319" s="224"/>
      <c r="J319" s="224"/>
      <c r="K319" s="224"/>
      <c r="L319" s="224"/>
      <c r="M319" s="224"/>
      <c r="N319" s="224"/>
      <c r="O319" s="290">
        <v>0.014777307644095796</v>
      </c>
      <c r="P319" s="224"/>
      <c r="Q319" s="224"/>
      <c r="R319" s="224"/>
      <c r="S319" s="224"/>
      <c r="T319" s="224"/>
      <c r="U319" s="224"/>
      <c r="V319" s="223">
        <v>2205</v>
      </c>
      <c r="W319" s="224"/>
      <c r="X319" s="224"/>
      <c r="Y319" s="224"/>
      <c r="Z319" s="224"/>
      <c r="AA319" s="224"/>
      <c r="AB319" s="224"/>
      <c r="AC319" s="224"/>
      <c r="AD319" s="224"/>
      <c r="AE319" s="290">
        <v>0.010701389967386241</v>
      </c>
      <c r="AF319" s="224"/>
      <c r="AG319" s="224"/>
      <c r="AH319" s="224"/>
      <c r="AI319" s="1"/>
    </row>
    <row r="320" spans="2:35" ht="12" customHeight="1">
      <c r="B320" s="226" t="s">
        <v>1186</v>
      </c>
      <c r="C320" s="224"/>
      <c r="D320" s="316">
        <v>119683646.68</v>
      </c>
      <c r="E320" s="224"/>
      <c r="F320" s="224"/>
      <c r="G320" s="224"/>
      <c r="H320" s="224"/>
      <c r="I320" s="224"/>
      <c r="J320" s="224"/>
      <c r="K320" s="224"/>
      <c r="L320" s="224"/>
      <c r="M320" s="224"/>
      <c r="N320" s="224"/>
      <c r="O320" s="290">
        <v>0.008728213810567485</v>
      </c>
      <c r="P320" s="224"/>
      <c r="Q320" s="224"/>
      <c r="R320" s="224"/>
      <c r="S320" s="224"/>
      <c r="T320" s="224"/>
      <c r="U320" s="224"/>
      <c r="V320" s="223">
        <v>1199</v>
      </c>
      <c r="W320" s="224"/>
      <c r="X320" s="224"/>
      <c r="Y320" s="224"/>
      <c r="Z320" s="224"/>
      <c r="AA320" s="224"/>
      <c r="AB320" s="224"/>
      <c r="AC320" s="224"/>
      <c r="AD320" s="224"/>
      <c r="AE320" s="290">
        <v>0.005819032458456282</v>
      </c>
      <c r="AF320" s="224"/>
      <c r="AG320" s="224"/>
      <c r="AH320" s="224"/>
      <c r="AI320" s="1"/>
    </row>
    <row r="321" spans="2:35" ht="12" customHeight="1">
      <c r="B321" s="226" t="s">
        <v>1188</v>
      </c>
      <c r="C321" s="224"/>
      <c r="D321" s="316">
        <v>130811065.09000008</v>
      </c>
      <c r="E321" s="224"/>
      <c r="F321" s="224"/>
      <c r="G321" s="224"/>
      <c r="H321" s="224"/>
      <c r="I321" s="224"/>
      <c r="J321" s="224"/>
      <c r="K321" s="224"/>
      <c r="L321" s="224"/>
      <c r="M321" s="224"/>
      <c r="N321" s="224"/>
      <c r="O321" s="290">
        <v>0.009539707191127683</v>
      </c>
      <c r="P321" s="224"/>
      <c r="Q321" s="224"/>
      <c r="R321" s="224"/>
      <c r="S321" s="224"/>
      <c r="T321" s="224"/>
      <c r="U321" s="224"/>
      <c r="V321" s="223">
        <v>1561</v>
      </c>
      <c r="W321" s="224"/>
      <c r="X321" s="224"/>
      <c r="Y321" s="224"/>
      <c r="Z321" s="224"/>
      <c r="AA321" s="224"/>
      <c r="AB321" s="224"/>
      <c r="AC321" s="224"/>
      <c r="AD321" s="224"/>
      <c r="AE321" s="290">
        <v>0.007575904643578196</v>
      </c>
      <c r="AF321" s="224"/>
      <c r="AG321" s="224"/>
      <c r="AH321" s="224"/>
      <c r="AI321" s="1"/>
    </row>
    <row r="322" spans="2:35" ht="12" customHeight="1">
      <c r="B322" s="226" t="s">
        <v>1189</v>
      </c>
      <c r="C322" s="224"/>
      <c r="D322" s="316">
        <v>221312083.5700003</v>
      </c>
      <c r="E322" s="224"/>
      <c r="F322" s="224"/>
      <c r="G322" s="224"/>
      <c r="H322" s="224"/>
      <c r="I322" s="224"/>
      <c r="J322" s="224"/>
      <c r="K322" s="224"/>
      <c r="L322" s="224"/>
      <c r="M322" s="224"/>
      <c r="N322" s="224"/>
      <c r="O322" s="290">
        <v>0.01613970862223014</v>
      </c>
      <c r="P322" s="224"/>
      <c r="Q322" s="224"/>
      <c r="R322" s="224"/>
      <c r="S322" s="224"/>
      <c r="T322" s="224"/>
      <c r="U322" s="224"/>
      <c r="V322" s="223">
        <v>2312</v>
      </c>
      <c r="W322" s="224"/>
      <c r="X322" s="224"/>
      <c r="Y322" s="224"/>
      <c r="Z322" s="224"/>
      <c r="AA322" s="224"/>
      <c r="AB322" s="224"/>
      <c r="AC322" s="224"/>
      <c r="AD322" s="224"/>
      <c r="AE322" s="290">
        <v>0.011220686441994098</v>
      </c>
      <c r="AF322" s="224"/>
      <c r="AG322" s="224"/>
      <c r="AH322" s="224"/>
      <c r="AI322" s="1"/>
    </row>
    <row r="323" spans="2:34" ht="9.75" customHeight="1">
      <c r="B323" s="311"/>
      <c r="C323" s="312"/>
      <c r="D323" s="313">
        <v>13712272553.989887</v>
      </c>
      <c r="E323" s="312"/>
      <c r="F323" s="312"/>
      <c r="G323" s="312"/>
      <c r="H323" s="312"/>
      <c r="I323" s="312"/>
      <c r="J323" s="312"/>
      <c r="K323" s="312"/>
      <c r="L323" s="312"/>
      <c r="M323" s="312"/>
      <c r="N323" s="312"/>
      <c r="O323" s="314">
        <v>1.0000000000000022</v>
      </c>
      <c r="P323" s="312"/>
      <c r="Q323" s="312"/>
      <c r="R323" s="312"/>
      <c r="S323" s="312"/>
      <c r="T323" s="312"/>
      <c r="U323" s="312"/>
      <c r="V323" s="315">
        <v>206048</v>
      </c>
      <c r="W323" s="312"/>
      <c r="X323" s="312"/>
      <c r="Y323" s="312"/>
      <c r="Z323" s="312"/>
      <c r="AA323" s="312"/>
      <c r="AB323" s="312"/>
      <c r="AC323" s="312"/>
      <c r="AD323" s="312"/>
      <c r="AE323" s="314">
        <v>1</v>
      </c>
      <c r="AF323" s="312"/>
      <c r="AG323" s="312"/>
      <c r="AH323" s="312"/>
    </row>
  </sheetData>
  <sheetProtection/>
  <mergeCells count="1358">
    <mergeCell ref="Q3:AA3"/>
    <mergeCell ref="B5:AI5"/>
    <mergeCell ref="B7:J8"/>
    <mergeCell ref="B9:AI9"/>
    <mergeCell ref="B26:AI26"/>
    <mergeCell ref="B60:AI60"/>
    <mergeCell ref="L7:S7"/>
    <mergeCell ref="B11:H11"/>
    <mergeCell ref="I11:S11"/>
    <mergeCell ref="T11:Z11"/>
    <mergeCell ref="B97:AI97"/>
    <mergeCell ref="B141:AI141"/>
    <mergeCell ref="B176:AI176"/>
    <mergeCell ref="B186:AI186"/>
    <mergeCell ref="B209:AI209"/>
    <mergeCell ref="B217:AI217"/>
    <mergeCell ref="B100:H100"/>
    <mergeCell ref="I100:S100"/>
    <mergeCell ref="T100:Z100"/>
    <mergeCell ref="AA100:AE100"/>
    <mergeCell ref="B237:AI237"/>
    <mergeCell ref="B244:AI244"/>
    <mergeCell ref="B252:AI252"/>
    <mergeCell ref="B271:AI271"/>
    <mergeCell ref="B290:AI290"/>
    <mergeCell ref="B312:AI312"/>
    <mergeCell ref="B240:D240"/>
    <mergeCell ref="E240:O240"/>
    <mergeCell ref="P240:V240"/>
    <mergeCell ref="W240:AD240"/>
    <mergeCell ref="AA11:AG11"/>
    <mergeCell ref="AH11:AI11"/>
    <mergeCell ref="B12:H12"/>
    <mergeCell ref="I12:S12"/>
    <mergeCell ref="T12:Z12"/>
    <mergeCell ref="AA12:AG12"/>
    <mergeCell ref="AH12:AI12"/>
    <mergeCell ref="B13:H13"/>
    <mergeCell ref="I13:S13"/>
    <mergeCell ref="T13:Z13"/>
    <mergeCell ref="AA13:AG13"/>
    <mergeCell ref="AH13:AI13"/>
    <mergeCell ref="B14:H14"/>
    <mergeCell ref="I14:S14"/>
    <mergeCell ref="T14:Z14"/>
    <mergeCell ref="AA14:AG14"/>
    <mergeCell ref="AH14:AI14"/>
    <mergeCell ref="B15:H15"/>
    <mergeCell ref="I15:S15"/>
    <mergeCell ref="T15:Z15"/>
    <mergeCell ref="AA15:AG15"/>
    <mergeCell ref="AH15:AI15"/>
    <mergeCell ref="B16:H16"/>
    <mergeCell ref="I16:S16"/>
    <mergeCell ref="T16:Z16"/>
    <mergeCell ref="AA16:AG16"/>
    <mergeCell ref="AH16:AI16"/>
    <mergeCell ref="B17:H17"/>
    <mergeCell ref="I17:S17"/>
    <mergeCell ref="T17:Z17"/>
    <mergeCell ref="AA17:AG17"/>
    <mergeCell ref="AH17:AI17"/>
    <mergeCell ref="B18:H18"/>
    <mergeCell ref="I18:S18"/>
    <mergeCell ref="T18:Z18"/>
    <mergeCell ref="AA18:AG18"/>
    <mergeCell ref="AH18:AI18"/>
    <mergeCell ref="B19:H19"/>
    <mergeCell ref="I19:S19"/>
    <mergeCell ref="T19:Z19"/>
    <mergeCell ref="AA19:AG19"/>
    <mergeCell ref="AH19:AI19"/>
    <mergeCell ref="B20:H20"/>
    <mergeCell ref="I20:S20"/>
    <mergeCell ref="T20:Z20"/>
    <mergeCell ref="AA20:AG20"/>
    <mergeCell ref="AH20:AI20"/>
    <mergeCell ref="B21:H21"/>
    <mergeCell ref="I21:S21"/>
    <mergeCell ref="T21:Z21"/>
    <mergeCell ref="AA21:AG21"/>
    <mergeCell ref="AH21:AI21"/>
    <mergeCell ref="B22:H22"/>
    <mergeCell ref="I22:S22"/>
    <mergeCell ref="T22:Z22"/>
    <mergeCell ref="AA22:AG22"/>
    <mergeCell ref="AH22:AI22"/>
    <mergeCell ref="B23:H23"/>
    <mergeCell ref="I23:S23"/>
    <mergeCell ref="T23:Z23"/>
    <mergeCell ref="AA23:AG23"/>
    <mergeCell ref="AH23:AI23"/>
    <mergeCell ref="B24:H24"/>
    <mergeCell ref="I24:S24"/>
    <mergeCell ref="T24:Z24"/>
    <mergeCell ref="AA24:AG24"/>
    <mergeCell ref="AH24:AI24"/>
    <mergeCell ref="B28:I28"/>
    <mergeCell ref="J28:S28"/>
    <mergeCell ref="T28:Z28"/>
    <mergeCell ref="AA28:AF28"/>
    <mergeCell ref="AG28:AI28"/>
    <mergeCell ref="B29:I29"/>
    <mergeCell ref="J29:S29"/>
    <mergeCell ref="T29:Z29"/>
    <mergeCell ref="AA29:AF29"/>
    <mergeCell ref="AG29:AI29"/>
    <mergeCell ref="B30:I30"/>
    <mergeCell ref="J30:S30"/>
    <mergeCell ref="T30:Z30"/>
    <mergeCell ref="AA30:AF30"/>
    <mergeCell ref="AG30:AI30"/>
    <mergeCell ref="B31:I31"/>
    <mergeCell ref="J31:S31"/>
    <mergeCell ref="T31:Z31"/>
    <mergeCell ref="AA31:AF31"/>
    <mergeCell ref="AG31:AI31"/>
    <mergeCell ref="B32:I32"/>
    <mergeCell ref="J32:S32"/>
    <mergeCell ref="T32:Z32"/>
    <mergeCell ref="AA32:AF32"/>
    <mergeCell ref="AG32:AI32"/>
    <mergeCell ref="B33:I33"/>
    <mergeCell ref="J33:S33"/>
    <mergeCell ref="T33:Z33"/>
    <mergeCell ref="AA33:AF33"/>
    <mergeCell ref="AG33:AI33"/>
    <mergeCell ref="B34:I34"/>
    <mergeCell ref="J34:S34"/>
    <mergeCell ref="T34:Z34"/>
    <mergeCell ref="AA34:AF34"/>
    <mergeCell ref="AG34:AI34"/>
    <mergeCell ref="B35:I35"/>
    <mergeCell ref="J35:S35"/>
    <mergeCell ref="T35:Z35"/>
    <mergeCell ref="AA35:AF35"/>
    <mergeCell ref="AG35:AI35"/>
    <mergeCell ref="B36:I36"/>
    <mergeCell ref="J36:S36"/>
    <mergeCell ref="T36:Z36"/>
    <mergeCell ref="AA36:AF36"/>
    <mergeCell ref="AG36:AI36"/>
    <mergeCell ref="B37:I37"/>
    <mergeCell ref="J37:S37"/>
    <mergeCell ref="T37:Z37"/>
    <mergeCell ref="AA37:AF37"/>
    <mergeCell ref="AG37:AI37"/>
    <mergeCell ref="B38:I38"/>
    <mergeCell ref="J38:S38"/>
    <mergeCell ref="T38:Z38"/>
    <mergeCell ref="AA38:AF38"/>
    <mergeCell ref="AG38:AI38"/>
    <mergeCell ref="B39:I39"/>
    <mergeCell ref="J39:S39"/>
    <mergeCell ref="T39:Z39"/>
    <mergeCell ref="AA39:AF39"/>
    <mergeCell ref="AG39:AI39"/>
    <mergeCell ref="B40:I40"/>
    <mergeCell ref="J40:S40"/>
    <mergeCell ref="T40:Z40"/>
    <mergeCell ref="AA40:AF40"/>
    <mergeCell ref="AG40:AI40"/>
    <mergeCell ref="B41:I41"/>
    <mergeCell ref="J41:S41"/>
    <mergeCell ref="T41:Z41"/>
    <mergeCell ref="AA41:AF41"/>
    <mergeCell ref="AG41:AI41"/>
    <mergeCell ref="B42:I42"/>
    <mergeCell ref="J42:S42"/>
    <mergeCell ref="T42:Z42"/>
    <mergeCell ref="AA42:AF42"/>
    <mergeCell ref="AG42:AI42"/>
    <mergeCell ref="B43:I43"/>
    <mergeCell ref="J43:S43"/>
    <mergeCell ref="T43:Z43"/>
    <mergeCell ref="AA43:AF43"/>
    <mergeCell ref="AG43:AI43"/>
    <mergeCell ref="B44:I44"/>
    <mergeCell ref="J44:S44"/>
    <mergeCell ref="T44:Z44"/>
    <mergeCell ref="AA44:AF44"/>
    <mergeCell ref="AG44:AI44"/>
    <mergeCell ref="B45:I45"/>
    <mergeCell ref="J45:S45"/>
    <mergeCell ref="T45:Z45"/>
    <mergeCell ref="AA45:AF45"/>
    <mergeCell ref="AG45:AI45"/>
    <mergeCell ref="B46:I46"/>
    <mergeCell ref="J46:S46"/>
    <mergeCell ref="T46:Z46"/>
    <mergeCell ref="AA46:AF46"/>
    <mergeCell ref="AG46:AI46"/>
    <mergeCell ref="B47:I47"/>
    <mergeCell ref="J47:S47"/>
    <mergeCell ref="T47:Z47"/>
    <mergeCell ref="AA47:AF47"/>
    <mergeCell ref="AG47:AI47"/>
    <mergeCell ref="B48:I48"/>
    <mergeCell ref="J48:S48"/>
    <mergeCell ref="T48:Z48"/>
    <mergeCell ref="AA48:AF48"/>
    <mergeCell ref="AG48:AI48"/>
    <mergeCell ref="B49:I49"/>
    <mergeCell ref="J49:S49"/>
    <mergeCell ref="T49:Z49"/>
    <mergeCell ref="AA49:AF49"/>
    <mergeCell ref="AG49:AI49"/>
    <mergeCell ref="B50:I50"/>
    <mergeCell ref="J50:S50"/>
    <mergeCell ref="T50:Z50"/>
    <mergeCell ref="AA50:AF50"/>
    <mergeCell ref="AG50:AI50"/>
    <mergeCell ref="B51:I51"/>
    <mergeCell ref="J51:S51"/>
    <mergeCell ref="T51:Z51"/>
    <mergeCell ref="AA51:AF51"/>
    <mergeCell ref="AG51:AI51"/>
    <mergeCell ref="B52:I52"/>
    <mergeCell ref="J52:S52"/>
    <mergeCell ref="T52:Z52"/>
    <mergeCell ref="AA52:AF52"/>
    <mergeCell ref="AG52:AI52"/>
    <mergeCell ref="B53:I53"/>
    <mergeCell ref="J53:S53"/>
    <mergeCell ref="T53:Z53"/>
    <mergeCell ref="AA53:AF53"/>
    <mergeCell ref="AG53:AI53"/>
    <mergeCell ref="B54:I54"/>
    <mergeCell ref="J54:S54"/>
    <mergeCell ref="T54:Z54"/>
    <mergeCell ref="AA54:AF54"/>
    <mergeCell ref="AG54:AI54"/>
    <mergeCell ref="B55:I55"/>
    <mergeCell ref="J55:S55"/>
    <mergeCell ref="T55:Z55"/>
    <mergeCell ref="AA55:AF55"/>
    <mergeCell ref="AG55:AI55"/>
    <mergeCell ref="B56:I56"/>
    <mergeCell ref="J56:S56"/>
    <mergeCell ref="T56:Z56"/>
    <mergeCell ref="AA56:AF56"/>
    <mergeCell ref="AG56:AI56"/>
    <mergeCell ref="B57:I57"/>
    <mergeCell ref="J57:S57"/>
    <mergeCell ref="T57:Z57"/>
    <mergeCell ref="AA57:AF57"/>
    <mergeCell ref="AG57:AI57"/>
    <mergeCell ref="B58:I58"/>
    <mergeCell ref="J58:S58"/>
    <mergeCell ref="T58:Z58"/>
    <mergeCell ref="AA58:AF58"/>
    <mergeCell ref="AG58:AI58"/>
    <mergeCell ref="B62:I62"/>
    <mergeCell ref="J62:S62"/>
    <mergeCell ref="T62:Z62"/>
    <mergeCell ref="AA62:AE62"/>
    <mergeCell ref="AF62:AI62"/>
    <mergeCell ref="B63:I63"/>
    <mergeCell ref="J63:S63"/>
    <mergeCell ref="T63:Z63"/>
    <mergeCell ref="AA63:AE63"/>
    <mergeCell ref="AF63:AI63"/>
    <mergeCell ref="B64:I64"/>
    <mergeCell ref="J64:S64"/>
    <mergeCell ref="T64:Z64"/>
    <mergeCell ref="AA64:AE64"/>
    <mergeCell ref="AF64:AI64"/>
    <mergeCell ref="B65:I65"/>
    <mergeCell ref="J65:S65"/>
    <mergeCell ref="T65:Z65"/>
    <mergeCell ref="AA65:AE65"/>
    <mergeCell ref="AF65:AI65"/>
    <mergeCell ref="B66:I66"/>
    <mergeCell ref="J66:S66"/>
    <mergeCell ref="T66:Z66"/>
    <mergeCell ref="AA66:AE66"/>
    <mergeCell ref="AF66:AI66"/>
    <mergeCell ref="B67:I67"/>
    <mergeCell ref="J67:S67"/>
    <mergeCell ref="T67:Z67"/>
    <mergeCell ref="AA67:AE67"/>
    <mergeCell ref="AF67:AI67"/>
    <mergeCell ref="B68:I68"/>
    <mergeCell ref="J68:S68"/>
    <mergeCell ref="T68:Z68"/>
    <mergeCell ref="AA68:AE68"/>
    <mergeCell ref="AF68:AI68"/>
    <mergeCell ref="B69:I69"/>
    <mergeCell ref="J69:S69"/>
    <mergeCell ref="T69:Z69"/>
    <mergeCell ref="AA69:AE69"/>
    <mergeCell ref="AF69:AI69"/>
    <mergeCell ref="B70:I70"/>
    <mergeCell ref="J70:S70"/>
    <mergeCell ref="T70:Z70"/>
    <mergeCell ref="AA70:AE70"/>
    <mergeCell ref="AF70:AI70"/>
    <mergeCell ref="B71:I71"/>
    <mergeCell ref="J71:S71"/>
    <mergeCell ref="T71:Z71"/>
    <mergeCell ref="AA71:AE71"/>
    <mergeCell ref="AF71:AI71"/>
    <mergeCell ref="B72:I72"/>
    <mergeCell ref="J72:S72"/>
    <mergeCell ref="T72:Z72"/>
    <mergeCell ref="AA72:AE72"/>
    <mergeCell ref="AF72:AI72"/>
    <mergeCell ref="B73:I73"/>
    <mergeCell ref="J73:S73"/>
    <mergeCell ref="T73:Z73"/>
    <mergeCell ref="AA73:AE73"/>
    <mergeCell ref="AF73:AI73"/>
    <mergeCell ref="B74:I74"/>
    <mergeCell ref="J74:S74"/>
    <mergeCell ref="T74:Z74"/>
    <mergeCell ref="AA74:AE74"/>
    <mergeCell ref="AF74:AI74"/>
    <mergeCell ref="B75:I75"/>
    <mergeCell ref="J75:S75"/>
    <mergeCell ref="T75:Z75"/>
    <mergeCell ref="AA75:AE75"/>
    <mergeCell ref="AF75:AI75"/>
    <mergeCell ref="B76:I76"/>
    <mergeCell ref="J76:S76"/>
    <mergeCell ref="T76:Z76"/>
    <mergeCell ref="AA76:AE76"/>
    <mergeCell ref="AF76:AI76"/>
    <mergeCell ref="B77:I77"/>
    <mergeCell ref="J77:S77"/>
    <mergeCell ref="T77:Z77"/>
    <mergeCell ref="AA77:AE77"/>
    <mergeCell ref="AF77:AI77"/>
    <mergeCell ref="B78:I78"/>
    <mergeCell ref="J78:S78"/>
    <mergeCell ref="T78:Z78"/>
    <mergeCell ref="AA78:AE78"/>
    <mergeCell ref="AF78:AI78"/>
    <mergeCell ref="B79:I79"/>
    <mergeCell ref="J79:S79"/>
    <mergeCell ref="T79:Z79"/>
    <mergeCell ref="AA79:AE79"/>
    <mergeCell ref="AF79:AI79"/>
    <mergeCell ref="B80:I80"/>
    <mergeCell ref="J80:S80"/>
    <mergeCell ref="T80:Z80"/>
    <mergeCell ref="AA80:AE80"/>
    <mergeCell ref="AF80:AI80"/>
    <mergeCell ref="B81:I81"/>
    <mergeCell ref="J81:S81"/>
    <mergeCell ref="T81:Z81"/>
    <mergeCell ref="AA81:AE81"/>
    <mergeCell ref="AF81:AI81"/>
    <mergeCell ref="B82:I82"/>
    <mergeCell ref="J82:S82"/>
    <mergeCell ref="T82:Z82"/>
    <mergeCell ref="AA82:AE82"/>
    <mergeCell ref="AF82:AI82"/>
    <mergeCell ref="B83:I83"/>
    <mergeCell ref="J83:S83"/>
    <mergeCell ref="T83:Z83"/>
    <mergeCell ref="AA83:AE83"/>
    <mergeCell ref="AF83:AI83"/>
    <mergeCell ref="B84:I84"/>
    <mergeCell ref="J84:S84"/>
    <mergeCell ref="T84:Z84"/>
    <mergeCell ref="AA84:AE84"/>
    <mergeCell ref="AF84:AI84"/>
    <mergeCell ref="B85:I85"/>
    <mergeCell ref="J85:S85"/>
    <mergeCell ref="T85:Z85"/>
    <mergeCell ref="AA85:AE85"/>
    <mergeCell ref="AF85:AI85"/>
    <mergeCell ref="B86:I86"/>
    <mergeCell ref="J86:S86"/>
    <mergeCell ref="T86:Z86"/>
    <mergeCell ref="AA86:AE86"/>
    <mergeCell ref="AF86:AI86"/>
    <mergeCell ref="B87:I87"/>
    <mergeCell ref="J87:S87"/>
    <mergeCell ref="T87:Z87"/>
    <mergeCell ref="AA87:AE87"/>
    <mergeCell ref="AF87:AI87"/>
    <mergeCell ref="B88:I88"/>
    <mergeCell ref="J88:S88"/>
    <mergeCell ref="T88:Z88"/>
    <mergeCell ref="AA88:AE88"/>
    <mergeCell ref="AF88:AI88"/>
    <mergeCell ref="B89:I89"/>
    <mergeCell ref="J89:S89"/>
    <mergeCell ref="T89:Z89"/>
    <mergeCell ref="AA89:AE89"/>
    <mergeCell ref="AF89:AI89"/>
    <mergeCell ref="B90:I90"/>
    <mergeCell ref="J90:S90"/>
    <mergeCell ref="T90:Z90"/>
    <mergeCell ref="AA90:AE90"/>
    <mergeCell ref="AF90:AI90"/>
    <mergeCell ref="B91:I91"/>
    <mergeCell ref="J91:S91"/>
    <mergeCell ref="T91:Z91"/>
    <mergeCell ref="AA91:AE91"/>
    <mergeCell ref="AF91:AI91"/>
    <mergeCell ref="B92:I92"/>
    <mergeCell ref="J92:S92"/>
    <mergeCell ref="T92:Z92"/>
    <mergeCell ref="AA92:AE92"/>
    <mergeCell ref="AF92:AI92"/>
    <mergeCell ref="B93:I93"/>
    <mergeCell ref="J93:S93"/>
    <mergeCell ref="T93:Z93"/>
    <mergeCell ref="AA93:AE93"/>
    <mergeCell ref="AF93:AI93"/>
    <mergeCell ref="B94:I94"/>
    <mergeCell ref="J94:S94"/>
    <mergeCell ref="T94:Z94"/>
    <mergeCell ref="AA94:AE94"/>
    <mergeCell ref="AF94:AI94"/>
    <mergeCell ref="B95:I95"/>
    <mergeCell ref="J95:S95"/>
    <mergeCell ref="T95:Z95"/>
    <mergeCell ref="AA95:AE95"/>
    <mergeCell ref="AF95:AI95"/>
    <mergeCell ref="B99:H99"/>
    <mergeCell ref="I99:S99"/>
    <mergeCell ref="T99:Z99"/>
    <mergeCell ref="AA99:AE99"/>
    <mergeCell ref="AF99:AI99"/>
    <mergeCell ref="AF100:AI100"/>
    <mergeCell ref="B101:H101"/>
    <mergeCell ref="I101:S101"/>
    <mergeCell ref="T101:Z101"/>
    <mergeCell ref="AA101:AE101"/>
    <mergeCell ref="AF101:AI101"/>
    <mergeCell ref="B102:H102"/>
    <mergeCell ref="I102:S102"/>
    <mergeCell ref="T102:Z102"/>
    <mergeCell ref="AA102:AE102"/>
    <mergeCell ref="AF102:AI102"/>
    <mergeCell ref="B103:H103"/>
    <mergeCell ref="I103:S103"/>
    <mergeCell ref="T103:Z103"/>
    <mergeCell ref="AA103:AE103"/>
    <mergeCell ref="AF103:AI103"/>
    <mergeCell ref="B104:H104"/>
    <mergeCell ref="I104:S104"/>
    <mergeCell ref="T104:Z104"/>
    <mergeCell ref="AA104:AE104"/>
    <mergeCell ref="AF104:AI104"/>
    <mergeCell ref="B105:H105"/>
    <mergeCell ref="I105:S105"/>
    <mergeCell ref="T105:Z105"/>
    <mergeCell ref="AA105:AE105"/>
    <mergeCell ref="AF105:AI105"/>
    <mergeCell ref="B106:H106"/>
    <mergeCell ref="I106:S106"/>
    <mergeCell ref="T106:Z106"/>
    <mergeCell ref="AA106:AE106"/>
    <mergeCell ref="AF106:AI106"/>
    <mergeCell ref="B107:H107"/>
    <mergeCell ref="I107:S107"/>
    <mergeCell ref="T107:Z107"/>
    <mergeCell ref="AA107:AE107"/>
    <mergeCell ref="AF107:AI107"/>
    <mergeCell ref="B108:H108"/>
    <mergeCell ref="I108:S108"/>
    <mergeCell ref="T108:Z108"/>
    <mergeCell ref="AA108:AE108"/>
    <mergeCell ref="AF108:AI108"/>
    <mergeCell ref="B109:H109"/>
    <mergeCell ref="I109:S109"/>
    <mergeCell ref="T109:Z109"/>
    <mergeCell ref="AA109:AE109"/>
    <mergeCell ref="AF109:AI109"/>
    <mergeCell ref="B110:H110"/>
    <mergeCell ref="I110:S110"/>
    <mergeCell ref="T110:Z110"/>
    <mergeCell ref="AA110:AE110"/>
    <mergeCell ref="AF110:AI110"/>
    <mergeCell ref="B111:H111"/>
    <mergeCell ref="I111:S111"/>
    <mergeCell ref="T111:Z111"/>
    <mergeCell ref="AA111:AE111"/>
    <mergeCell ref="AF111:AI111"/>
    <mergeCell ref="B112:H112"/>
    <mergeCell ref="I112:S112"/>
    <mergeCell ref="T112:Z112"/>
    <mergeCell ref="AA112:AE112"/>
    <mergeCell ref="AF112:AI112"/>
    <mergeCell ref="B113:H113"/>
    <mergeCell ref="I113:S113"/>
    <mergeCell ref="T113:Z113"/>
    <mergeCell ref="AA113:AE113"/>
    <mergeCell ref="AF113:AI113"/>
    <mergeCell ref="B114:H114"/>
    <mergeCell ref="I114:S114"/>
    <mergeCell ref="T114:Z114"/>
    <mergeCell ref="AA114:AE114"/>
    <mergeCell ref="AF114:AI114"/>
    <mergeCell ref="B115:H115"/>
    <mergeCell ref="I115:S115"/>
    <mergeCell ref="T115:Z115"/>
    <mergeCell ref="AA115:AE115"/>
    <mergeCell ref="AF115:AI115"/>
    <mergeCell ref="B116:H116"/>
    <mergeCell ref="I116:S116"/>
    <mergeCell ref="T116:Z116"/>
    <mergeCell ref="AA116:AE116"/>
    <mergeCell ref="AF116:AI116"/>
    <mergeCell ref="B117:H117"/>
    <mergeCell ref="I117:S117"/>
    <mergeCell ref="T117:Z117"/>
    <mergeCell ref="AA117:AE117"/>
    <mergeCell ref="AF117:AI117"/>
    <mergeCell ref="B118:H118"/>
    <mergeCell ref="I118:S118"/>
    <mergeCell ref="T118:Z118"/>
    <mergeCell ref="AA118:AE118"/>
    <mergeCell ref="AF118:AI118"/>
    <mergeCell ref="B119:H119"/>
    <mergeCell ref="I119:S119"/>
    <mergeCell ref="T119:Z119"/>
    <mergeCell ref="AA119:AE119"/>
    <mergeCell ref="AF119:AI119"/>
    <mergeCell ref="B120:H120"/>
    <mergeCell ref="I120:S120"/>
    <mergeCell ref="T120:Z120"/>
    <mergeCell ref="AA120:AE120"/>
    <mergeCell ref="AF120:AI120"/>
    <mergeCell ref="B121:H121"/>
    <mergeCell ref="I121:S121"/>
    <mergeCell ref="T121:Z121"/>
    <mergeCell ref="AA121:AE121"/>
    <mergeCell ref="AF121:AI121"/>
    <mergeCell ref="B122:H122"/>
    <mergeCell ref="I122:S122"/>
    <mergeCell ref="T122:Z122"/>
    <mergeCell ref="AA122:AE122"/>
    <mergeCell ref="AF122:AI122"/>
    <mergeCell ref="B123:H123"/>
    <mergeCell ref="I123:S123"/>
    <mergeCell ref="T123:Z123"/>
    <mergeCell ref="AA123:AE123"/>
    <mergeCell ref="AF123:AI123"/>
    <mergeCell ref="B124:H124"/>
    <mergeCell ref="I124:S124"/>
    <mergeCell ref="T124:Z124"/>
    <mergeCell ref="AA124:AE124"/>
    <mergeCell ref="AF124:AI124"/>
    <mergeCell ref="B125:H125"/>
    <mergeCell ref="I125:S125"/>
    <mergeCell ref="T125:Z125"/>
    <mergeCell ref="AA125:AE125"/>
    <mergeCell ref="AF125:AI125"/>
    <mergeCell ref="B126:H126"/>
    <mergeCell ref="I126:S126"/>
    <mergeCell ref="T126:Z126"/>
    <mergeCell ref="AA126:AE126"/>
    <mergeCell ref="AF126:AI126"/>
    <mergeCell ref="B127:H127"/>
    <mergeCell ref="I127:S127"/>
    <mergeCell ref="T127:Z127"/>
    <mergeCell ref="AA127:AE127"/>
    <mergeCell ref="AF127:AI127"/>
    <mergeCell ref="B128:H128"/>
    <mergeCell ref="I128:S128"/>
    <mergeCell ref="T128:Z128"/>
    <mergeCell ref="AA128:AE128"/>
    <mergeCell ref="AF128:AI128"/>
    <mergeCell ref="B129:H129"/>
    <mergeCell ref="I129:S129"/>
    <mergeCell ref="T129:Z129"/>
    <mergeCell ref="AA129:AE129"/>
    <mergeCell ref="AF129:AI129"/>
    <mergeCell ref="B130:H130"/>
    <mergeCell ref="I130:S130"/>
    <mergeCell ref="T130:Z130"/>
    <mergeCell ref="AA130:AE130"/>
    <mergeCell ref="AF130:AI130"/>
    <mergeCell ref="B131:H131"/>
    <mergeCell ref="I131:S131"/>
    <mergeCell ref="T131:Z131"/>
    <mergeCell ref="AA131:AE131"/>
    <mergeCell ref="AF131:AI131"/>
    <mergeCell ref="B132:H132"/>
    <mergeCell ref="I132:S132"/>
    <mergeCell ref="T132:Z132"/>
    <mergeCell ref="AA132:AE132"/>
    <mergeCell ref="AF132:AI132"/>
    <mergeCell ref="B133:H133"/>
    <mergeCell ref="I133:S133"/>
    <mergeCell ref="T133:Z133"/>
    <mergeCell ref="AA133:AE133"/>
    <mergeCell ref="AF133:AI133"/>
    <mergeCell ref="B134:H134"/>
    <mergeCell ref="I134:S134"/>
    <mergeCell ref="T134:Z134"/>
    <mergeCell ref="AA134:AE134"/>
    <mergeCell ref="AF134:AI134"/>
    <mergeCell ref="B135:H135"/>
    <mergeCell ref="I135:S135"/>
    <mergeCell ref="T135:Z135"/>
    <mergeCell ref="AA135:AE135"/>
    <mergeCell ref="AF135:AI135"/>
    <mergeCell ref="B136:H136"/>
    <mergeCell ref="I136:S136"/>
    <mergeCell ref="T136:Z136"/>
    <mergeCell ref="AA136:AE136"/>
    <mergeCell ref="AF136:AI136"/>
    <mergeCell ref="B137:H137"/>
    <mergeCell ref="I137:S137"/>
    <mergeCell ref="T137:Z137"/>
    <mergeCell ref="AA137:AE137"/>
    <mergeCell ref="AF137:AI137"/>
    <mergeCell ref="B138:H138"/>
    <mergeCell ref="I138:S138"/>
    <mergeCell ref="T138:Z138"/>
    <mergeCell ref="AA138:AE138"/>
    <mergeCell ref="AF138:AI138"/>
    <mergeCell ref="B139:H139"/>
    <mergeCell ref="I139:S139"/>
    <mergeCell ref="T139:Z139"/>
    <mergeCell ref="AA139:AE139"/>
    <mergeCell ref="AF139:AI139"/>
    <mergeCell ref="B143:H143"/>
    <mergeCell ref="I143:Q143"/>
    <mergeCell ref="R143:Y143"/>
    <mergeCell ref="Z143:AD143"/>
    <mergeCell ref="AE143:AI143"/>
    <mergeCell ref="B144:H144"/>
    <mergeCell ref="I144:Q144"/>
    <mergeCell ref="R144:Y144"/>
    <mergeCell ref="Z144:AD144"/>
    <mergeCell ref="AE144:AI144"/>
    <mergeCell ref="B145:H145"/>
    <mergeCell ref="I145:Q145"/>
    <mergeCell ref="R145:Y145"/>
    <mergeCell ref="Z145:AD145"/>
    <mergeCell ref="AE145:AI145"/>
    <mergeCell ref="B146:H146"/>
    <mergeCell ref="I146:Q146"/>
    <mergeCell ref="R146:Y146"/>
    <mergeCell ref="Z146:AD146"/>
    <mergeCell ref="AE146:AI146"/>
    <mergeCell ref="B147:H147"/>
    <mergeCell ref="I147:Q147"/>
    <mergeCell ref="R147:Y147"/>
    <mergeCell ref="Z147:AD147"/>
    <mergeCell ref="AE147:AI147"/>
    <mergeCell ref="B148:H148"/>
    <mergeCell ref="I148:Q148"/>
    <mergeCell ref="R148:Y148"/>
    <mergeCell ref="Z148:AD148"/>
    <mergeCell ref="AE148:AI148"/>
    <mergeCell ref="B149:H149"/>
    <mergeCell ref="I149:Q149"/>
    <mergeCell ref="R149:Y149"/>
    <mergeCell ref="Z149:AD149"/>
    <mergeCell ref="AE149:AI149"/>
    <mergeCell ref="B150:H150"/>
    <mergeCell ref="I150:Q150"/>
    <mergeCell ref="R150:Y150"/>
    <mergeCell ref="Z150:AD150"/>
    <mergeCell ref="AE150:AI150"/>
    <mergeCell ref="B151:H151"/>
    <mergeCell ref="I151:Q151"/>
    <mergeCell ref="R151:Y151"/>
    <mergeCell ref="Z151:AD151"/>
    <mergeCell ref="AE151:AI151"/>
    <mergeCell ref="B152:H152"/>
    <mergeCell ref="I152:Q152"/>
    <mergeCell ref="R152:Y152"/>
    <mergeCell ref="Z152:AD152"/>
    <mergeCell ref="AE152:AI152"/>
    <mergeCell ref="B153:H153"/>
    <mergeCell ref="I153:Q153"/>
    <mergeCell ref="R153:Y153"/>
    <mergeCell ref="Z153:AD153"/>
    <mergeCell ref="AE153:AI153"/>
    <mergeCell ref="B154:H154"/>
    <mergeCell ref="I154:Q154"/>
    <mergeCell ref="R154:Y154"/>
    <mergeCell ref="Z154:AD154"/>
    <mergeCell ref="AE154:AI154"/>
    <mergeCell ref="B155:H155"/>
    <mergeCell ref="I155:Q155"/>
    <mergeCell ref="R155:Y155"/>
    <mergeCell ref="Z155:AD155"/>
    <mergeCell ref="AE155:AI155"/>
    <mergeCell ref="B156:H156"/>
    <mergeCell ref="I156:Q156"/>
    <mergeCell ref="R156:Y156"/>
    <mergeCell ref="Z156:AD156"/>
    <mergeCell ref="AE156:AI156"/>
    <mergeCell ref="B157:H157"/>
    <mergeCell ref="I157:Q157"/>
    <mergeCell ref="R157:Y157"/>
    <mergeCell ref="Z157:AD157"/>
    <mergeCell ref="AE157:AI157"/>
    <mergeCell ref="B158:H158"/>
    <mergeCell ref="I158:Q158"/>
    <mergeCell ref="R158:Y158"/>
    <mergeCell ref="Z158:AD158"/>
    <mergeCell ref="AE158:AI158"/>
    <mergeCell ref="B159:H159"/>
    <mergeCell ref="I159:Q159"/>
    <mergeCell ref="R159:Y159"/>
    <mergeCell ref="Z159:AD159"/>
    <mergeCell ref="AE159:AI159"/>
    <mergeCell ref="B160:H160"/>
    <mergeCell ref="I160:Q160"/>
    <mergeCell ref="R160:Y160"/>
    <mergeCell ref="Z160:AD160"/>
    <mergeCell ref="AE160:AI160"/>
    <mergeCell ref="B161:H161"/>
    <mergeCell ref="I161:Q161"/>
    <mergeCell ref="R161:Y161"/>
    <mergeCell ref="Z161:AD161"/>
    <mergeCell ref="AE161:AI161"/>
    <mergeCell ref="B162:H162"/>
    <mergeCell ref="I162:Q162"/>
    <mergeCell ref="R162:Y162"/>
    <mergeCell ref="Z162:AD162"/>
    <mergeCell ref="AE162:AI162"/>
    <mergeCell ref="B163:H163"/>
    <mergeCell ref="I163:Q163"/>
    <mergeCell ref="R163:Y163"/>
    <mergeCell ref="Z163:AD163"/>
    <mergeCell ref="AE163:AI163"/>
    <mergeCell ref="B164:H164"/>
    <mergeCell ref="I164:Q164"/>
    <mergeCell ref="R164:Y164"/>
    <mergeCell ref="Z164:AD164"/>
    <mergeCell ref="AE164:AI164"/>
    <mergeCell ref="B165:H165"/>
    <mergeCell ref="I165:Q165"/>
    <mergeCell ref="R165:Y165"/>
    <mergeCell ref="Z165:AD165"/>
    <mergeCell ref="AE165:AI165"/>
    <mergeCell ref="B166:H166"/>
    <mergeCell ref="I166:Q166"/>
    <mergeCell ref="R166:Y166"/>
    <mergeCell ref="Z166:AD166"/>
    <mergeCell ref="AE166:AI166"/>
    <mergeCell ref="B167:H167"/>
    <mergeCell ref="I167:Q167"/>
    <mergeCell ref="R167:Y167"/>
    <mergeCell ref="Z167:AD167"/>
    <mergeCell ref="AE167:AI167"/>
    <mergeCell ref="B168:H168"/>
    <mergeCell ref="I168:Q168"/>
    <mergeCell ref="R168:Y168"/>
    <mergeCell ref="Z168:AD168"/>
    <mergeCell ref="AE168:AI168"/>
    <mergeCell ref="B169:H169"/>
    <mergeCell ref="I169:Q169"/>
    <mergeCell ref="R169:Y169"/>
    <mergeCell ref="Z169:AD169"/>
    <mergeCell ref="AE169:AI169"/>
    <mergeCell ref="B170:H170"/>
    <mergeCell ref="I170:Q170"/>
    <mergeCell ref="R170:Y170"/>
    <mergeCell ref="Z170:AD170"/>
    <mergeCell ref="AE170:AI170"/>
    <mergeCell ref="B171:H171"/>
    <mergeCell ref="I171:Q171"/>
    <mergeCell ref="R171:Y171"/>
    <mergeCell ref="Z171:AD171"/>
    <mergeCell ref="AE171:AI171"/>
    <mergeCell ref="B172:H172"/>
    <mergeCell ref="I172:Q172"/>
    <mergeCell ref="R172:Y172"/>
    <mergeCell ref="Z172:AD172"/>
    <mergeCell ref="AE172:AI172"/>
    <mergeCell ref="B173:H173"/>
    <mergeCell ref="I173:Q173"/>
    <mergeCell ref="R173:Y173"/>
    <mergeCell ref="Z173:AD173"/>
    <mergeCell ref="AE173:AI173"/>
    <mergeCell ref="B174:H174"/>
    <mergeCell ref="I174:Q174"/>
    <mergeCell ref="R174:Y174"/>
    <mergeCell ref="Z174:AD174"/>
    <mergeCell ref="AE174:AI174"/>
    <mergeCell ref="B178:G178"/>
    <mergeCell ref="H178:R178"/>
    <mergeCell ref="S178:Y178"/>
    <mergeCell ref="Z178:AE178"/>
    <mergeCell ref="AF178:AI178"/>
    <mergeCell ref="B179:G179"/>
    <mergeCell ref="H179:R179"/>
    <mergeCell ref="S179:Y179"/>
    <mergeCell ref="Z179:AE179"/>
    <mergeCell ref="AF179:AI179"/>
    <mergeCell ref="B180:G180"/>
    <mergeCell ref="H180:R180"/>
    <mergeCell ref="S180:Y180"/>
    <mergeCell ref="Z180:AE180"/>
    <mergeCell ref="AF180:AI180"/>
    <mergeCell ref="B181:G181"/>
    <mergeCell ref="H181:R181"/>
    <mergeCell ref="S181:Y181"/>
    <mergeCell ref="Z181:AE181"/>
    <mergeCell ref="AF181:AI181"/>
    <mergeCell ref="B182:G182"/>
    <mergeCell ref="H182:R182"/>
    <mergeCell ref="S182:Y182"/>
    <mergeCell ref="Z182:AE182"/>
    <mergeCell ref="AF182:AI182"/>
    <mergeCell ref="B183:G183"/>
    <mergeCell ref="H183:R183"/>
    <mergeCell ref="S183:Y183"/>
    <mergeCell ref="Z183:AE183"/>
    <mergeCell ref="AF183:AI183"/>
    <mergeCell ref="B184:G184"/>
    <mergeCell ref="H184:R184"/>
    <mergeCell ref="S184:Y184"/>
    <mergeCell ref="Z184:AE184"/>
    <mergeCell ref="AF184:AI184"/>
    <mergeCell ref="B188:F188"/>
    <mergeCell ref="G188:Q188"/>
    <mergeCell ref="R188:X188"/>
    <mergeCell ref="Y188:AE188"/>
    <mergeCell ref="AF188:AH188"/>
    <mergeCell ref="B189:F189"/>
    <mergeCell ref="G189:Q189"/>
    <mergeCell ref="R189:X189"/>
    <mergeCell ref="Y189:AE189"/>
    <mergeCell ref="AF189:AH189"/>
    <mergeCell ref="B190:F190"/>
    <mergeCell ref="G190:Q190"/>
    <mergeCell ref="R190:X190"/>
    <mergeCell ref="Y190:AE190"/>
    <mergeCell ref="AF190:AH190"/>
    <mergeCell ref="B191:F191"/>
    <mergeCell ref="G191:Q191"/>
    <mergeCell ref="R191:X191"/>
    <mergeCell ref="Y191:AE191"/>
    <mergeCell ref="AF191:AH191"/>
    <mergeCell ref="B192:F192"/>
    <mergeCell ref="G192:Q192"/>
    <mergeCell ref="R192:X192"/>
    <mergeCell ref="Y192:AE192"/>
    <mergeCell ref="AF192:AH192"/>
    <mergeCell ref="B193:F193"/>
    <mergeCell ref="G193:Q193"/>
    <mergeCell ref="R193:X193"/>
    <mergeCell ref="Y193:AE193"/>
    <mergeCell ref="AF193:AH193"/>
    <mergeCell ref="B194:F194"/>
    <mergeCell ref="G194:Q194"/>
    <mergeCell ref="R194:X194"/>
    <mergeCell ref="Y194:AE194"/>
    <mergeCell ref="AF194:AH194"/>
    <mergeCell ref="B195:F195"/>
    <mergeCell ref="G195:Q195"/>
    <mergeCell ref="R195:X195"/>
    <mergeCell ref="Y195:AE195"/>
    <mergeCell ref="AF195:AH195"/>
    <mergeCell ref="B196:F196"/>
    <mergeCell ref="G196:Q196"/>
    <mergeCell ref="R196:X196"/>
    <mergeCell ref="Y196:AE196"/>
    <mergeCell ref="AF196:AH196"/>
    <mergeCell ref="B197:F197"/>
    <mergeCell ref="G197:Q197"/>
    <mergeCell ref="R197:X197"/>
    <mergeCell ref="Y197:AE197"/>
    <mergeCell ref="AF197:AH197"/>
    <mergeCell ref="B198:F198"/>
    <mergeCell ref="G198:Q198"/>
    <mergeCell ref="R198:X198"/>
    <mergeCell ref="Y198:AE198"/>
    <mergeCell ref="AF198:AH198"/>
    <mergeCell ref="B199:F199"/>
    <mergeCell ref="G199:Q199"/>
    <mergeCell ref="R199:X199"/>
    <mergeCell ref="Y199:AE199"/>
    <mergeCell ref="AF199:AH199"/>
    <mergeCell ref="B200:F200"/>
    <mergeCell ref="G200:Q200"/>
    <mergeCell ref="R200:X200"/>
    <mergeCell ref="Y200:AE200"/>
    <mergeCell ref="AF200:AH200"/>
    <mergeCell ref="B201:F201"/>
    <mergeCell ref="G201:Q201"/>
    <mergeCell ref="R201:X201"/>
    <mergeCell ref="Y201:AE201"/>
    <mergeCell ref="AF201:AH201"/>
    <mergeCell ref="B202:F202"/>
    <mergeCell ref="G202:Q202"/>
    <mergeCell ref="R202:X202"/>
    <mergeCell ref="Y202:AE202"/>
    <mergeCell ref="AF202:AH202"/>
    <mergeCell ref="B203:F203"/>
    <mergeCell ref="G203:Q203"/>
    <mergeCell ref="R203:X203"/>
    <mergeCell ref="Y203:AE203"/>
    <mergeCell ref="AF203:AH203"/>
    <mergeCell ref="B204:F204"/>
    <mergeCell ref="G204:Q204"/>
    <mergeCell ref="R204:X204"/>
    <mergeCell ref="Y204:AE204"/>
    <mergeCell ref="AF204:AH204"/>
    <mergeCell ref="B205:F205"/>
    <mergeCell ref="G205:Q205"/>
    <mergeCell ref="R205:X205"/>
    <mergeCell ref="Y205:AE205"/>
    <mergeCell ref="AF205:AH205"/>
    <mergeCell ref="B206:F206"/>
    <mergeCell ref="G206:Q206"/>
    <mergeCell ref="R206:X206"/>
    <mergeCell ref="Y206:AE206"/>
    <mergeCell ref="AF206:AH206"/>
    <mergeCell ref="B207:F207"/>
    <mergeCell ref="G207:Q207"/>
    <mergeCell ref="R207:X207"/>
    <mergeCell ref="Y207:AE207"/>
    <mergeCell ref="AF207:AH207"/>
    <mergeCell ref="B211:E211"/>
    <mergeCell ref="F211:P211"/>
    <mergeCell ref="Q211:W211"/>
    <mergeCell ref="X211:AE211"/>
    <mergeCell ref="AF211:AI211"/>
    <mergeCell ref="B212:E212"/>
    <mergeCell ref="F212:P212"/>
    <mergeCell ref="Q212:W212"/>
    <mergeCell ref="X212:AE212"/>
    <mergeCell ref="AF212:AI212"/>
    <mergeCell ref="B213:E213"/>
    <mergeCell ref="F213:P213"/>
    <mergeCell ref="Q213:W213"/>
    <mergeCell ref="X213:AE213"/>
    <mergeCell ref="AF213:AI213"/>
    <mergeCell ref="B214:E214"/>
    <mergeCell ref="F214:P214"/>
    <mergeCell ref="Q214:W214"/>
    <mergeCell ref="X214:AE214"/>
    <mergeCell ref="AF214:AI214"/>
    <mergeCell ref="B215:E215"/>
    <mergeCell ref="F215:P215"/>
    <mergeCell ref="Q215:W215"/>
    <mergeCell ref="X215:AE215"/>
    <mergeCell ref="AF215:AI215"/>
    <mergeCell ref="B219:E219"/>
    <mergeCell ref="F219:P219"/>
    <mergeCell ref="Q219:W219"/>
    <mergeCell ref="X219:AE219"/>
    <mergeCell ref="AF219:AI219"/>
    <mergeCell ref="B220:E220"/>
    <mergeCell ref="F220:P220"/>
    <mergeCell ref="Q220:W220"/>
    <mergeCell ref="X220:AE220"/>
    <mergeCell ref="AF220:AI220"/>
    <mergeCell ref="B221:E221"/>
    <mergeCell ref="F221:P221"/>
    <mergeCell ref="Q221:W221"/>
    <mergeCell ref="X221:AE221"/>
    <mergeCell ref="AF221:AI221"/>
    <mergeCell ref="B222:E222"/>
    <mergeCell ref="F222:P222"/>
    <mergeCell ref="Q222:W222"/>
    <mergeCell ref="X222:AE222"/>
    <mergeCell ref="AF222:AI222"/>
    <mergeCell ref="B223:E223"/>
    <mergeCell ref="F223:P223"/>
    <mergeCell ref="Q223:W223"/>
    <mergeCell ref="X223:AE223"/>
    <mergeCell ref="AF223:AI223"/>
    <mergeCell ref="B224:E224"/>
    <mergeCell ref="F224:P224"/>
    <mergeCell ref="Q224:W224"/>
    <mergeCell ref="X224:AE224"/>
    <mergeCell ref="AF224:AI224"/>
    <mergeCell ref="B225:E225"/>
    <mergeCell ref="F225:P225"/>
    <mergeCell ref="Q225:W225"/>
    <mergeCell ref="X225:AE225"/>
    <mergeCell ref="AF225:AI225"/>
    <mergeCell ref="B226:E226"/>
    <mergeCell ref="F226:P226"/>
    <mergeCell ref="Q226:W226"/>
    <mergeCell ref="X226:AE226"/>
    <mergeCell ref="AF226:AI226"/>
    <mergeCell ref="B227:E227"/>
    <mergeCell ref="F227:P227"/>
    <mergeCell ref="Q227:W227"/>
    <mergeCell ref="X227:AE227"/>
    <mergeCell ref="AF227:AI227"/>
    <mergeCell ref="B228:E228"/>
    <mergeCell ref="F228:P228"/>
    <mergeCell ref="Q228:W228"/>
    <mergeCell ref="X228:AE228"/>
    <mergeCell ref="AF228:AI228"/>
    <mergeCell ref="B229:E229"/>
    <mergeCell ref="F229:P229"/>
    <mergeCell ref="Q229:W229"/>
    <mergeCell ref="X229:AE229"/>
    <mergeCell ref="AF229:AI229"/>
    <mergeCell ref="B230:E230"/>
    <mergeCell ref="F230:P230"/>
    <mergeCell ref="Q230:W230"/>
    <mergeCell ref="X230:AE230"/>
    <mergeCell ref="AF230:AI230"/>
    <mergeCell ref="B231:E231"/>
    <mergeCell ref="F231:P231"/>
    <mergeCell ref="Q231:W231"/>
    <mergeCell ref="X231:AE231"/>
    <mergeCell ref="AF231:AI231"/>
    <mergeCell ref="B232:E232"/>
    <mergeCell ref="F232:P232"/>
    <mergeCell ref="Q232:W232"/>
    <mergeCell ref="X232:AE232"/>
    <mergeCell ref="AF232:AI232"/>
    <mergeCell ref="B233:E233"/>
    <mergeCell ref="F233:P233"/>
    <mergeCell ref="Q233:W233"/>
    <mergeCell ref="X233:AE233"/>
    <mergeCell ref="AF233:AI233"/>
    <mergeCell ref="B234:E234"/>
    <mergeCell ref="F234:P234"/>
    <mergeCell ref="Q234:W234"/>
    <mergeCell ref="X234:AE234"/>
    <mergeCell ref="AF234:AI234"/>
    <mergeCell ref="B235:E235"/>
    <mergeCell ref="F235:P235"/>
    <mergeCell ref="Q235:W235"/>
    <mergeCell ref="X235:AE235"/>
    <mergeCell ref="AF235:AI235"/>
    <mergeCell ref="B239:D239"/>
    <mergeCell ref="E239:O239"/>
    <mergeCell ref="P239:V239"/>
    <mergeCell ref="W239:AD239"/>
    <mergeCell ref="AE239:AH239"/>
    <mergeCell ref="AE240:AH240"/>
    <mergeCell ref="B241:D241"/>
    <mergeCell ref="E241:O241"/>
    <mergeCell ref="P241:V241"/>
    <mergeCell ref="W241:AD241"/>
    <mergeCell ref="AE241:AH241"/>
    <mergeCell ref="B242:D242"/>
    <mergeCell ref="E242:O242"/>
    <mergeCell ref="P242:V242"/>
    <mergeCell ref="W242:AD242"/>
    <mergeCell ref="AE242:AH242"/>
    <mergeCell ref="B246:C246"/>
    <mergeCell ref="D246:N246"/>
    <mergeCell ref="O246:U246"/>
    <mergeCell ref="V246:AC246"/>
    <mergeCell ref="AD246:AH246"/>
    <mergeCell ref="B247:C247"/>
    <mergeCell ref="D247:N247"/>
    <mergeCell ref="O247:U247"/>
    <mergeCell ref="V247:AC247"/>
    <mergeCell ref="AD247:AH247"/>
    <mergeCell ref="B248:C248"/>
    <mergeCell ref="D248:N248"/>
    <mergeCell ref="O248:U248"/>
    <mergeCell ref="V248:AC248"/>
    <mergeCell ref="AD248:AH248"/>
    <mergeCell ref="B249:C249"/>
    <mergeCell ref="D249:N249"/>
    <mergeCell ref="O249:U249"/>
    <mergeCell ref="V249:AC249"/>
    <mergeCell ref="AD249:AH249"/>
    <mergeCell ref="B250:C250"/>
    <mergeCell ref="D250:N250"/>
    <mergeCell ref="O250:U250"/>
    <mergeCell ref="V250:AC250"/>
    <mergeCell ref="AD250:AH250"/>
    <mergeCell ref="C254:M254"/>
    <mergeCell ref="N254:T254"/>
    <mergeCell ref="U254:AB254"/>
    <mergeCell ref="AC254:AH254"/>
    <mergeCell ref="C255:M255"/>
    <mergeCell ref="N255:T255"/>
    <mergeCell ref="U255:AB255"/>
    <mergeCell ref="AC255:AH255"/>
    <mergeCell ref="C256:M256"/>
    <mergeCell ref="N256:T256"/>
    <mergeCell ref="U256:AB256"/>
    <mergeCell ref="AC256:AH256"/>
    <mergeCell ref="C257:M257"/>
    <mergeCell ref="N257:T257"/>
    <mergeCell ref="U257:AB257"/>
    <mergeCell ref="AC257:AH257"/>
    <mergeCell ref="C258:M258"/>
    <mergeCell ref="N258:T258"/>
    <mergeCell ref="U258:AB258"/>
    <mergeCell ref="AC258:AH258"/>
    <mergeCell ref="C259:M259"/>
    <mergeCell ref="N259:T259"/>
    <mergeCell ref="U259:AB259"/>
    <mergeCell ref="AC259:AH259"/>
    <mergeCell ref="C260:M260"/>
    <mergeCell ref="N260:T260"/>
    <mergeCell ref="U260:AB260"/>
    <mergeCell ref="AC260:AH260"/>
    <mergeCell ref="C261:M261"/>
    <mergeCell ref="N261:T261"/>
    <mergeCell ref="U261:AB261"/>
    <mergeCell ref="AC261:AH261"/>
    <mergeCell ref="C262:M262"/>
    <mergeCell ref="N262:T262"/>
    <mergeCell ref="U262:AB262"/>
    <mergeCell ref="AC262:AH262"/>
    <mergeCell ref="C263:M263"/>
    <mergeCell ref="N263:T263"/>
    <mergeCell ref="U263:AB263"/>
    <mergeCell ref="AC263:AH263"/>
    <mergeCell ref="AC267:AH267"/>
    <mergeCell ref="C264:M264"/>
    <mergeCell ref="N264:T264"/>
    <mergeCell ref="U264:AB264"/>
    <mergeCell ref="AC264:AH264"/>
    <mergeCell ref="C265:M265"/>
    <mergeCell ref="N265:T265"/>
    <mergeCell ref="U265:AB265"/>
    <mergeCell ref="AC265:AH265"/>
    <mergeCell ref="N269:T269"/>
    <mergeCell ref="U269:AB269"/>
    <mergeCell ref="AC269:AH269"/>
    <mergeCell ref="C266:M266"/>
    <mergeCell ref="N266:T266"/>
    <mergeCell ref="U266:AB266"/>
    <mergeCell ref="AC266:AH266"/>
    <mergeCell ref="C267:M267"/>
    <mergeCell ref="N267:T267"/>
    <mergeCell ref="U267:AB267"/>
    <mergeCell ref="B274:C274"/>
    <mergeCell ref="D274:N274"/>
    <mergeCell ref="O274:U274"/>
    <mergeCell ref="V274:AC274"/>
    <mergeCell ref="AD274:AH274"/>
    <mergeCell ref="C268:M268"/>
    <mergeCell ref="N268:T268"/>
    <mergeCell ref="U268:AB268"/>
    <mergeCell ref="AC268:AH268"/>
    <mergeCell ref="C269:M269"/>
    <mergeCell ref="B276:C276"/>
    <mergeCell ref="D276:N276"/>
    <mergeCell ref="O276:U276"/>
    <mergeCell ref="V276:AC276"/>
    <mergeCell ref="AD276:AH276"/>
    <mergeCell ref="B273:C273"/>
    <mergeCell ref="D273:N273"/>
    <mergeCell ref="O273:U273"/>
    <mergeCell ref="V273:AC273"/>
    <mergeCell ref="AD273:AH273"/>
    <mergeCell ref="B278:C278"/>
    <mergeCell ref="D278:N278"/>
    <mergeCell ref="O278:U278"/>
    <mergeCell ref="V278:AC278"/>
    <mergeCell ref="AD278:AH278"/>
    <mergeCell ref="B275:C275"/>
    <mergeCell ref="D275:N275"/>
    <mergeCell ref="O275:U275"/>
    <mergeCell ref="V275:AC275"/>
    <mergeCell ref="AD275:AH275"/>
    <mergeCell ref="B280:C280"/>
    <mergeCell ref="D280:N280"/>
    <mergeCell ref="O280:U280"/>
    <mergeCell ref="V280:AC280"/>
    <mergeCell ref="AD280:AH280"/>
    <mergeCell ref="B277:C277"/>
    <mergeCell ref="D277:N277"/>
    <mergeCell ref="O277:U277"/>
    <mergeCell ref="V277:AC277"/>
    <mergeCell ref="AD277:AH277"/>
    <mergeCell ref="B282:C282"/>
    <mergeCell ref="D282:N282"/>
    <mergeCell ref="O282:U282"/>
    <mergeCell ref="V282:AC282"/>
    <mergeCell ref="AD282:AH282"/>
    <mergeCell ref="B279:C279"/>
    <mergeCell ref="D279:N279"/>
    <mergeCell ref="O279:U279"/>
    <mergeCell ref="V279:AC279"/>
    <mergeCell ref="AD279:AH279"/>
    <mergeCell ref="B284:C284"/>
    <mergeCell ref="D284:N284"/>
    <mergeCell ref="O284:U284"/>
    <mergeCell ref="V284:AC284"/>
    <mergeCell ref="AD284:AH284"/>
    <mergeCell ref="B281:C281"/>
    <mergeCell ref="D281:N281"/>
    <mergeCell ref="O281:U281"/>
    <mergeCell ref="V281:AC281"/>
    <mergeCell ref="AD281:AH281"/>
    <mergeCell ref="B286:C286"/>
    <mergeCell ref="D286:N286"/>
    <mergeCell ref="O286:U286"/>
    <mergeCell ref="V286:AC286"/>
    <mergeCell ref="AD286:AH286"/>
    <mergeCell ref="B283:C283"/>
    <mergeCell ref="D283:N283"/>
    <mergeCell ref="O283:U283"/>
    <mergeCell ref="V283:AC283"/>
    <mergeCell ref="AD283:AH283"/>
    <mergeCell ref="B288:C288"/>
    <mergeCell ref="D288:N288"/>
    <mergeCell ref="O288:U288"/>
    <mergeCell ref="V288:AC288"/>
    <mergeCell ref="AD288:AH288"/>
    <mergeCell ref="B285:C285"/>
    <mergeCell ref="D285:N285"/>
    <mergeCell ref="O285:U285"/>
    <mergeCell ref="V285:AC285"/>
    <mergeCell ref="AD285:AH285"/>
    <mergeCell ref="B293:C293"/>
    <mergeCell ref="D293:N293"/>
    <mergeCell ref="O293:U293"/>
    <mergeCell ref="V293:AC293"/>
    <mergeCell ref="AD293:AH293"/>
    <mergeCell ref="B287:C287"/>
    <mergeCell ref="D287:N287"/>
    <mergeCell ref="O287:U287"/>
    <mergeCell ref="V287:AC287"/>
    <mergeCell ref="AD287:AH287"/>
    <mergeCell ref="B295:C295"/>
    <mergeCell ref="D295:N295"/>
    <mergeCell ref="O295:U295"/>
    <mergeCell ref="V295:AC295"/>
    <mergeCell ref="AD295:AH295"/>
    <mergeCell ref="B292:C292"/>
    <mergeCell ref="D292:N292"/>
    <mergeCell ref="O292:U292"/>
    <mergeCell ref="V292:AC292"/>
    <mergeCell ref="AD292:AH292"/>
    <mergeCell ref="B297:C297"/>
    <mergeCell ref="D297:N297"/>
    <mergeCell ref="O297:U297"/>
    <mergeCell ref="V297:AC297"/>
    <mergeCell ref="AD297:AH297"/>
    <mergeCell ref="B294:C294"/>
    <mergeCell ref="D294:N294"/>
    <mergeCell ref="O294:U294"/>
    <mergeCell ref="V294:AC294"/>
    <mergeCell ref="AD294:AH294"/>
    <mergeCell ref="B299:C299"/>
    <mergeCell ref="D299:N299"/>
    <mergeCell ref="O299:U299"/>
    <mergeCell ref="V299:AC299"/>
    <mergeCell ref="AD299:AH299"/>
    <mergeCell ref="B296:C296"/>
    <mergeCell ref="D296:N296"/>
    <mergeCell ref="O296:U296"/>
    <mergeCell ref="V296:AC296"/>
    <mergeCell ref="AD296:AH296"/>
    <mergeCell ref="B301:C301"/>
    <mergeCell ref="D301:N301"/>
    <mergeCell ref="O301:U301"/>
    <mergeCell ref="V301:AC301"/>
    <mergeCell ref="AD301:AH301"/>
    <mergeCell ref="B298:C298"/>
    <mergeCell ref="D298:N298"/>
    <mergeCell ref="O298:U298"/>
    <mergeCell ref="V298:AC298"/>
    <mergeCell ref="AD298:AH298"/>
    <mergeCell ref="B303:C303"/>
    <mergeCell ref="D303:N303"/>
    <mergeCell ref="O303:U303"/>
    <mergeCell ref="V303:AC303"/>
    <mergeCell ref="AD303:AH303"/>
    <mergeCell ref="B300:C300"/>
    <mergeCell ref="D300:N300"/>
    <mergeCell ref="O300:U300"/>
    <mergeCell ref="V300:AC300"/>
    <mergeCell ref="AD300:AH300"/>
    <mergeCell ref="B305:C305"/>
    <mergeCell ref="D305:N305"/>
    <mergeCell ref="O305:U305"/>
    <mergeCell ref="V305:AC305"/>
    <mergeCell ref="AD305:AH305"/>
    <mergeCell ref="B302:C302"/>
    <mergeCell ref="D302:N302"/>
    <mergeCell ref="O302:U302"/>
    <mergeCell ref="V302:AC302"/>
    <mergeCell ref="AD302:AH302"/>
    <mergeCell ref="B307:C307"/>
    <mergeCell ref="D307:N307"/>
    <mergeCell ref="O307:U307"/>
    <mergeCell ref="V307:AC307"/>
    <mergeCell ref="AD307:AH307"/>
    <mergeCell ref="B304:C304"/>
    <mergeCell ref="D304:N304"/>
    <mergeCell ref="O304:U304"/>
    <mergeCell ref="V304:AC304"/>
    <mergeCell ref="AD304:AH304"/>
    <mergeCell ref="B309:C309"/>
    <mergeCell ref="D309:N309"/>
    <mergeCell ref="O309:U309"/>
    <mergeCell ref="V309:AC309"/>
    <mergeCell ref="AD309:AH309"/>
    <mergeCell ref="B306:C306"/>
    <mergeCell ref="D306:N306"/>
    <mergeCell ref="O306:U306"/>
    <mergeCell ref="V306:AC306"/>
    <mergeCell ref="AD306:AH306"/>
    <mergeCell ref="B314:C314"/>
    <mergeCell ref="D314:N314"/>
    <mergeCell ref="O314:U314"/>
    <mergeCell ref="V314:AD314"/>
    <mergeCell ref="AE314:AH314"/>
    <mergeCell ref="B308:C308"/>
    <mergeCell ref="D308:N308"/>
    <mergeCell ref="O308:U308"/>
    <mergeCell ref="V308:AC308"/>
    <mergeCell ref="AD308:AH308"/>
    <mergeCell ref="B316:C316"/>
    <mergeCell ref="D316:N316"/>
    <mergeCell ref="O316:U316"/>
    <mergeCell ref="V316:AD316"/>
    <mergeCell ref="AE316:AH316"/>
    <mergeCell ref="B310:C310"/>
    <mergeCell ref="D310:N310"/>
    <mergeCell ref="O310:U310"/>
    <mergeCell ref="V310:AC310"/>
    <mergeCell ref="AD310:AH310"/>
    <mergeCell ref="B318:C318"/>
    <mergeCell ref="D318:N318"/>
    <mergeCell ref="O318:U318"/>
    <mergeCell ref="V318:AD318"/>
    <mergeCell ref="AE318:AH318"/>
    <mergeCell ref="B315:C315"/>
    <mergeCell ref="D315:N315"/>
    <mergeCell ref="O315:U315"/>
    <mergeCell ref="V315:AD315"/>
    <mergeCell ref="AE315:AH315"/>
    <mergeCell ref="B320:C320"/>
    <mergeCell ref="D320:N320"/>
    <mergeCell ref="O320:U320"/>
    <mergeCell ref="V320:AD320"/>
    <mergeCell ref="AE320:AH320"/>
    <mergeCell ref="B317:C317"/>
    <mergeCell ref="D317:N317"/>
    <mergeCell ref="O317:U317"/>
    <mergeCell ref="V317:AD317"/>
    <mergeCell ref="AE317:AH317"/>
    <mergeCell ref="B322:C322"/>
    <mergeCell ref="D322:N322"/>
    <mergeCell ref="O322:U322"/>
    <mergeCell ref="V322:AD322"/>
    <mergeCell ref="AE322:AH322"/>
    <mergeCell ref="B319:C319"/>
    <mergeCell ref="D319:N319"/>
    <mergeCell ref="O319:U319"/>
    <mergeCell ref="V319:AD319"/>
    <mergeCell ref="AE319:AH319"/>
    <mergeCell ref="B323:C323"/>
    <mergeCell ref="D323:N323"/>
    <mergeCell ref="O323:U323"/>
    <mergeCell ref="V323:AD323"/>
    <mergeCell ref="AE323:AH323"/>
    <mergeCell ref="B321:C321"/>
    <mergeCell ref="D321:N321"/>
    <mergeCell ref="O321:U321"/>
    <mergeCell ref="V321:AD321"/>
    <mergeCell ref="AE321:AH321"/>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9" max="255" man="1"/>
    <brk id="96" max="255" man="1"/>
    <brk id="140" max="255" man="1"/>
    <brk id="270"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211" t="s">
        <v>987</v>
      </c>
      <c r="L3" s="212"/>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213" t="s">
        <v>1162</v>
      </c>
      <c r="C6" s="214"/>
      <c r="D6" s="214"/>
      <c r="E6" s="214"/>
      <c r="F6" s="214"/>
      <c r="G6" s="214"/>
      <c r="H6" s="214"/>
      <c r="I6" s="214"/>
      <c r="J6" s="214"/>
      <c r="K6" s="214"/>
      <c r="L6" s="214"/>
      <c r="M6" s="214"/>
      <c r="N6" s="214"/>
      <c r="O6" s="214"/>
      <c r="P6" s="214"/>
      <c r="Q6" s="214"/>
      <c r="R6" s="214"/>
      <c r="S6" s="214"/>
    </row>
    <row r="7" spans="1:19" ht="6.75" customHeight="1">
      <c r="A7" s="1"/>
      <c r="B7" s="1"/>
      <c r="C7" s="1"/>
      <c r="D7" s="1"/>
      <c r="E7" s="1"/>
      <c r="F7" s="1"/>
      <c r="G7" s="1"/>
      <c r="H7" s="1"/>
      <c r="I7" s="1"/>
      <c r="J7" s="1"/>
      <c r="K7" s="1"/>
      <c r="L7" s="1"/>
      <c r="M7" s="1"/>
      <c r="N7" s="1"/>
      <c r="O7" s="1"/>
      <c r="P7" s="1"/>
      <c r="Q7" s="1"/>
      <c r="R7" s="1"/>
      <c r="S7" s="1"/>
    </row>
    <row r="8" spans="1:19" ht="5.25" customHeight="1">
      <c r="A8" s="1"/>
      <c r="B8" s="218" t="s">
        <v>1121</v>
      </c>
      <c r="C8" s="219"/>
      <c r="D8" s="219"/>
      <c r="E8" s="219"/>
      <c r="F8" s="219"/>
      <c r="G8" s="219"/>
      <c r="H8" s="1"/>
      <c r="I8" s="1"/>
      <c r="J8" s="1"/>
      <c r="K8" s="1"/>
      <c r="L8" s="1"/>
      <c r="M8" s="1"/>
      <c r="N8" s="1"/>
      <c r="O8" s="1"/>
      <c r="P8" s="1"/>
      <c r="Q8" s="1"/>
      <c r="R8" s="1"/>
      <c r="S8" s="1"/>
    </row>
    <row r="9" spans="1:19" ht="24" customHeight="1">
      <c r="A9" s="1"/>
      <c r="B9" s="219"/>
      <c r="C9" s="219"/>
      <c r="D9" s="219"/>
      <c r="E9" s="219"/>
      <c r="F9" s="219"/>
      <c r="G9" s="219"/>
      <c r="H9" s="1"/>
      <c r="I9" s="220">
        <v>44043</v>
      </c>
      <c r="J9" s="205"/>
      <c r="K9" s="205"/>
      <c r="L9" s="1"/>
      <c r="M9" s="1"/>
      <c r="N9" s="1"/>
      <c r="O9" s="1"/>
      <c r="P9" s="1"/>
      <c r="Q9" s="1"/>
      <c r="R9" s="1"/>
      <c r="S9" s="1"/>
    </row>
    <row r="10" spans="1:19" ht="21" customHeight="1">
      <c r="A10" s="1"/>
      <c r="B10" s="240" t="s">
        <v>1163</v>
      </c>
      <c r="C10" s="241"/>
      <c r="D10" s="241"/>
      <c r="E10" s="241"/>
      <c r="F10" s="241"/>
      <c r="G10" s="241"/>
      <c r="H10" s="241"/>
      <c r="I10" s="241"/>
      <c r="J10" s="241"/>
      <c r="K10" s="241"/>
      <c r="L10" s="241"/>
      <c r="M10" s="241"/>
      <c r="N10" s="241"/>
      <c r="O10" s="241"/>
      <c r="P10" s="241"/>
      <c r="Q10" s="241"/>
      <c r="R10" s="241"/>
      <c r="S10" s="242"/>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240" t="s">
        <v>1164</v>
      </c>
      <c r="C14" s="241"/>
      <c r="D14" s="241"/>
      <c r="E14" s="241"/>
      <c r="F14" s="241"/>
      <c r="G14" s="241"/>
      <c r="H14" s="241"/>
      <c r="I14" s="241"/>
      <c r="J14" s="241"/>
      <c r="K14" s="241"/>
      <c r="L14" s="241"/>
      <c r="M14" s="241"/>
      <c r="N14" s="241"/>
      <c r="O14" s="241"/>
      <c r="P14" s="241"/>
      <c r="Q14" s="241"/>
      <c r="R14" s="241"/>
      <c r="S14" s="242"/>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240" t="s">
        <v>1165</v>
      </c>
      <c r="C17" s="241"/>
      <c r="D17" s="241"/>
      <c r="E17" s="241"/>
      <c r="F17" s="241"/>
      <c r="G17" s="241"/>
      <c r="H17" s="241"/>
      <c r="I17" s="241"/>
      <c r="J17" s="241"/>
      <c r="K17" s="241"/>
      <c r="L17" s="241"/>
      <c r="M17" s="241"/>
      <c r="N17" s="241"/>
      <c r="O17" s="241"/>
      <c r="P17" s="241"/>
      <c r="Q17" s="241"/>
      <c r="R17" s="241"/>
      <c r="S17" s="242"/>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240" t="s">
        <v>1166</v>
      </c>
      <c r="C20" s="241"/>
      <c r="D20" s="241"/>
      <c r="E20" s="241"/>
      <c r="F20" s="241"/>
      <c r="G20" s="241"/>
      <c r="H20" s="241"/>
      <c r="I20" s="241"/>
      <c r="J20" s="241"/>
      <c r="K20" s="241"/>
      <c r="L20" s="241"/>
      <c r="M20" s="241"/>
      <c r="N20" s="241"/>
      <c r="O20" s="241"/>
      <c r="P20" s="241"/>
      <c r="Q20" s="241"/>
      <c r="R20" s="241"/>
      <c r="S20" s="242"/>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240" t="s">
        <v>1167</v>
      </c>
      <c r="C23" s="241"/>
      <c r="D23" s="241"/>
      <c r="E23" s="241"/>
      <c r="F23" s="241"/>
      <c r="G23" s="241"/>
      <c r="H23" s="241"/>
      <c r="I23" s="241"/>
      <c r="J23" s="241"/>
      <c r="K23" s="241"/>
      <c r="L23" s="241"/>
      <c r="M23" s="241"/>
      <c r="N23" s="241"/>
      <c r="O23" s="241"/>
      <c r="P23" s="241"/>
      <c r="Q23" s="241"/>
      <c r="R23" s="241"/>
      <c r="S23" s="242"/>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240" t="s">
        <v>1168</v>
      </c>
      <c r="C25" s="241"/>
      <c r="D25" s="241"/>
      <c r="E25" s="241"/>
      <c r="F25" s="241"/>
      <c r="G25" s="241"/>
      <c r="H25" s="241"/>
      <c r="I25" s="241"/>
      <c r="J25" s="241"/>
      <c r="K25" s="241"/>
      <c r="L25" s="241"/>
      <c r="M25" s="241"/>
      <c r="N25" s="241"/>
      <c r="O25" s="241"/>
      <c r="P25" s="241"/>
      <c r="Q25" s="241"/>
      <c r="R25" s="241"/>
      <c r="S25" s="242"/>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240" t="s">
        <v>1169</v>
      </c>
      <c r="C28" s="241"/>
      <c r="D28" s="241"/>
      <c r="E28" s="241"/>
      <c r="F28" s="241"/>
      <c r="G28" s="241"/>
      <c r="H28" s="241"/>
      <c r="I28" s="241"/>
      <c r="J28" s="241"/>
      <c r="K28" s="241"/>
      <c r="L28" s="241"/>
      <c r="M28" s="241"/>
      <c r="N28" s="241"/>
      <c r="O28" s="241"/>
      <c r="P28" s="241"/>
      <c r="Q28" s="241"/>
      <c r="R28" s="241"/>
      <c r="S28" s="242"/>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240" t="s">
        <v>1170</v>
      </c>
      <c r="C30" s="241"/>
      <c r="D30" s="241"/>
      <c r="E30" s="241"/>
      <c r="F30" s="241"/>
      <c r="G30" s="241"/>
      <c r="H30" s="241"/>
      <c r="I30" s="241"/>
      <c r="J30" s="241"/>
      <c r="K30" s="241"/>
      <c r="L30" s="241"/>
      <c r="M30" s="241"/>
      <c r="N30" s="241"/>
      <c r="O30" s="241"/>
      <c r="P30" s="241"/>
      <c r="Q30" s="241"/>
      <c r="R30" s="241"/>
      <c r="S30" s="242"/>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240" t="s">
        <v>1171</v>
      </c>
      <c r="C33" s="241"/>
      <c r="D33" s="241"/>
      <c r="E33" s="241"/>
      <c r="F33" s="241"/>
      <c r="G33" s="241"/>
      <c r="H33" s="241"/>
      <c r="I33" s="241"/>
      <c r="J33" s="241"/>
      <c r="K33" s="241"/>
      <c r="L33" s="241"/>
      <c r="M33" s="241"/>
      <c r="N33" s="241"/>
      <c r="O33" s="241"/>
      <c r="P33" s="241"/>
      <c r="Q33" s="241"/>
      <c r="R33" s="241"/>
      <c r="S33" s="242"/>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240" t="s">
        <v>1172</v>
      </c>
      <c r="C37" s="241"/>
      <c r="D37" s="241"/>
      <c r="E37" s="241"/>
      <c r="F37" s="241"/>
      <c r="G37" s="241"/>
      <c r="H37" s="241"/>
      <c r="I37" s="241"/>
      <c r="J37" s="241"/>
      <c r="K37" s="241"/>
      <c r="L37" s="241"/>
      <c r="M37" s="241"/>
      <c r="N37" s="241"/>
      <c r="O37" s="241"/>
      <c r="P37" s="241"/>
      <c r="Q37" s="241"/>
      <c r="R37" s="241"/>
      <c r="S37" s="242"/>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240" t="s">
        <v>1173</v>
      </c>
      <c r="C39" s="241"/>
      <c r="D39" s="241"/>
      <c r="E39" s="241"/>
      <c r="F39" s="241"/>
      <c r="G39" s="241"/>
      <c r="H39" s="241"/>
      <c r="I39" s="241"/>
      <c r="J39" s="241"/>
      <c r="K39" s="241"/>
      <c r="L39" s="241"/>
      <c r="M39" s="241"/>
      <c r="N39" s="241"/>
      <c r="O39" s="241"/>
      <c r="P39" s="241"/>
      <c r="Q39" s="241"/>
      <c r="R39" s="241"/>
      <c r="S39" s="242"/>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240" t="s">
        <v>1174</v>
      </c>
      <c r="C43" s="241"/>
      <c r="D43" s="241"/>
      <c r="E43" s="241"/>
      <c r="F43" s="241"/>
      <c r="G43" s="241"/>
      <c r="H43" s="241"/>
      <c r="I43" s="241"/>
      <c r="J43" s="241"/>
      <c r="K43" s="241"/>
      <c r="L43" s="241"/>
      <c r="M43" s="241"/>
      <c r="N43" s="241"/>
      <c r="O43" s="241"/>
      <c r="P43" s="241"/>
      <c r="Q43" s="241"/>
      <c r="R43" s="241"/>
      <c r="S43" s="242"/>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240" t="s">
        <v>1175</v>
      </c>
      <c r="C47" s="241"/>
      <c r="D47" s="241"/>
      <c r="E47" s="241"/>
      <c r="F47" s="241"/>
      <c r="G47" s="241"/>
      <c r="H47" s="241"/>
      <c r="I47" s="241"/>
      <c r="J47" s="241"/>
      <c r="K47" s="241"/>
      <c r="L47" s="241"/>
      <c r="M47" s="241"/>
      <c r="N47" s="241"/>
      <c r="O47" s="241"/>
      <c r="P47" s="241"/>
      <c r="Q47" s="241"/>
      <c r="R47" s="241"/>
      <c r="S47" s="242"/>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240" t="s">
        <v>1176</v>
      </c>
      <c r="C50" s="241"/>
      <c r="D50" s="241"/>
      <c r="E50" s="241"/>
      <c r="F50" s="241"/>
      <c r="G50" s="241"/>
      <c r="H50" s="241"/>
      <c r="I50" s="241"/>
      <c r="J50" s="241"/>
      <c r="K50" s="241"/>
      <c r="L50" s="241"/>
      <c r="M50" s="241"/>
      <c r="N50" s="241"/>
      <c r="O50" s="241"/>
      <c r="P50" s="241"/>
      <c r="Q50" s="241"/>
      <c r="R50" s="241"/>
      <c r="S50" s="242"/>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240" t="s">
        <v>1177</v>
      </c>
      <c r="C54" s="241"/>
      <c r="D54" s="241"/>
      <c r="E54" s="241"/>
      <c r="F54" s="241"/>
      <c r="G54" s="241"/>
      <c r="H54" s="241"/>
      <c r="I54" s="241"/>
      <c r="J54" s="241"/>
      <c r="K54" s="241"/>
      <c r="L54" s="241"/>
      <c r="M54" s="241"/>
      <c r="N54" s="241"/>
      <c r="O54" s="241"/>
      <c r="P54" s="241"/>
      <c r="Q54" s="241"/>
      <c r="R54" s="241"/>
      <c r="S54" s="242"/>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K3:L3"/>
    <mergeCell ref="B6:S6"/>
    <mergeCell ref="B8:G9"/>
    <mergeCell ref="B10:S10"/>
    <mergeCell ref="B14:S14"/>
    <mergeCell ref="B17:S17"/>
    <mergeCell ref="I9:K9"/>
    <mergeCell ref="B20:S20"/>
    <mergeCell ref="B23:S23"/>
    <mergeCell ref="B25:S25"/>
    <mergeCell ref="B28:S28"/>
    <mergeCell ref="B30:S30"/>
    <mergeCell ref="B33:S33"/>
    <mergeCell ref="B37:S37"/>
    <mergeCell ref="B39:S39"/>
    <mergeCell ref="B43:S43"/>
    <mergeCell ref="B47:S47"/>
    <mergeCell ref="B50:S50"/>
    <mergeCell ref="B54:S54"/>
  </mergeCells>
  <printOptions/>
  <pageMargins left="0.44196078431372554" right="0.44196078431372554" top="0.44196078431372554" bottom="0.39529411764705885" header="0.5098039215686275" footer="0.5098039215686275"/>
  <pageSetup horizontalDpi="600" verticalDpi="600" orientation="portrait" paperSize="9" scale="81" r:id="rId2"/>
  <rowBreaks count="3" manualBreakCount="3">
    <brk id="22" max="19" man="1"/>
    <brk id="29" max="255" man="1"/>
    <brk id="41" max="19"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1298</v>
      </c>
    </row>
    <row r="2" spans="1:4" ht="12.75">
      <c r="A2" t="s">
        <v>62</v>
      </c>
      <c r="B2">
        <v>49317798.04999997</v>
      </c>
      <c r="C2">
        <v>858</v>
      </c>
      <c r="D2">
        <v>0.0041640782730237615</v>
      </c>
    </row>
    <row r="3" spans="1:4" ht="12.75">
      <c r="A3" t="s">
        <v>534</v>
      </c>
      <c r="B3">
        <v>358922586.92000026</v>
      </c>
      <c r="C3">
        <v>5362</v>
      </c>
      <c r="D3">
        <v>0.026023062587358287</v>
      </c>
    </row>
    <row r="4" spans="1:4" ht="12.75">
      <c r="A4" t="s">
        <v>600</v>
      </c>
      <c r="B4">
        <v>590112996.8700018</v>
      </c>
      <c r="C4">
        <v>9459</v>
      </c>
      <c r="D4">
        <v>0.045906779002950766</v>
      </c>
    </row>
    <row r="5" spans="1:4" ht="12.75">
      <c r="A5" t="s">
        <v>598</v>
      </c>
      <c r="B5">
        <v>692155507.2199965</v>
      </c>
      <c r="C5">
        <v>8487</v>
      </c>
      <c r="D5">
        <v>0.041189431588756015</v>
      </c>
    </row>
    <row r="6" spans="1:4" ht="12.75">
      <c r="A6" t="s">
        <v>596</v>
      </c>
      <c r="B6">
        <v>915547894.7500029</v>
      </c>
      <c r="C6">
        <v>15159</v>
      </c>
      <c r="D6">
        <v>0.07357023606150023</v>
      </c>
    </row>
    <row r="7" spans="1:4" ht="12.75">
      <c r="A7" t="s">
        <v>594</v>
      </c>
      <c r="B7">
        <v>995685486.4299992</v>
      </c>
      <c r="C7">
        <v>15794</v>
      </c>
      <c r="D7">
        <v>0.07665204224258425</v>
      </c>
    </row>
    <row r="8" spans="1:4" ht="12.75">
      <c r="A8" t="s">
        <v>592</v>
      </c>
      <c r="B8">
        <v>1098584009.2099965</v>
      </c>
      <c r="C8">
        <v>19647</v>
      </c>
      <c r="D8">
        <v>0.0953515685665476</v>
      </c>
    </row>
    <row r="9" spans="1:4" ht="12.75">
      <c r="A9" t="s">
        <v>588</v>
      </c>
      <c r="B9">
        <v>1157687957.279996</v>
      </c>
      <c r="C9">
        <v>11360</v>
      </c>
      <c r="D9">
        <v>0.05513278459388104</v>
      </c>
    </row>
    <row r="10" spans="1:4" ht="12.75">
      <c r="A10" t="s">
        <v>590</v>
      </c>
      <c r="B10">
        <v>1539669705.4399936</v>
      </c>
      <c r="C10">
        <v>25703</v>
      </c>
      <c r="D10">
        <v>0.1247427783817363</v>
      </c>
    </row>
    <row r="11" spans="1:4" ht="12.75">
      <c r="A11" t="s">
        <v>584</v>
      </c>
      <c r="B11">
        <v>1969810301.7800014</v>
      </c>
      <c r="C11">
        <v>28312</v>
      </c>
      <c r="D11">
        <v>0.13740487653362324</v>
      </c>
    </row>
    <row r="12" spans="1:4" ht="12.75">
      <c r="A12" t="s">
        <v>582</v>
      </c>
      <c r="B12">
        <v>2166234644.3300066</v>
      </c>
      <c r="C12">
        <v>31862</v>
      </c>
      <c r="D12">
        <v>0.15463387171921106</v>
      </c>
    </row>
    <row r="13" spans="1:4" ht="12.75">
      <c r="A13" t="s">
        <v>586</v>
      </c>
      <c r="B13">
        <v>2178543665.7099915</v>
      </c>
      <c r="C13">
        <v>34045</v>
      </c>
      <c r="D13">
        <v>0.16522849044882745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0"/>
  <sheetViews>
    <sheetView showGridLines="0" zoomScalePageLayoutView="0" workbookViewId="0" topLeftCell="A1">
      <selection activeCell="A1" sqref="A1"/>
    </sheetView>
  </sheetViews>
  <sheetFormatPr defaultColWidth="9.140625" defaultRowHeight="12.75"/>
  <sheetData>
    <row r="2" spans="1:2" ht="12.75">
      <c r="A2" t="s">
        <v>1182</v>
      </c>
      <c r="B2">
        <v>0.22174346372113346</v>
      </c>
    </row>
    <row r="3" spans="1:2" ht="12.75">
      <c r="A3" t="s">
        <v>1183</v>
      </c>
      <c r="B3">
        <v>0.18969988967314738</v>
      </c>
    </row>
    <row r="4" spans="1:2" ht="12.75">
      <c r="A4" t="s">
        <v>1184</v>
      </c>
      <c r="B4">
        <v>0.14416576503540807</v>
      </c>
    </row>
    <row r="5" spans="1:2" ht="12.75">
      <c r="A5" t="s">
        <v>1185</v>
      </c>
      <c r="B5">
        <v>0.17304034286494416</v>
      </c>
    </row>
    <row r="6" spans="1:2" ht="12.75">
      <c r="A6" t="s">
        <v>1186</v>
      </c>
      <c r="B6">
        <v>0.11510216457816456</v>
      </c>
    </row>
    <row r="7" spans="1:2" ht="12.75">
      <c r="A7" t="s">
        <v>1187</v>
      </c>
      <c r="B7">
        <v>0.06478623208823996</v>
      </c>
    </row>
    <row r="8" spans="1:2" ht="12.75">
      <c r="A8" t="s">
        <v>1188</v>
      </c>
      <c r="B8">
        <v>0.007053768156165716</v>
      </c>
    </row>
    <row r="9" spans="1:2" ht="12.75">
      <c r="A9" t="s">
        <v>1189</v>
      </c>
      <c r="B9">
        <v>0.007434803017413416</v>
      </c>
    </row>
    <row r="10" spans="1:2" ht="12.75">
      <c r="A10" t="s">
        <v>1190</v>
      </c>
      <c r="B10">
        <v>0.007624663660114994</v>
      </c>
    </row>
    <row r="11" spans="1:2" ht="12.75">
      <c r="A11" t="s">
        <v>1191</v>
      </c>
      <c r="B11">
        <v>0.021349327789201164</v>
      </c>
    </row>
    <row r="12" spans="1:2" ht="12.75">
      <c r="A12" t="s">
        <v>1192</v>
      </c>
      <c r="B12">
        <v>0.024500558309879985</v>
      </c>
    </row>
    <row r="13" spans="1:2" ht="12.75">
      <c r="A13" t="s">
        <v>1193</v>
      </c>
      <c r="B13">
        <v>0.006581820537379737</v>
      </c>
    </row>
    <row r="14" spans="1:2" ht="12.75">
      <c r="A14" t="s">
        <v>1194</v>
      </c>
      <c r="B14">
        <v>0.00138769468992673</v>
      </c>
    </row>
    <row r="15" spans="1:2" ht="12.75">
      <c r="A15" t="s">
        <v>1195</v>
      </c>
      <c r="B15">
        <v>0.00122540103063446</v>
      </c>
    </row>
    <row r="16" spans="1:2" ht="12.75">
      <c r="A16" t="s">
        <v>1196</v>
      </c>
      <c r="B16">
        <v>0.004346026514230813</v>
      </c>
    </row>
    <row r="17" spans="1:2" ht="12.75">
      <c r="A17" t="s">
        <v>1197</v>
      </c>
      <c r="B17">
        <v>0.005902177247523431</v>
      </c>
    </row>
    <row r="18" spans="1:2" ht="12.75">
      <c r="A18" t="s">
        <v>1198</v>
      </c>
      <c r="B18">
        <v>0.0027153283442550723</v>
      </c>
    </row>
    <row r="19" spans="1:2" ht="12.75">
      <c r="A19" t="s">
        <v>1199</v>
      </c>
      <c r="B19">
        <v>0.0008123856651871007</v>
      </c>
    </row>
    <row r="20" spans="1:2" ht="12.75">
      <c r="A20" t="s">
        <v>1200</v>
      </c>
      <c r="B20">
        <v>0.00015368009654875286</v>
      </c>
    </row>
    <row r="21" spans="1:2" ht="12.75">
      <c r="A21" t="s">
        <v>1201</v>
      </c>
      <c r="B21">
        <v>0.00010562332569582423</v>
      </c>
    </row>
    <row r="22" spans="1:2" ht="12.75">
      <c r="A22" t="s">
        <v>1202</v>
      </c>
      <c r="B22">
        <v>0.00010906056921723349</v>
      </c>
    </row>
    <row r="23" spans="1:2" ht="12.75">
      <c r="A23" t="s">
        <v>1203</v>
      </c>
      <c r="B23">
        <v>8.322083560598038E-05</v>
      </c>
    </row>
    <row r="24" spans="1:2" ht="12.75">
      <c r="A24" t="s">
        <v>1204</v>
      </c>
      <c r="B24">
        <v>2.4123926117829753E-05</v>
      </c>
    </row>
    <row r="25" spans="1:2" ht="12.75">
      <c r="A25" t="s">
        <v>1205</v>
      </c>
      <c r="B25">
        <v>2.5392387631522374E-05</v>
      </c>
    </row>
    <row r="26" spans="1:2" ht="12.75">
      <c r="A26" t="s">
        <v>1206</v>
      </c>
      <c r="B26">
        <v>1.0767246597431323E-05</v>
      </c>
    </row>
    <row r="27" spans="1:2" ht="12.75">
      <c r="A27" t="s">
        <v>1207</v>
      </c>
      <c r="B27">
        <v>2.946750791373556E-06</v>
      </c>
    </row>
    <row r="28" spans="1:2" ht="12.75">
      <c r="A28" t="s">
        <v>1208</v>
      </c>
      <c r="B28">
        <v>3.7415446489992027E-06</v>
      </c>
    </row>
    <row r="29" spans="1:2" ht="12.75">
      <c r="A29" t="s">
        <v>1209</v>
      </c>
      <c r="B29">
        <v>9.133118489798298E-06</v>
      </c>
    </row>
    <row r="30" spans="1:2" ht="12.75">
      <c r="A30" t="s">
        <v>1210</v>
      </c>
      <c r="B30">
        <v>4.972757048951641E-07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1211</v>
      </c>
      <c r="B2">
        <v>0.00016918218558345123</v>
      </c>
    </row>
    <row r="3" spans="1:2" ht="12.75">
      <c r="A3" t="s">
        <v>1182</v>
      </c>
      <c r="B3">
        <v>0.007903660352671768</v>
      </c>
    </row>
    <row r="4" spans="1:2" ht="12.75">
      <c r="A4" t="s">
        <v>1183</v>
      </c>
      <c r="B4">
        <v>0.009239113632782623</v>
      </c>
    </row>
    <row r="5" spans="1:2" ht="12.75">
      <c r="A5" t="s">
        <v>1184</v>
      </c>
      <c r="B5">
        <v>0.010221857894679547</v>
      </c>
    </row>
    <row r="6" spans="1:2" ht="12.75">
      <c r="A6" t="s">
        <v>1185</v>
      </c>
      <c r="B6">
        <v>0.013427605955544087</v>
      </c>
    </row>
    <row r="7" spans="1:2" ht="12.75">
      <c r="A7" t="s">
        <v>1186</v>
      </c>
      <c r="B7">
        <v>0.0231407137088789</v>
      </c>
    </row>
    <row r="8" spans="1:2" ht="12.75">
      <c r="A8" t="s">
        <v>1187</v>
      </c>
      <c r="B8">
        <v>0.025955692331716046</v>
      </c>
    </row>
    <row r="9" spans="1:2" ht="12.75">
      <c r="A9" t="s">
        <v>1188</v>
      </c>
      <c r="B9">
        <v>0.02831049095483755</v>
      </c>
    </row>
    <row r="10" spans="1:2" ht="12.75">
      <c r="A10" t="s">
        <v>1189</v>
      </c>
      <c r="B10">
        <v>0.03498824403985439</v>
      </c>
    </row>
    <row r="11" spans="1:2" ht="12.75">
      <c r="A11" t="s">
        <v>1190</v>
      </c>
      <c r="B11">
        <v>0.047124039626237825</v>
      </c>
    </row>
    <row r="12" spans="1:2" ht="12.75">
      <c r="A12" t="s">
        <v>1191</v>
      </c>
      <c r="B12">
        <v>0.04881352558699212</v>
      </c>
    </row>
    <row r="13" spans="1:2" ht="12.75">
      <c r="A13" t="s">
        <v>1192</v>
      </c>
      <c r="B13">
        <v>0.03656150447900189</v>
      </c>
    </row>
    <row r="14" spans="1:2" ht="12.75">
      <c r="A14" t="s">
        <v>1193</v>
      </c>
      <c r="B14">
        <v>0.044127245604079775</v>
      </c>
    </row>
    <row r="15" spans="1:2" ht="12.75">
      <c r="A15" t="s">
        <v>1194</v>
      </c>
      <c r="B15">
        <v>0.0497272734424747</v>
      </c>
    </row>
    <row r="16" spans="1:2" ht="12.75">
      <c r="A16" t="s">
        <v>1195</v>
      </c>
      <c r="B16">
        <v>0.05093799905594469</v>
      </c>
    </row>
    <row r="17" spans="1:2" ht="12.75">
      <c r="A17" t="s">
        <v>1196</v>
      </c>
      <c r="B17">
        <v>0.06437005826311126</v>
      </c>
    </row>
    <row r="18" spans="1:2" ht="12.75">
      <c r="A18" t="s">
        <v>1197</v>
      </c>
      <c r="B18">
        <v>0.04354730435373722</v>
      </c>
    </row>
    <row r="19" spans="1:2" ht="12.75">
      <c r="A19" t="s">
        <v>1198</v>
      </c>
      <c r="B19">
        <v>0.05760062666127299</v>
      </c>
    </row>
    <row r="20" spans="1:2" ht="12.75">
      <c r="A20" t="s">
        <v>1199</v>
      </c>
      <c r="B20">
        <v>0.06199161418963012</v>
      </c>
    </row>
    <row r="21" spans="1:2" ht="12.75">
      <c r="A21" t="s">
        <v>1200</v>
      </c>
      <c r="B21">
        <v>0.05774872210949302</v>
      </c>
    </row>
    <row r="22" spans="1:2" ht="12.75">
      <c r="A22" t="s">
        <v>1201</v>
      </c>
      <c r="B22">
        <v>0.08073656016324293</v>
      </c>
    </row>
    <row r="23" spans="1:2" ht="12.75">
      <c r="A23" t="s">
        <v>1202</v>
      </c>
      <c r="B23">
        <v>0.033365839285835364</v>
      </c>
    </row>
    <row r="24" spans="1:2" ht="12.75">
      <c r="A24" t="s">
        <v>1203</v>
      </c>
      <c r="B24">
        <v>0.04797197918215211</v>
      </c>
    </row>
    <row r="25" spans="1:2" ht="12.75">
      <c r="A25" t="s">
        <v>1204</v>
      </c>
      <c r="B25">
        <v>0.03656701021407995</v>
      </c>
    </row>
    <row r="26" spans="1:2" ht="12.75">
      <c r="A26" t="s">
        <v>1205</v>
      </c>
      <c r="B26">
        <v>0.040436855451699456</v>
      </c>
    </row>
    <row r="27" spans="1:2" ht="12.75">
      <c r="A27" t="s">
        <v>1206</v>
      </c>
      <c r="B27">
        <v>0.042108672468881746</v>
      </c>
    </row>
    <row r="28" spans="1:2" ht="12.75">
      <c r="A28" t="s">
        <v>1212</v>
      </c>
      <c r="B28">
        <v>0.0007019187572376065</v>
      </c>
    </row>
    <row r="29" spans="1:2" ht="12.75">
      <c r="A29" t="s">
        <v>1213</v>
      </c>
      <c r="B29">
        <v>0.0009827381782955358</v>
      </c>
    </row>
    <row r="30" spans="1:2" ht="12.75">
      <c r="A30" t="s">
        <v>1208</v>
      </c>
      <c r="B30">
        <v>0.0006313163442394565</v>
      </c>
    </row>
    <row r="31" spans="1:2" ht="12.75">
      <c r="A31" t="s">
        <v>1210</v>
      </c>
      <c r="B31">
        <v>0.0003191943671456864</v>
      </c>
    </row>
    <row r="32" spans="1:2" ht="12.75">
      <c r="A32" t="s">
        <v>1207</v>
      </c>
      <c r="B32">
        <v>0.00026019394421691454</v>
      </c>
    </row>
    <row r="33" spans="1:2" ht="12.75">
      <c r="A33" t="s">
        <v>1209</v>
      </c>
      <c r="B33">
        <v>1.1247214449155891E-05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0"/>
  <sheetViews>
    <sheetView showGridLines="0" zoomScalePageLayoutView="0" workbookViewId="0" topLeftCell="A1">
      <selection activeCell="A1" sqref="A1"/>
    </sheetView>
  </sheetViews>
  <sheetFormatPr defaultColWidth="9.140625" defaultRowHeight="12.75"/>
  <sheetData>
    <row r="2" spans="1:2" ht="12.75">
      <c r="A2" t="s">
        <v>1182</v>
      </c>
      <c r="B2">
        <v>4.5163494056993167E-05</v>
      </c>
    </row>
    <row r="3" spans="1:2" ht="12.75">
      <c r="A3" t="s">
        <v>1183</v>
      </c>
      <c r="B3">
        <v>0.003151792359715327</v>
      </c>
    </row>
    <row r="4" spans="1:2" ht="12.75">
      <c r="A4" t="s">
        <v>1184</v>
      </c>
      <c r="B4">
        <v>0.0034027674257701922</v>
      </c>
    </row>
    <row r="5" spans="1:2" ht="12.75">
      <c r="A5" t="s">
        <v>1185</v>
      </c>
      <c r="B5">
        <v>0.0011536633893261426</v>
      </c>
    </row>
    <row r="6" spans="1:2" ht="12.75">
      <c r="A6" t="s">
        <v>1186</v>
      </c>
      <c r="B6">
        <v>0.023064507251058953</v>
      </c>
    </row>
    <row r="7" spans="1:2" ht="12.75">
      <c r="A7" t="s">
        <v>1187</v>
      </c>
      <c r="B7">
        <v>0.002574366879086585</v>
      </c>
    </row>
    <row r="8" spans="1:2" ht="12.75">
      <c r="A8" t="s">
        <v>1188</v>
      </c>
      <c r="B8">
        <v>0.005120043429968928</v>
      </c>
    </row>
    <row r="9" spans="1:2" ht="12.75">
      <c r="A9" t="s">
        <v>1189</v>
      </c>
      <c r="B9">
        <v>0.006728834401935195</v>
      </c>
    </row>
    <row r="10" spans="1:2" ht="12.75">
      <c r="A10" t="s">
        <v>1190</v>
      </c>
      <c r="B10">
        <v>0.00854093037889051</v>
      </c>
    </row>
    <row r="11" spans="1:2" ht="12.75">
      <c r="A11" t="s">
        <v>1191</v>
      </c>
      <c r="B11">
        <v>0.1041933400130862</v>
      </c>
    </row>
    <row r="12" spans="1:2" ht="12.75">
      <c r="A12" t="s">
        <v>1192</v>
      </c>
      <c r="B12">
        <v>0.013072154316816059</v>
      </c>
    </row>
    <row r="13" spans="1:2" ht="12.75">
      <c r="A13" t="s">
        <v>1193</v>
      </c>
      <c r="B13">
        <v>0.016816040242935718</v>
      </c>
    </row>
    <row r="14" spans="1:2" ht="12.75">
      <c r="A14" t="s">
        <v>1194</v>
      </c>
      <c r="B14">
        <v>0.056081798847137806</v>
      </c>
    </row>
    <row r="15" spans="1:2" ht="12.75">
      <c r="A15" t="s">
        <v>1195</v>
      </c>
      <c r="B15">
        <v>0.008813508705005543</v>
      </c>
    </row>
    <row r="16" spans="1:2" ht="12.75">
      <c r="A16" t="s">
        <v>1196</v>
      </c>
      <c r="B16">
        <v>0.13438049117713996</v>
      </c>
    </row>
    <row r="17" spans="1:2" ht="12.75">
      <c r="A17" t="s">
        <v>1197</v>
      </c>
      <c r="B17">
        <v>0.007683464918391121</v>
      </c>
    </row>
    <row r="18" spans="1:2" ht="12.75">
      <c r="A18" t="s">
        <v>1198</v>
      </c>
      <c r="B18">
        <v>0.016248053903739665</v>
      </c>
    </row>
    <row r="19" spans="1:2" ht="12.75">
      <c r="A19" t="s">
        <v>1199</v>
      </c>
      <c r="B19">
        <v>0.06316815860168684</v>
      </c>
    </row>
    <row r="20" spans="1:2" ht="12.75">
      <c r="A20" t="s">
        <v>1200</v>
      </c>
      <c r="B20">
        <v>0.01438927603452472</v>
      </c>
    </row>
    <row r="21" spans="1:2" ht="12.75">
      <c r="A21" t="s">
        <v>1201</v>
      </c>
      <c r="B21">
        <v>0.2296824267224455</v>
      </c>
    </row>
    <row r="22" spans="1:2" ht="12.75">
      <c r="A22" t="s">
        <v>1202</v>
      </c>
      <c r="B22">
        <v>0.009343520265188943</v>
      </c>
    </row>
    <row r="23" spans="1:2" ht="12.75">
      <c r="A23" t="s">
        <v>1203</v>
      </c>
      <c r="B23">
        <v>0.010768278915739164</v>
      </c>
    </row>
    <row r="24" spans="1:2" ht="12.75">
      <c r="A24" t="s">
        <v>1204</v>
      </c>
      <c r="B24">
        <v>0.014937344713178067</v>
      </c>
    </row>
    <row r="25" spans="1:2" ht="12.75">
      <c r="A25" t="s">
        <v>1205</v>
      </c>
      <c r="B25">
        <v>0.009340370402186299</v>
      </c>
    </row>
    <row r="26" spans="1:2" ht="12.75">
      <c r="A26" t="s">
        <v>1206</v>
      </c>
      <c r="B26">
        <v>0.2085887786665789</v>
      </c>
    </row>
    <row r="27" spans="1:2" ht="12.75">
      <c r="A27" t="s">
        <v>1212</v>
      </c>
      <c r="B27">
        <v>0.00616936468604425</v>
      </c>
    </row>
    <row r="28" spans="1:2" ht="12.75">
      <c r="A28" t="s">
        <v>1213</v>
      </c>
      <c r="B28">
        <v>0.0009311832228921485</v>
      </c>
    </row>
    <row r="29" spans="1:2" ht="12.75">
      <c r="A29" t="s">
        <v>1208</v>
      </c>
      <c r="B29">
        <v>0.0009030279861522201</v>
      </c>
    </row>
    <row r="30" spans="1:2" ht="12.75">
      <c r="A30" t="s">
        <v>1210</v>
      </c>
      <c r="B30">
        <v>0.000687645364608528</v>
      </c>
    </row>
    <row r="31" spans="1:2" ht="12.75">
      <c r="A31" t="s">
        <v>1207</v>
      </c>
      <c r="B31">
        <v>0.0189540561016906</v>
      </c>
    </row>
    <row r="32" spans="1:2" ht="12.75">
      <c r="A32" t="s">
        <v>1209</v>
      </c>
      <c r="B32">
        <v>0.0009313812323752088</v>
      </c>
    </row>
    <row r="33" spans="1:2" ht="12.75">
      <c r="A33" t="s">
        <v>1214</v>
      </c>
      <c r="B33">
        <v>1.8295158516740644E-06</v>
      </c>
    </row>
    <row r="34" spans="1:2" ht="12.75">
      <c r="A34" t="s">
        <v>1215</v>
      </c>
      <c r="B34">
        <v>3.5513467084513256E-05</v>
      </c>
    </row>
    <row r="35" spans="1:2" ht="12.75">
      <c r="A35" t="s">
        <v>1216</v>
      </c>
      <c r="B35">
        <v>1.084693287814792E-06</v>
      </c>
    </row>
    <row r="36" spans="1:2" ht="12.75">
      <c r="A36" t="s">
        <v>1217</v>
      </c>
      <c r="B36">
        <v>8.602738133707433E-06</v>
      </c>
    </row>
    <row r="37" spans="1:2" ht="12.75">
      <c r="A37" t="s">
        <v>1218</v>
      </c>
      <c r="B37">
        <v>2.9336148943666328E-05</v>
      </c>
    </row>
    <row r="38" spans="1:2" ht="12.75">
      <c r="A38" t="s">
        <v>1219</v>
      </c>
      <c r="B38">
        <v>2.0228112364882136E-05</v>
      </c>
    </row>
    <row r="39" spans="1:2" ht="12.75">
      <c r="A39" t="s">
        <v>1220</v>
      </c>
      <c r="B39">
        <v>3.739601572102562E-05</v>
      </c>
    </row>
    <row r="40" spans="1:2" ht="12.75">
      <c r="A40" t="s">
        <v>1221</v>
      </c>
      <c r="B40">
        <v>2.752592602822573E-07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1.0452828984812849E-05</v>
      </c>
    </row>
    <row r="3" spans="1:2" ht="12.75">
      <c r="A3">
        <v>1991</v>
      </c>
      <c r="B3">
        <v>1.6270402963590576E-06</v>
      </c>
    </row>
    <row r="4" spans="1:2" ht="12.75">
      <c r="A4">
        <v>1992</v>
      </c>
      <c r="B4">
        <v>1.1121001234447285E-06</v>
      </c>
    </row>
    <row r="5" spans="1:2" ht="12.75">
      <c r="A5">
        <v>1993</v>
      </c>
      <c r="B5">
        <v>3.126720230449657E-06</v>
      </c>
    </row>
    <row r="6" spans="1:2" ht="12.75">
      <c r="A6">
        <v>1995</v>
      </c>
      <c r="B6">
        <v>2.2964902335490037E-07</v>
      </c>
    </row>
    <row r="7" spans="1:2" ht="12.75">
      <c r="A7">
        <v>1996</v>
      </c>
      <c r="B7">
        <v>1.6534127301461017E-05</v>
      </c>
    </row>
    <row r="8" spans="1:2" ht="12.75">
      <c r="A8">
        <v>1997</v>
      </c>
      <c r="B8">
        <v>2.8446095165057172E-05</v>
      </c>
    </row>
    <row r="9" spans="1:2" ht="12.75">
      <c r="A9">
        <v>1998</v>
      </c>
      <c r="B9">
        <v>2.2586462512363122E-05</v>
      </c>
    </row>
    <row r="10" spans="1:2" ht="12.75">
      <c r="A10">
        <v>1999</v>
      </c>
      <c r="B10">
        <v>0.0001476611460301551</v>
      </c>
    </row>
    <row r="11" spans="1:2" ht="12.75">
      <c r="A11">
        <v>2000</v>
      </c>
      <c r="B11">
        <v>7.2265941046487E-05</v>
      </c>
    </row>
    <row r="12" spans="1:2" ht="12.75">
      <c r="A12">
        <v>2001</v>
      </c>
      <c r="B12">
        <v>9.563224220032227E-05</v>
      </c>
    </row>
    <row r="13" spans="1:2" ht="12.75">
      <c r="A13">
        <v>2002</v>
      </c>
      <c r="B13">
        <v>0.00030685544087844576</v>
      </c>
    </row>
    <row r="14" spans="1:2" ht="12.75">
      <c r="A14">
        <v>2003</v>
      </c>
      <c r="B14">
        <v>0.0017166838762368716</v>
      </c>
    </row>
    <row r="15" spans="1:2" ht="12.75">
      <c r="A15">
        <v>2004</v>
      </c>
      <c r="B15">
        <v>0.00347733247660145</v>
      </c>
    </row>
    <row r="16" spans="1:2" ht="12.75">
      <c r="A16">
        <v>2005</v>
      </c>
      <c r="B16">
        <v>0.006929474961635851</v>
      </c>
    </row>
    <row r="17" spans="1:2" ht="12.75">
      <c r="A17">
        <v>2006</v>
      </c>
      <c r="B17">
        <v>0.0021063663419960007</v>
      </c>
    </row>
    <row r="18" spans="1:2" ht="12.75">
      <c r="A18">
        <v>2007</v>
      </c>
      <c r="B18">
        <v>0.001038761764245663</v>
      </c>
    </row>
    <row r="19" spans="1:2" ht="12.75">
      <c r="A19">
        <v>2008</v>
      </c>
      <c r="B19">
        <v>0.0018116784925465523</v>
      </c>
    </row>
    <row r="20" spans="1:2" ht="12.75">
      <c r="A20">
        <v>2009</v>
      </c>
      <c r="B20">
        <v>0.015118164011382561</v>
      </c>
    </row>
    <row r="21" spans="1:2" ht="12.75">
      <c r="A21">
        <v>2010</v>
      </c>
      <c r="B21">
        <v>0.025185615882431636</v>
      </c>
    </row>
    <row r="22" spans="1:2" ht="12.75">
      <c r="A22">
        <v>2011</v>
      </c>
      <c r="B22">
        <v>0.01667055753741462</v>
      </c>
    </row>
    <row r="23" spans="1:2" ht="12.75">
      <c r="A23">
        <v>2012</v>
      </c>
      <c r="B23">
        <v>0.004311468758167109</v>
      </c>
    </row>
    <row r="24" spans="1:2" ht="12.75">
      <c r="A24">
        <v>2013</v>
      </c>
      <c r="B24">
        <v>0.008147773119306234</v>
      </c>
    </row>
    <row r="25" spans="1:2" ht="12.75">
      <c r="A25">
        <v>2014</v>
      </c>
      <c r="B25">
        <v>0.019019584719683295</v>
      </c>
    </row>
    <row r="26" spans="1:2" ht="12.75">
      <c r="A26">
        <v>2015</v>
      </c>
      <c r="B26">
        <v>0.08038490403687781</v>
      </c>
    </row>
    <row r="27" spans="1:2" ht="12.75">
      <c r="A27">
        <v>2016</v>
      </c>
      <c r="B27">
        <v>0.178277584103203</v>
      </c>
    </row>
    <row r="28" spans="1:2" ht="12.75">
      <c r="A28">
        <v>2017</v>
      </c>
      <c r="B28">
        <v>0.12697972198367322</v>
      </c>
    </row>
    <row r="29" spans="1:2" ht="12.75">
      <c r="A29">
        <v>2018</v>
      </c>
      <c r="B29">
        <v>0.18207737928484424</v>
      </c>
    </row>
    <row r="30" spans="1:2" ht="12.75">
      <c r="A30">
        <v>2019</v>
      </c>
      <c r="B30">
        <v>0.2916357980710039</v>
      </c>
    </row>
    <row r="31" spans="1:2" ht="12.75">
      <c r="A31">
        <v>2020</v>
      </c>
      <c r="B31">
        <v>0.034404620784957235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1299</v>
      </c>
      <c r="C1" t="s">
        <v>1300</v>
      </c>
    </row>
    <row r="2" spans="1:3" ht="12.75">
      <c r="A2" t="s">
        <v>1225</v>
      </c>
      <c r="B2">
        <v>0.1729359346223035</v>
      </c>
      <c r="C2">
        <v>0.5000092781592133</v>
      </c>
    </row>
    <row r="3" spans="1:3" ht="12.75">
      <c r="A3" t="s">
        <v>1226</v>
      </c>
      <c r="B3">
        <v>0.35067850211603246</v>
      </c>
      <c r="C3">
        <v>0.3059101874188161</v>
      </c>
    </row>
    <row r="4" spans="1:3" ht="12.75">
      <c r="A4" t="s">
        <v>1227</v>
      </c>
      <c r="B4">
        <v>0.2505645287564126</v>
      </c>
      <c r="C4">
        <v>0.132065318240861</v>
      </c>
    </row>
    <row r="5" spans="1:3" ht="12.75">
      <c r="A5" t="s">
        <v>1228</v>
      </c>
      <c r="B5">
        <v>0.09755905526474787</v>
      </c>
      <c r="C5">
        <v>0.03647244386713676</v>
      </c>
    </row>
    <row r="6" spans="1:3" ht="12.75">
      <c r="A6" t="s">
        <v>1229</v>
      </c>
      <c r="B6">
        <v>0.1282619792405036</v>
      </c>
      <c r="C6">
        <v>0.02554277231397291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1230</v>
      </c>
      <c r="B2">
        <v>0.005497243275555118</v>
      </c>
    </row>
    <row r="3" spans="1:2" ht="12.75">
      <c r="A3" t="s">
        <v>1231</v>
      </c>
      <c r="B3">
        <v>0.03999385137880933</v>
      </c>
    </row>
    <row r="4" spans="1:2" ht="12.75">
      <c r="A4" t="s">
        <v>1232</v>
      </c>
      <c r="B4">
        <v>0.2347752439542399</v>
      </c>
    </row>
    <row r="5" spans="1:2" ht="12.75">
      <c r="A5" t="s">
        <v>1233</v>
      </c>
      <c r="B5">
        <v>0.5585876031373952</v>
      </c>
    </row>
    <row r="6" spans="1:2" ht="12.75">
      <c r="A6" t="s">
        <v>1234</v>
      </c>
      <c r="B6">
        <v>0.0969960228184774</v>
      </c>
    </row>
    <row r="7" spans="1:2" ht="12.75">
      <c r="A7" t="s">
        <v>1235</v>
      </c>
      <c r="B7">
        <v>0.04631582552705353</v>
      </c>
    </row>
    <row r="8" spans="1:2" ht="12.75">
      <c r="A8" t="s">
        <v>1236</v>
      </c>
      <c r="B8">
        <v>0.011128534335149159</v>
      </c>
    </row>
    <row r="9" spans="1:2" ht="12.75">
      <c r="A9" t="s">
        <v>1237</v>
      </c>
      <c r="B9">
        <v>0.004299943369550627</v>
      </c>
    </row>
    <row r="10" spans="1:2" ht="12.75">
      <c r="A10" t="s">
        <v>1238</v>
      </c>
      <c r="B10">
        <v>0.0014625047665176943</v>
      </c>
    </row>
    <row r="11" spans="1:2" ht="12.75">
      <c r="A11" t="s">
        <v>1239</v>
      </c>
      <c r="B11">
        <v>0.000630767570141631</v>
      </c>
    </row>
    <row r="12" spans="1:2" ht="12.75">
      <c r="A12" t="s">
        <v>1240</v>
      </c>
      <c r="B12">
        <v>0.00024396433463733943</v>
      </c>
    </row>
    <row r="13" spans="1:2" ht="12.75">
      <c r="A13" t="s">
        <v>1241</v>
      </c>
      <c r="B13">
        <v>3.7460702299892304E-05</v>
      </c>
    </row>
    <row r="14" spans="1:2" ht="12.75">
      <c r="A14" t="s">
        <v>1242</v>
      </c>
      <c r="B14">
        <v>1.0017169616427467E-05</v>
      </c>
    </row>
    <row r="15" spans="1:2" ht="12.75">
      <c r="A15" t="s">
        <v>1243</v>
      </c>
      <c r="B15">
        <v>1.1781501524558951E-05</v>
      </c>
    </row>
    <row r="16" spans="1:2" ht="12.75">
      <c r="A16" t="s">
        <v>1244</v>
      </c>
      <c r="B16">
        <v>2.94675079137358E-06</v>
      </c>
    </row>
    <row r="17" spans="1:2" ht="12.75">
      <c r="A17" t="s">
        <v>1245</v>
      </c>
      <c r="B17">
        <v>3.140181894026818E-06</v>
      </c>
    </row>
    <row r="18" spans="1:2" ht="12.75">
      <c r="A18" t="s">
        <v>1246</v>
      </c>
      <c r="B18">
        <v>1.3197104950145168E-06</v>
      </c>
    </row>
    <row r="19" spans="1:2" ht="12.75">
      <c r="A19" t="s">
        <v>1247</v>
      </c>
      <c r="B19">
        <v>1.8295158516740824E-06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8">
      <selection activeCell="C24" sqref="C24"/>
    </sheetView>
  </sheetViews>
  <sheetFormatPr defaultColWidth="9.140625" defaultRowHeight="12.75"/>
  <cols>
    <col min="1" max="1" width="9.140625" style="34" customWidth="1"/>
    <col min="2" max="10" width="12.421875" style="34" customWidth="1"/>
    <col min="11" max="18" width="9.140625" style="34" customWidth="1"/>
    <col min="19" max="16384" width="9.140625" style="70" customWidth="1"/>
  </cols>
  <sheetData>
    <row r="1" ht="15.75" thickBot="1"/>
    <row r="2" spans="2:10" ht="15">
      <c r="B2" s="48"/>
      <c r="C2" s="49"/>
      <c r="D2" s="49"/>
      <c r="E2" s="49"/>
      <c r="F2" s="49"/>
      <c r="G2" s="49"/>
      <c r="H2" s="49"/>
      <c r="I2" s="49"/>
      <c r="J2" s="50"/>
    </row>
    <row r="3" spans="2:10" ht="15">
      <c r="B3" s="51"/>
      <c r="C3" s="52"/>
      <c r="D3" s="52"/>
      <c r="E3" s="52"/>
      <c r="F3" s="52"/>
      <c r="G3" s="52"/>
      <c r="H3" s="52"/>
      <c r="I3" s="52"/>
      <c r="J3" s="53"/>
    </row>
    <row r="4" spans="2:10" ht="15">
      <c r="B4" s="51"/>
      <c r="C4" s="52"/>
      <c r="D4" s="52"/>
      <c r="E4" s="52"/>
      <c r="F4" s="52"/>
      <c r="G4" s="52"/>
      <c r="H4" s="52"/>
      <c r="I4" s="52"/>
      <c r="J4" s="53"/>
    </row>
    <row r="5" spans="2:10" ht="31.5">
      <c r="B5" s="51"/>
      <c r="C5" s="52"/>
      <c r="D5" s="52"/>
      <c r="E5" s="54"/>
      <c r="F5" s="55" t="s">
        <v>1852</v>
      </c>
      <c r="G5" s="52"/>
      <c r="H5" s="52"/>
      <c r="I5" s="52"/>
      <c r="J5" s="53"/>
    </row>
    <row r="6" spans="2:10" ht="41.25" customHeight="1">
      <c r="B6" s="51"/>
      <c r="C6" s="52"/>
      <c r="D6" s="52"/>
      <c r="E6" s="200" t="s">
        <v>1853</v>
      </c>
      <c r="F6" s="200"/>
      <c r="G6" s="200"/>
      <c r="H6" s="52"/>
      <c r="I6" s="52"/>
      <c r="J6" s="53"/>
    </row>
    <row r="7" spans="2:10" ht="26.25">
      <c r="B7" s="51"/>
      <c r="C7" s="52"/>
      <c r="D7" s="52"/>
      <c r="E7" s="52"/>
      <c r="F7" s="56" t="s">
        <v>7</v>
      </c>
      <c r="G7" s="52"/>
      <c r="H7" s="52"/>
      <c r="I7" s="52"/>
      <c r="J7" s="53"/>
    </row>
    <row r="8" spans="2:10" ht="26.25">
      <c r="B8" s="51"/>
      <c r="C8" s="52"/>
      <c r="D8" s="52"/>
      <c r="E8" s="52"/>
      <c r="F8" s="56" t="s">
        <v>1854</v>
      </c>
      <c r="G8" s="52"/>
      <c r="H8" s="52"/>
      <c r="I8" s="52"/>
      <c r="J8" s="53"/>
    </row>
    <row r="9" spans="2:10" ht="21">
      <c r="B9" s="51"/>
      <c r="C9" s="52"/>
      <c r="D9" s="52"/>
      <c r="E9" s="52"/>
      <c r="F9" s="57" t="s">
        <v>1855</v>
      </c>
      <c r="G9" s="52"/>
      <c r="H9" s="52"/>
      <c r="I9" s="52"/>
      <c r="J9" s="53"/>
    </row>
    <row r="10" spans="2:10" ht="21">
      <c r="B10" s="51"/>
      <c r="C10" s="52"/>
      <c r="D10" s="52"/>
      <c r="E10" s="52"/>
      <c r="F10" s="57" t="s">
        <v>1856</v>
      </c>
      <c r="G10" s="52"/>
      <c r="H10" s="52"/>
      <c r="I10" s="52"/>
      <c r="J10" s="53"/>
    </row>
    <row r="11" spans="2:10" ht="21">
      <c r="B11" s="51"/>
      <c r="C11" s="52"/>
      <c r="D11" s="52"/>
      <c r="E11" s="52"/>
      <c r="F11" s="57"/>
      <c r="G11" s="52"/>
      <c r="H11" s="52"/>
      <c r="I11" s="52"/>
      <c r="J11" s="53"/>
    </row>
    <row r="12" spans="2:10" ht="15">
      <c r="B12" s="51"/>
      <c r="C12" s="52"/>
      <c r="D12" s="52"/>
      <c r="E12" s="52"/>
      <c r="F12" s="52"/>
      <c r="G12" s="52"/>
      <c r="H12" s="52"/>
      <c r="I12" s="52"/>
      <c r="J12" s="53"/>
    </row>
    <row r="13" spans="2:10" ht="15">
      <c r="B13" s="51"/>
      <c r="C13" s="52"/>
      <c r="D13" s="52"/>
      <c r="E13" s="52"/>
      <c r="F13" s="52"/>
      <c r="G13" s="52"/>
      <c r="H13" s="52"/>
      <c r="I13" s="52"/>
      <c r="J13" s="53"/>
    </row>
    <row r="14" spans="2:10" ht="15">
      <c r="B14" s="51"/>
      <c r="C14" s="52"/>
      <c r="D14" s="52"/>
      <c r="E14" s="52"/>
      <c r="F14" s="52"/>
      <c r="G14" s="52"/>
      <c r="H14" s="52"/>
      <c r="I14" s="52"/>
      <c r="J14" s="53"/>
    </row>
    <row r="15" spans="2:10" ht="15">
      <c r="B15" s="51"/>
      <c r="C15" s="52"/>
      <c r="D15" s="52"/>
      <c r="E15" s="52"/>
      <c r="F15" s="52"/>
      <c r="G15" s="52"/>
      <c r="H15" s="52"/>
      <c r="I15" s="52"/>
      <c r="J15" s="53"/>
    </row>
    <row r="16" spans="2:10" ht="15">
      <c r="B16" s="51"/>
      <c r="C16" s="52"/>
      <c r="D16" s="52"/>
      <c r="E16" s="52"/>
      <c r="F16" s="52"/>
      <c r="G16" s="52"/>
      <c r="H16" s="52"/>
      <c r="I16" s="52"/>
      <c r="J16" s="53"/>
    </row>
    <row r="17" spans="2:10" ht="15">
      <c r="B17" s="51"/>
      <c r="C17" s="52"/>
      <c r="D17" s="52"/>
      <c r="E17" s="52"/>
      <c r="F17" s="52"/>
      <c r="G17" s="52"/>
      <c r="H17" s="52"/>
      <c r="I17" s="52"/>
      <c r="J17" s="53"/>
    </row>
    <row r="18" spans="2:10" ht="15">
      <c r="B18" s="51"/>
      <c r="C18" s="52"/>
      <c r="D18" s="52"/>
      <c r="E18" s="52"/>
      <c r="F18" s="52"/>
      <c r="G18" s="52"/>
      <c r="H18" s="52"/>
      <c r="I18" s="52"/>
      <c r="J18" s="53"/>
    </row>
    <row r="19" spans="2:10" ht="15">
      <c r="B19" s="51"/>
      <c r="C19" s="52"/>
      <c r="D19" s="52"/>
      <c r="E19" s="52"/>
      <c r="F19" s="52"/>
      <c r="G19" s="52"/>
      <c r="H19" s="52"/>
      <c r="I19" s="52"/>
      <c r="J19" s="53"/>
    </row>
    <row r="20" spans="2:10" ht="15">
      <c r="B20" s="51"/>
      <c r="C20" s="52"/>
      <c r="D20" s="52"/>
      <c r="E20" s="52"/>
      <c r="F20" s="52"/>
      <c r="G20" s="52"/>
      <c r="H20" s="52"/>
      <c r="I20" s="52"/>
      <c r="J20" s="53"/>
    </row>
    <row r="21" spans="2:10" ht="15">
      <c r="B21" s="51"/>
      <c r="C21" s="52"/>
      <c r="D21" s="52"/>
      <c r="E21" s="52"/>
      <c r="F21" s="52"/>
      <c r="G21" s="52"/>
      <c r="H21" s="52"/>
      <c r="I21" s="52"/>
      <c r="J21" s="53"/>
    </row>
    <row r="22" spans="2:10" ht="15">
      <c r="B22" s="51"/>
      <c r="C22" s="52"/>
      <c r="D22" s="52"/>
      <c r="E22" s="52"/>
      <c r="F22" s="58" t="s">
        <v>1857</v>
      </c>
      <c r="G22" s="52"/>
      <c r="H22" s="52"/>
      <c r="I22" s="52"/>
      <c r="J22" s="53"/>
    </row>
    <row r="23" spans="2:10" ht="15">
      <c r="B23" s="51"/>
      <c r="C23" s="52"/>
      <c r="I23" s="52"/>
      <c r="J23" s="53"/>
    </row>
    <row r="24" spans="2:10" ht="15">
      <c r="B24" s="51"/>
      <c r="C24" s="52"/>
      <c r="D24" s="201" t="s">
        <v>1858</v>
      </c>
      <c r="E24" s="199" t="s">
        <v>1859</v>
      </c>
      <c r="F24" s="199"/>
      <c r="G24" s="199"/>
      <c r="H24" s="199"/>
      <c r="I24" s="52"/>
      <c r="J24" s="53"/>
    </row>
    <row r="25" spans="2:10" ht="15">
      <c r="B25" s="51"/>
      <c r="C25" s="52"/>
      <c r="I25" s="52"/>
      <c r="J25" s="53"/>
    </row>
    <row r="26" spans="2:10" ht="15">
      <c r="B26" s="51"/>
      <c r="C26" s="52"/>
      <c r="D26" s="201" t="s">
        <v>1860</v>
      </c>
      <c r="E26" s="199" t="s">
        <v>1859</v>
      </c>
      <c r="F26" s="199"/>
      <c r="G26" s="199"/>
      <c r="H26" s="199"/>
      <c r="I26" s="52"/>
      <c r="J26" s="53"/>
    </row>
    <row r="27" spans="2:10" ht="15">
      <c r="B27" s="51"/>
      <c r="C27" s="52"/>
      <c r="D27" s="59"/>
      <c r="E27" s="59"/>
      <c r="F27" s="59"/>
      <c r="G27" s="59"/>
      <c r="H27" s="59"/>
      <c r="I27" s="52"/>
      <c r="J27" s="53"/>
    </row>
    <row r="28" spans="2:10" ht="15">
      <c r="B28" s="51"/>
      <c r="C28" s="52"/>
      <c r="D28" s="201" t="s">
        <v>1861</v>
      </c>
      <c r="E28" s="199"/>
      <c r="F28" s="199"/>
      <c r="G28" s="199"/>
      <c r="H28" s="199"/>
      <c r="I28" s="52"/>
      <c r="J28" s="53"/>
    </row>
    <row r="29" spans="2:10" ht="15">
      <c r="B29" s="51"/>
      <c r="C29" s="52"/>
      <c r="D29" s="60"/>
      <c r="E29" s="60"/>
      <c r="F29" s="60"/>
      <c r="G29" s="60"/>
      <c r="H29" s="60"/>
      <c r="I29" s="52"/>
      <c r="J29" s="53"/>
    </row>
    <row r="30" spans="2:10" ht="15">
      <c r="B30" s="51"/>
      <c r="C30" s="52"/>
      <c r="D30" s="201" t="s">
        <v>1862</v>
      </c>
      <c r="E30" s="199" t="s">
        <v>1859</v>
      </c>
      <c r="F30" s="199"/>
      <c r="G30" s="199"/>
      <c r="H30" s="199"/>
      <c r="I30" s="52"/>
      <c r="J30" s="53"/>
    </row>
    <row r="31" spans="2:10" ht="15">
      <c r="B31" s="51"/>
      <c r="C31" s="52"/>
      <c r="D31" s="61"/>
      <c r="E31" s="61"/>
      <c r="F31" s="61"/>
      <c r="G31" s="61"/>
      <c r="H31" s="61"/>
      <c r="I31" s="52"/>
      <c r="J31" s="53"/>
    </row>
    <row r="32" spans="2:10" ht="15">
      <c r="B32" s="51"/>
      <c r="C32" s="52"/>
      <c r="D32" s="198" t="s">
        <v>1863</v>
      </c>
      <c r="E32" s="199"/>
      <c r="F32" s="199"/>
      <c r="G32" s="199"/>
      <c r="H32" s="199"/>
      <c r="I32" s="52"/>
      <c r="J32" s="53"/>
    </row>
    <row r="33" spans="2:10" ht="15">
      <c r="B33" s="51"/>
      <c r="C33" s="52"/>
      <c r="D33" s="61"/>
      <c r="E33" s="61"/>
      <c r="F33" s="62"/>
      <c r="G33" s="61"/>
      <c r="H33" s="61"/>
      <c r="I33" s="52"/>
      <c r="J33" s="53"/>
    </row>
    <row r="34" spans="2:10" ht="15">
      <c r="B34" s="51"/>
      <c r="C34" s="52"/>
      <c r="D34" s="198" t="s">
        <v>1864</v>
      </c>
      <c r="E34" s="199"/>
      <c r="F34" s="199"/>
      <c r="G34" s="199"/>
      <c r="H34" s="199"/>
      <c r="I34" s="52"/>
      <c r="J34" s="53"/>
    </row>
    <row r="35" spans="2:10" ht="15">
      <c r="B35" s="51"/>
      <c r="C35" s="52"/>
      <c r="D35" s="61"/>
      <c r="E35" s="61"/>
      <c r="F35" s="61"/>
      <c r="G35" s="61"/>
      <c r="H35" s="61"/>
      <c r="I35" s="52"/>
      <c r="J35" s="53"/>
    </row>
    <row r="36" spans="2:10" ht="15">
      <c r="B36" s="51"/>
      <c r="C36" s="52"/>
      <c r="D36" s="198" t="s">
        <v>1865</v>
      </c>
      <c r="E36" s="199"/>
      <c r="F36" s="199"/>
      <c r="G36" s="199"/>
      <c r="H36" s="199"/>
      <c r="I36" s="52"/>
      <c r="J36" s="53"/>
    </row>
    <row r="37" spans="2:10" ht="15">
      <c r="B37" s="51"/>
      <c r="C37" s="52"/>
      <c r="D37" s="63"/>
      <c r="E37" s="63"/>
      <c r="F37" s="63"/>
      <c r="G37" s="63"/>
      <c r="H37" s="63"/>
      <c r="I37" s="52"/>
      <c r="J37" s="53"/>
    </row>
    <row r="38" spans="2:10" ht="15">
      <c r="B38" s="51"/>
      <c r="C38" s="52"/>
      <c r="D38" s="198" t="s">
        <v>1866</v>
      </c>
      <c r="E38" s="199"/>
      <c r="F38" s="199"/>
      <c r="G38" s="199"/>
      <c r="H38" s="199"/>
      <c r="I38" s="52"/>
      <c r="J38" s="53"/>
    </row>
    <row r="39" spans="2:10" ht="15">
      <c r="B39" s="51"/>
      <c r="C39" s="52"/>
      <c r="D39" s="63"/>
      <c r="E39" s="63"/>
      <c r="F39" s="63"/>
      <c r="G39" s="63"/>
      <c r="H39" s="63"/>
      <c r="I39" s="52"/>
      <c r="J39" s="53"/>
    </row>
    <row r="40" spans="2:10" ht="15">
      <c r="B40" s="51"/>
      <c r="C40" s="52"/>
      <c r="D40" s="198" t="s">
        <v>1867</v>
      </c>
      <c r="E40" s="199"/>
      <c r="F40" s="199"/>
      <c r="G40" s="199"/>
      <c r="H40" s="199"/>
      <c r="I40" s="52"/>
      <c r="J40" s="53"/>
    </row>
    <row r="41" spans="2:10" ht="15">
      <c r="B41" s="64"/>
      <c r="C41" s="65"/>
      <c r="D41" s="63"/>
      <c r="E41" s="63"/>
      <c r="F41" s="63"/>
      <c r="G41" s="63"/>
      <c r="H41" s="63"/>
      <c r="I41" s="65"/>
      <c r="J41" s="66"/>
    </row>
    <row r="42" spans="2:10" ht="15">
      <c r="B42" s="64"/>
      <c r="C42" s="65"/>
      <c r="D42" s="198" t="s">
        <v>1868</v>
      </c>
      <c r="E42" s="199"/>
      <c r="F42" s="199"/>
      <c r="G42" s="199"/>
      <c r="H42" s="199"/>
      <c r="I42" s="65"/>
      <c r="J42" s="66"/>
    </row>
    <row r="43" spans="2:10" ht="15">
      <c r="B43" s="64"/>
      <c r="C43" s="65"/>
      <c r="D43" s="63"/>
      <c r="E43" s="63"/>
      <c r="F43" s="63"/>
      <c r="G43" s="63"/>
      <c r="H43" s="63"/>
      <c r="I43" s="65"/>
      <c r="J43" s="66"/>
    </row>
    <row r="44" spans="2:10" ht="15">
      <c r="B44" s="64"/>
      <c r="C44" s="65"/>
      <c r="D44" s="198" t="s">
        <v>1869</v>
      </c>
      <c r="E44" s="199"/>
      <c r="F44" s="199"/>
      <c r="G44" s="199"/>
      <c r="H44" s="199"/>
      <c r="I44" s="65"/>
      <c r="J44" s="66"/>
    </row>
    <row r="45" spans="2:10" ht="15">
      <c r="B45" s="64"/>
      <c r="C45" s="65"/>
      <c r="D45" s="63"/>
      <c r="E45" s="63"/>
      <c r="F45" s="63"/>
      <c r="G45" s="63"/>
      <c r="H45" s="63"/>
      <c r="I45" s="65"/>
      <c r="J45" s="66"/>
    </row>
    <row r="46" spans="2:10" ht="15">
      <c r="B46" s="64"/>
      <c r="C46" s="65"/>
      <c r="D46" s="198" t="s">
        <v>1870</v>
      </c>
      <c r="E46" s="199"/>
      <c r="F46" s="199"/>
      <c r="G46" s="199"/>
      <c r="H46" s="199"/>
      <c r="I46" s="65"/>
      <c r="J46" s="66"/>
    </row>
    <row r="47" spans="2:10" ht="15">
      <c r="B47" s="64"/>
      <c r="C47" s="65"/>
      <c r="D47" s="63"/>
      <c r="E47" s="63"/>
      <c r="F47" s="63"/>
      <c r="G47" s="63"/>
      <c r="H47" s="63"/>
      <c r="I47" s="65"/>
      <c r="J47" s="66"/>
    </row>
    <row r="48" spans="2:10" ht="15">
      <c r="B48" s="64"/>
      <c r="C48" s="65"/>
      <c r="D48" s="198" t="s">
        <v>1871</v>
      </c>
      <c r="E48" s="199"/>
      <c r="F48" s="199"/>
      <c r="G48" s="199"/>
      <c r="H48" s="199"/>
      <c r="I48" s="65"/>
      <c r="J48" s="66"/>
    </row>
    <row r="49" spans="2:10" ht="15">
      <c r="B49" s="64"/>
      <c r="C49" s="65"/>
      <c r="D49" s="63"/>
      <c r="E49" s="63"/>
      <c r="F49" s="63"/>
      <c r="G49" s="63"/>
      <c r="H49" s="63"/>
      <c r="I49" s="65"/>
      <c r="J49" s="66"/>
    </row>
    <row r="50" spans="2:10" ht="15">
      <c r="B50" s="64"/>
      <c r="C50" s="65"/>
      <c r="D50" s="198" t="s">
        <v>1872</v>
      </c>
      <c r="E50" s="199"/>
      <c r="F50" s="199"/>
      <c r="G50" s="199"/>
      <c r="H50" s="199"/>
      <c r="I50" s="65"/>
      <c r="J50" s="66"/>
    </row>
    <row r="51" spans="2:10" ht="15">
      <c r="B51" s="64"/>
      <c r="C51" s="65"/>
      <c r="D51" s="63"/>
      <c r="E51" s="63"/>
      <c r="F51" s="63"/>
      <c r="G51" s="63"/>
      <c r="H51" s="63"/>
      <c r="I51" s="65"/>
      <c r="J51" s="66"/>
    </row>
    <row r="52" spans="2:10" ht="15">
      <c r="B52" s="64"/>
      <c r="C52" s="65"/>
      <c r="D52" s="198" t="s">
        <v>878</v>
      </c>
      <c r="E52" s="199"/>
      <c r="F52" s="199"/>
      <c r="G52" s="199"/>
      <c r="H52" s="199"/>
      <c r="I52" s="65"/>
      <c r="J52" s="66"/>
    </row>
    <row r="53" spans="2:10" ht="15.75" thickBot="1">
      <c r="B53" s="67"/>
      <c r="C53" s="68"/>
      <c r="D53" s="68"/>
      <c r="E53" s="68"/>
      <c r="F53" s="68"/>
      <c r="G53" s="68"/>
      <c r="H53" s="68"/>
      <c r="I53" s="68"/>
      <c r="J53" s="69"/>
    </row>
  </sheetData>
  <sheetProtection/>
  <mergeCells count="16">
    <mergeCell ref="E6:G6"/>
    <mergeCell ref="D24:H24"/>
    <mergeCell ref="D26:H26"/>
    <mergeCell ref="D28:H28"/>
    <mergeCell ref="D30:H30"/>
    <mergeCell ref="D32:H32"/>
    <mergeCell ref="D46:H46"/>
    <mergeCell ref="D48:H48"/>
    <mergeCell ref="D50:H50"/>
    <mergeCell ref="D52:H52"/>
    <mergeCell ref="D34:H34"/>
    <mergeCell ref="D36:H36"/>
    <mergeCell ref="D38:H38"/>
    <mergeCell ref="D40:H40"/>
    <mergeCell ref="D42:H42"/>
    <mergeCell ref="D44:H44"/>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1298</v>
      </c>
    </row>
    <row r="2" spans="1:4" ht="12.75">
      <c r="A2" t="s">
        <v>1249</v>
      </c>
      <c r="B2">
        <v>2869419433.5499854</v>
      </c>
      <c r="C2">
        <v>42093</v>
      </c>
      <c r="D2">
        <v>0.2042873505202671</v>
      </c>
    </row>
    <row r="3" spans="1:4" ht="12.75">
      <c r="A3" t="s">
        <v>1248</v>
      </c>
      <c r="B3">
        <v>31390404.549999982</v>
      </c>
      <c r="C3">
        <v>1230</v>
      </c>
      <c r="D3">
        <v>0.005969482838950147</v>
      </c>
    </row>
    <row r="4" spans="1:4" ht="12.75">
      <c r="A4" t="s">
        <v>1029</v>
      </c>
      <c r="B4">
        <v>10811462715.889917</v>
      </c>
      <c r="C4">
        <v>162725</v>
      </c>
      <c r="D4">
        <v>0.7897431666407827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6"/>
  <sheetViews>
    <sheetView showGridLines="0" zoomScalePageLayoutView="0" workbookViewId="0" topLeftCell="A1">
      <selection activeCell="A1" sqref="A1"/>
    </sheetView>
  </sheetViews>
  <sheetFormatPr defaultColWidth="9.140625" defaultRowHeight="12.75"/>
  <sheetData>
    <row r="2" spans="1:2" ht="12.75">
      <c r="A2" t="s">
        <v>1250</v>
      </c>
      <c r="B2">
        <v>0.03529205769828355</v>
      </c>
    </row>
    <row r="3" spans="1:2" ht="12.75">
      <c r="A3" t="s">
        <v>1251</v>
      </c>
      <c r="B3">
        <v>0.054913442152292914</v>
      </c>
    </row>
    <row r="4" spans="1:2" ht="12.75">
      <c r="A4" t="s">
        <v>1252</v>
      </c>
      <c r="B4">
        <v>0.012111590641601989</v>
      </c>
    </row>
    <row r="5" spans="1:2" ht="12.75">
      <c r="A5" t="s">
        <v>1253</v>
      </c>
      <c r="B5">
        <v>0.026061079960521854</v>
      </c>
    </row>
    <row r="6" spans="1:2" ht="12.75">
      <c r="A6" t="s">
        <v>1254</v>
      </c>
      <c r="B6">
        <v>0.01999216477215028</v>
      </c>
    </row>
    <row r="7" spans="1:2" ht="12.75">
      <c r="A7" t="s">
        <v>1255</v>
      </c>
      <c r="B7">
        <v>0.007466244996728171</v>
      </c>
    </row>
    <row r="8" spans="1:2" ht="12.75">
      <c r="A8" t="s">
        <v>1256</v>
      </c>
      <c r="B8">
        <v>0.007629908296240616</v>
      </c>
    </row>
    <row r="9" spans="1:2" ht="12.75">
      <c r="A9" t="s">
        <v>1257</v>
      </c>
      <c r="B9">
        <v>0.007143494199398641</v>
      </c>
    </row>
    <row r="10" spans="1:2" ht="12.75">
      <c r="A10" t="s">
        <v>1258</v>
      </c>
      <c r="B10">
        <v>0.003720741307403096</v>
      </c>
    </row>
    <row r="11" spans="1:2" ht="12.75">
      <c r="A11" t="s">
        <v>1259</v>
      </c>
      <c r="B11">
        <v>0.006134568655107712</v>
      </c>
    </row>
    <row r="12" spans="1:2" ht="12.75">
      <c r="A12" t="s">
        <v>1260</v>
      </c>
      <c r="B12">
        <v>0.0002687820968762459</v>
      </c>
    </row>
    <row r="13" spans="1:2" ht="12.75">
      <c r="A13" t="s">
        <v>1261</v>
      </c>
      <c r="B13">
        <v>0.006675235646724837</v>
      </c>
    </row>
    <row r="14" spans="1:2" ht="12.75">
      <c r="A14" t="s">
        <v>1262</v>
      </c>
      <c r="B14">
        <v>0.018536924050276404</v>
      </c>
    </row>
    <row r="15" spans="1:2" ht="12.75">
      <c r="A15" t="s">
        <v>1263</v>
      </c>
      <c r="B15">
        <v>0.00046725611635656245</v>
      </c>
    </row>
    <row r="16" spans="1:2" ht="12.75">
      <c r="A16" t="s">
        <v>1264</v>
      </c>
      <c r="B16">
        <v>0.7935865094100372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1266</v>
      </c>
      <c r="B2">
        <v>1.4691649338707248E-05</v>
      </c>
    </row>
    <row r="3" spans="1:2" ht="12.75">
      <c r="A3" t="s">
        <v>1265</v>
      </c>
      <c r="B3">
        <v>0.9999853083506614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1298</v>
      </c>
    </row>
    <row r="2" spans="1:4" ht="12.75">
      <c r="A2" t="s">
        <v>1269</v>
      </c>
      <c r="B2">
        <v>166878144.15000027</v>
      </c>
      <c r="C2">
        <v>3826</v>
      </c>
      <c r="D2">
        <v>0.018568488895791272</v>
      </c>
    </row>
    <row r="3" spans="1:4" ht="12.75">
      <c r="A3" t="s">
        <v>1268</v>
      </c>
      <c r="B3">
        <v>729325655.1</v>
      </c>
      <c r="C3">
        <v>4861</v>
      </c>
      <c r="D3">
        <v>0.0235915903090542</v>
      </c>
    </row>
    <row r="4" spans="1:4" ht="12.75">
      <c r="A4" t="s">
        <v>1267</v>
      </c>
      <c r="B4">
        <v>12816068754.739874</v>
      </c>
      <c r="C4">
        <v>197361</v>
      </c>
      <c r="D4">
        <v>0.9578399207951546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0.004944821258695746</v>
      </c>
    </row>
    <row r="3" spans="1:2" ht="12.75">
      <c r="A3" t="s">
        <v>1270</v>
      </c>
      <c r="B3">
        <v>0.09525205341473059</v>
      </c>
    </row>
    <row r="4" spans="1:2" ht="12.75">
      <c r="A4" t="s">
        <v>1271</v>
      </c>
      <c r="B4">
        <v>0.07769922146493395</v>
      </c>
    </row>
    <row r="5" spans="1:2" ht="12.75">
      <c r="A5" t="s">
        <v>1272</v>
      </c>
      <c r="B5">
        <v>0.08422336897861195</v>
      </c>
    </row>
    <row r="6" spans="1:2" ht="12.75">
      <c r="A6" t="s">
        <v>1273</v>
      </c>
      <c r="B6">
        <v>0.09446792230315364</v>
      </c>
    </row>
    <row r="7" spans="1:2" ht="12.75">
      <c r="A7" t="s">
        <v>1274</v>
      </c>
      <c r="B7">
        <v>0.09783863538940735</v>
      </c>
    </row>
    <row r="8" spans="1:2" ht="12.75">
      <c r="A8" t="s">
        <v>1275</v>
      </c>
      <c r="B8">
        <v>0.10011471084860736</v>
      </c>
    </row>
    <row r="9" spans="1:2" ht="12.75">
      <c r="A9" t="s">
        <v>1276</v>
      </c>
      <c r="B9">
        <v>0.10842559893235063</v>
      </c>
    </row>
    <row r="10" spans="1:2" ht="12.75">
      <c r="A10" t="s">
        <v>1277</v>
      </c>
      <c r="B10">
        <v>0.11335405571250252</v>
      </c>
    </row>
    <row r="11" spans="1:2" ht="12.75">
      <c r="A11" t="s">
        <v>1278</v>
      </c>
      <c r="B11">
        <v>0.11302062392123656</v>
      </c>
    </row>
    <row r="12" spans="1:2" ht="12.75">
      <c r="A12" t="s">
        <v>1279</v>
      </c>
      <c r="B12">
        <v>0.07135667210941532</v>
      </c>
    </row>
    <row r="13" spans="1:2" ht="12.75">
      <c r="A13" t="s">
        <v>1280</v>
      </c>
      <c r="B13">
        <v>0.009321680111500296</v>
      </c>
    </row>
    <row r="14" spans="1:2" ht="12.75">
      <c r="A14" t="s">
        <v>1281</v>
      </c>
      <c r="B14">
        <v>0.005869390471427088</v>
      </c>
    </row>
    <row r="15" spans="1:2" ht="12.75">
      <c r="A15" t="s">
        <v>1282</v>
      </c>
      <c r="B15">
        <v>0.024111245083426835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1283</v>
      </c>
      <c r="B2">
        <v>0.011312023953670924</v>
      </c>
    </row>
    <row r="3" spans="1:2" ht="12.75">
      <c r="A3" t="s">
        <v>1284</v>
      </c>
      <c r="B3">
        <v>0.02942881973145852</v>
      </c>
    </row>
    <row r="4" spans="1:2" ht="12.75">
      <c r="A4" t="s">
        <v>1285</v>
      </c>
      <c r="B4">
        <v>0.04987273664138236</v>
      </c>
    </row>
    <row r="5" spans="1:2" ht="12.75">
      <c r="A5" t="s">
        <v>1286</v>
      </c>
      <c r="B5">
        <v>0.09652119493970258</v>
      </c>
    </row>
    <row r="6" spans="1:2" ht="12.75">
      <c r="A6" t="s">
        <v>1287</v>
      </c>
      <c r="B6">
        <v>0.18203969464081748</v>
      </c>
    </row>
    <row r="7" spans="1:2" ht="12.75">
      <c r="A7" t="s">
        <v>1288</v>
      </c>
      <c r="B7">
        <v>0.05503355754844705</v>
      </c>
    </row>
    <row r="8" spans="1:2" ht="12.75">
      <c r="A8" t="s">
        <v>1289</v>
      </c>
      <c r="B8">
        <v>0.055384431342784084</v>
      </c>
    </row>
    <row r="9" spans="1:2" ht="12.75">
      <c r="A9" t="s">
        <v>1290</v>
      </c>
      <c r="B9">
        <v>0.05912336880469147</v>
      </c>
    </row>
    <row r="10" spans="1:2" ht="12.75">
      <c r="A10" t="s">
        <v>1291</v>
      </c>
      <c r="B10">
        <v>0.06627252022025852</v>
      </c>
    </row>
    <row r="11" spans="1:2" ht="12.75">
      <c r="A11" t="s">
        <v>1292</v>
      </c>
      <c r="B11">
        <v>0.06105441297958977</v>
      </c>
    </row>
    <row r="12" spans="1:2" ht="12.75">
      <c r="A12" t="s">
        <v>1293</v>
      </c>
      <c r="B12">
        <v>0.15873411358182596</v>
      </c>
    </row>
    <row r="13" spans="1:2" ht="12.75">
      <c r="A13" t="s">
        <v>1294</v>
      </c>
      <c r="B13">
        <v>0.06684770990081255</v>
      </c>
    </row>
    <row r="14" spans="1:2" ht="12.75">
      <c r="A14" t="s">
        <v>1295</v>
      </c>
      <c r="B14">
        <v>0.028632925532519025</v>
      </c>
    </row>
    <row r="15" spans="1:2" ht="12.75">
      <c r="A15" t="s">
        <v>1296</v>
      </c>
      <c r="B15">
        <v>0.07974249018203959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8"/>
  <sheetViews>
    <sheetView showGridLines="0" zoomScalePageLayoutView="0" workbookViewId="0" topLeftCell="A1">
      <selection activeCell="A1" sqref="A1"/>
    </sheetView>
  </sheetViews>
  <sheetFormatPr defaultColWidth="9.140625" defaultRowHeight="12.75"/>
  <sheetData>
    <row r="2" spans="1:2" ht="12.75">
      <c r="A2" t="s">
        <v>1297</v>
      </c>
      <c r="B2">
        <v>0.022728692022629917</v>
      </c>
    </row>
    <row r="3" spans="1:2" ht="12.75">
      <c r="A3" t="s">
        <v>1183</v>
      </c>
      <c r="B3">
        <v>0.022064641779743596</v>
      </c>
    </row>
    <row r="4" spans="1:2" ht="12.75">
      <c r="A4" t="s">
        <v>1184</v>
      </c>
      <c r="B4">
        <v>0.04674662435757104</v>
      </c>
    </row>
    <row r="5" spans="1:2" ht="12.75">
      <c r="A5" t="s">
        <v>1185</v>
      </c>
      <c r="B5">
        <v>0.05873818719535539</v>
      </c>
    </row>
    <row r="6" spans="1:2" ht="12.75">
      <c r="A6" t="s">
        <v>1186</v>
      </c>
      <c r="B6">
        <v>0.09358756171285253</v>
      </c>
    </row>
    <row r="7" spans="1:2" ht="12.75">
      <c r="A7" t="s">
        <v>1187</v>
      </c>
      <c r="B7">
        <v>0.07497117968464438</v>
      </c>
    </row>
    <row r="8" spans="1:2" ht="12.75">
      <c r="A8" t="s">
        <v>1188</v>
      </c>
      <c r="B8">
        <v>0.0896634793437097</v>
      </c>
    </row>
    <row r="9" spans="1:2" ht="12.75">
      <c r="A9" t="s">
        <v>1189</v>
      </c>
      <c r="B9">
        <v>0.10118234884167887</v>
      </c>
    </row>
    <row r="10" spans="1:2" ht="12.75">
      <c r="A10" t="s">
        <v>1190</v>
      </c>
      <c r="B10">
        <v>0.10047410484479476</v>
      </c>
    </row>
    <row r="11" spans="1:2" ht="12.75">
      <c r="A11" t="s">
        <v>1191</v>
      </c>
      <c r="B11">
        <v>0.12083271449252925</v>
      </c>
    </row>
    <row r="12" spans="1:2" ht="12.75">
      <c r="A12" t="s">
        <v>1192</v>
      </c>
      <c r="B12">
        <v>0.08578380856845799</v>
      </c>
    </row>
    <row r="13" spans="1:2" ht="12.75">
      <c r="A13" t="s">
        <v>1193</v>
      </c>
      <c r="B13">
        <v>0.08307308375142673</v>
      </c>
    </row>
    <row r="14" spans="1:2" ht="12.75">
      <c r="A14" t="s">
        <v>1194</v>
      </c>
      <c r="B14">
        <v>0.09349130354231257</v>
      </c>
    </row>
    <row r="15" spans="1:2" ht="12.75">
      <c r="A15" t="s">
        <v>1195</v>
      </c>
      <c r="B15">
        <v>0.004338573752509693</v>
      </c>
    </row>
    <row r="16" spans="1:2" ht="12.75">
      <c r="A16" t="s">
        <v>1196</v>
      </c>
      <c r="B16">
        <v>0.0016085902335409555</v>
      </c>
    </row>
    <row r="17" spans="1:2" ht="12.75">
      <c r="A17" t="s">
        <v>1197</v>
      </c>
      <c r="B17">
        <v>0.0007038586617935633</v>
      </c>
    </row>
    <row r="18" spans="1:2" ht="12.75">
      <c r="A18" t="s">
        <v>1199</v>
      </c>
      <c r="B18">
        <v>1.1247214449155896E-05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1264</v>
      </c>
      <c r="B2">
        <v>0.7935865094100393</v>
      </c>
    </row>
    <row r="3" spans="1:2" ht="12.75">
      <c r="A3" t="s">
        <v>1297</v>
      </c>
      <c r="B3">
        <v>0.09716374392896013</v>
      </c>
    </row>
    <row r="4" spans="1:2" ht="12.75">
      <c r="A4" t="s">
        <v>1183</v>
      </c>
      <c r="B4">
        <v>0.04136265729162173</v>
      </c>
    </row>
    <row r="5" spans="1:2" ht="12.75">
      <c r="A5" t="s">
        <v>1184</v>
      </c>
      <c r="B5">
        <v>0.018702152101358144</v>
      </c>
    </row>
    <row r="6" spans="1:2" ht="12.75">
      <c r="A6" t="s">
        <v>1185</v>
      </c>
      <c r="B6">
        <v>0.014777307644095688</v>
      </c>
    </row>
    <row r="7" spans="1:2" ht="12.75">
      <c r="A7" t="s">
        <v>1186</v>
      </c>
      <c r="B7">
        <v>0.008728213810567416</v>
      </c>
    </row>
    <row r="8" spans="1:2" ht="12.75">
      <c r="A8" t="s">
        <v>1188</v>
      </c>
      <c r="B8">
        <v>0.009539707191127606</v>
      </c>
    </row>
    <row r="9" spans="1:2" ht="12.75">
      <c r="A9" t="s">
        <v>1189</v>
      </c>
      <c r="B9">
        <v>0.016139708622230024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211" t="s">
        <v>987</v>
      </c>
      <c r="I3" s="212"/>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213" t="s">
        <v>1305</v>
      </c>
      <c r="C6" s="214"/>
      <c r="D6" s="214"/>
      <c r="E6" s="214"/>
      <c r="F6" s="214"/>
      <c r="G6" s="214"/>
      <c r="H6" s="214"/>
      <c r="I6" s="214"/>
      <c r="J6" s="214"/>
      <c r="K6" s="214"/>
      <c r="L6" s="214"/>
    </row>
    <row r="7" spans="2:12" ht="14.25" customHeight="1">
      <c r="B7" s="1"/>
      <c r="C7" s="1"/>
      <c r="D7" s="1"/>
      <c r="E7" s="1"/>
      <c r="F7" s="1"/>
      <c r="G7" s="1"/>
      <c r="H7" s="1"/>
      <c r="I7" s="1"/>
      <c r="J7" s="1"/>
      <c r="K7" s="1"/>
      <c r="L7" s="1"/>
    </row>
    <row r="8" spans="2:12" ht="21" customHeight="1">
      <c r="B8" s="218" t="s">
        <v>1121</v>
      </c>
      <c r="C8" s="219"/>
      <c r="D8" s="1"/>
      <c r="E8" s="220">
        <v>44043</v>
      </c>
      <c r="F8" s="205"/>
      <c r="G8" s="205"/>
      <c r="H8" s="1"/>
      <c r="I8" s="1"/>
      <c r="J8" s="1"/>
      <c r="K8" s="1"/>
      <c r="L8" s="1"/>
    </row>
    <row r="9" spans="2:12" ht="13.5" customHeight="1">
      <c r="B9" s="1"/>
      <c r="C9" s="1"/>
      <c r="D9" s="1"/>
      <c r="E9" s="1"/>
      <c r="F9" s="1"/>
      <c r="G9" s="1"/>
      <c r="H9" s="1"/>
      <c r="I9" s="1"/>
      <c r="J9" s="1"/>
      <c r="K9" s="1"/>
      <c r="L9" s="1"/>
    </row>
    <row r="10" spans="2:12" ht="18.75" customHeight="1">
      <c r="B10" s="327" t="s">
        <v>1306</v>
      </c>
      <c r="C10" s="241"/>
      <c r="D10" s="241"/>
      <c r="E10" s="241"/>
      <c r="F10" s="241"/>
      <c r="G10" s="241"/>
      <c r="H10" s="241"/>
      <c r="I10" s="241"/>
      <c r="J10" s="241"/>
      <c r="K10" s="241"/>
      <c r="L10" s="242"/>
    </row>
    <row r="11" spans="2:12" ht="15" customHeight="1">
      <c r="B11" s="1"/>
      <c r="C11" s="1"/>
      <c r="D11" s="1"/>
      <c r="E11" s="1"/>
      <c r="F11" s="1"/>
      <c r="G11" s="1"/>
      <c r="H11" s="1"/>
      <c r="I11" s="1"/>
      <c r="J11" s="1"/>
      <c r="K11" s="1"/>
      <c r="L11" s="1"/>
    </row>
    <row r="12" spans="2:12" ht="15" customHeight="1">
      <c r="B12" s="3"/>
      <c r="C12" s="206" t="s">
        <v>1178</v>
      </c>
      <c r="D12" s="203"/>
      <c r="E12" s="203"/>
      <c r="F12" s="203"/>
      <c r="G12" s="206" t="s">
        <v>1179</v>
      </c>
      <c r="H12" s="203"/>
      <c r="I12" s="206" t="s">
        <v>1180</v>
      </c>
      <c r="J12" s="203"/>
      <c r="K12" s="206" t="s">
        <v>1179</v>
      </c>
      <c r="L12" s="203"/>
    </row>
    <row r="13" spans="2:12" ht="15" customHeight="1">
      <c r="B13" s="5" t="s">
        <v>1307</v>
      </c>
      <c r="C13" s="320">
        <v>13700066656.949938</v>
      </c>
      <c r="D13" s="205"/>
      <c r="E13" s="205"/>
      <c r="F13" s="205"/>
      <c r="G13" s="321">
        <v>0.9991098560073145</v>
      </c>
      <c r="H13" s="205"/>
      <c r="I13" s="322">
        <v>205929</v>
      </c>
      <c r="J13" s="205"/>
      <c r="K13" s="321">
        <v>0.9994224646684268</v>
      </c>
      <c r="L13" s="205"/>
    </row>
    <row r="14" spans="2:12" ht="17.25" customHeight="1">
      <c r="B14" s="5" t="s">
        <v>1301</v>
      </c>
      <c r="C14" s="320">
        <v>8089783.830000001</v>
      </c>
      <c r="D14" s="205"/>
      <c r="E14" s="205"/>
      <c r="F14" s="205"/>
      <c r="G14" s="321">
        <v>0.0005899666738790187</v>
      </c>
      <c r="H14" s="205"/>
      <c r="I14" s="322">
        <v>79</v>
      </c>
      <c r="J14" s="205"/>
      <c r="K14" s="321">
        <v>0.0003834058083553347</v>
      </c>
      <c r="L14" s="205"/>
    </row>
    <row r="15" spans="2:12" ht="16.5" customHeight="1">
      <c r="B15" s="5" t="s">
        <v>1302</v>
      </c>
      <c r="C15" s="320">
        <v>2052311.59</v>
      </c>
      <c r="D15" s="205"/>
      <c r="E15" s="205"/>
      <c r="F15" s="205"/>
      <c r="G15" s="321">
        <v>0.00014966969055780818</v>
      </c>
      <c r="H15" s="205"/>
      <c r="I15" s="322">
        <v>21</v>
      </c>
      <c r="J15" s="205"/>
      <c r="K15" s="321">
        <v>0.00010191799968939276</v>
      </c>
      <c r="L15" s="205"/>
    </row>
    <row r="16" spans="2:12" ht="16.5" customHeight="1">
      <c r="B16" s="5" t="s">
        <v>1303</v>
      </c>
      <c r="C16" s="320">
        <v>2052947.94</v>
      </c>
      <c r="D16" s="205"/>
      <c r="E16" s="205"/>
      <c r="F16" s="205"/>
      <c r="G16" s="321">
        <v>0.0001497160978909103</v>
      </c>
      <c r="H16" s="205"/>
      <c r="I16" s="322">
        <v>18</v>
      </c>
      <c r="J16" s="205"/>
      <c r="K16" s="321">
        <v>8.735828544805094E-05</v>
      </c>
      <c r="L16" s="205"/>
    </row>
    <row r="17" spans="2:12" ht="16.5" customHeight="1">
      <c r="B17" s="5" t="s">
        <v>1304</v>
      </c>
      <c r="C17" s="320">
        <v>10853.68</v>
      </c>
      <c r="D17" s="205"/>
      <c r="E17" s="205"/>
      <c r="F17" s="205"/>
      <c r="G17" s="321">
        <v>7.915303577335795E-07</v>
      </c>
      <c r="H17" s="205"/>
      <c r="I17" s="322">
        <v>1</v>
      </c>
      <c r="J17" s="205"/>
      <c r="K17" s="321">
        <v>4.8532380804472745E-06</v>
      </c>
      <c r="L17" s="205"/>
    </row>
    <row r="18" spans="2:12" ht="16.5" customHeight="1">
      <c r="B18" s="25" t="s">
        <v>64</v>
      </c>
      <c r="C18" s="323">
        <v>13712272553.989939</v>
      </c>
      <c r="D18" s="324"/>
      <c r="E18" s="324"/>
      <c r="F18" s="324"/>
      <c r="G18" s="325">
        <v>0.9999999999999984</v>
      </c>
      <c r="H18" s="324"/>
      <c r="I18" s="326">
        <v>206048</v>
      </c>
      <c r="J18" s="324"/>
      <c r="K18" s="325">
        <v>1</v>
      </c>
      <c r="L18" s="324"/>
    </row>
    <row r="19" spans="2:12" ht="8.25" customHeight="1">
      <c r="B19" s="1"/>
      <c r="C19" s="1"/>
      <c r="D19" s="1"/>
      <c r="E19" s="1"/>
      <c r="F19" s="1"/>
      <c r="G19" s="1"/>
      <c r="H19" s="1"/>
      <c r="I19" s="1"/>
      <c r="J19" s="1"/>
      <c r="K19" s="1"/>
      <c r="L19" s="1"/>
    </row>
    <row r="20" ht="340.5" customHeight="1"/>
  </sheetData>
  <sheetProtection/>
  <mergeCells count="33">
    <mergeCell ref="H3:I3"/>
    <mergeCell ref="B6:L6"/>
    <mergeCell ref="B8:C8"/>
    <mergeCell ref="B10:L10"/>
    <mergeCell ref="E8:G8"/>
    <mergeCell ref="C12:F12"/>
    <mergeCell ref="G12:H12"/>
    <mergeCell ref="I12:J12"/>
    <mergeCell ref="K12:L12"/>
    <mergeCell ref="C13:F13"/>
    <mergeCell ref="G13:H13"/>
    <mergeCell ref="I13:J13"/>
    <mergeCell ref="K13:L13"/>
    <mergeCell ref="C14:F14"/>
    <mergeCell ref="G14:H14"/>
    <mergeCell ref="I14:J14"/>
    <mergeCell ref="K14:L14"/>
    <mergeCell ref="C15:F15"/>
    <mergeCell ref="G15:H15"/>
    <mergeCell ref="I15:J15"/>
    <mergeCell ref="K15:L15"/>
    <mergeCell ref="C16:F16"/>
    <mergeCell ref="G16:H16"/>
    <mergeCell ref="I16:J16"/>
    <mergeCell ref="K16:L16"/>
    <mergeCell ref="C17:F17"/>
    <mergeCell ref="G17:H17"/>
    <mergeCell ref="I17:J17"/>
    <mergeCell ref="K17:L17"/>
    <mergeCell ref="C18:F18"/>
    <mergeCell ref="G18:H18"/>
    <mergeCell ref="I18:J18"/>
    <mergeCell ref="K18:L18"/>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1298</v>
      </c>
    </row>
    <row r="2" spans="1:3" ht="12.75">
      <c r="A2" t="s">
        <v>1301</v>
      </c>
      <c r="B2">
        <v>8089783.829999997</v>
      </c>
      <c r="C2">
        <v>79</v>
      </c>
    </row>
    <row r="3" spans="1:3" ht="12.75">
      <c r="A3" t="s">
        <v>1302</v>
      </c>
      <c r="B3">
        <v>2052311.5900000003</v>
      </c>
      <c r="C3">
        <v>21</v>
      </c>
    </row>
    <row r="4" spans="1:3" ht="12.75">
      <c r="A4" t="s">
        <v>1303</v>
      </c>
      <c r="B4">
        <v>2052947.94</v>
      </c>
      <c r="C4">
        <v>18</v>
      </c>
    </row>
    <row r="5" spans="1:3" ht="12.75">
      <c r="A5" t="s">
        <v>1304</v>
      </c>
      <c r="B5">
        <v>10853.68</v>
      </c>
      <c r="C5">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340">
      <selection activeCell="D305" sqref="D305"/>
    </sheetView>
  </sheetViews>
  <sheetFormatPr defaultColWidth="8.8515625" defaultRowHeight="12.75" outlineLevelRow="1"/>
  <cols>
    <col min="1" max="1" width="13.28125" style="75" customWidth="1"/>
    <col min="2" max="2" width="60.7109375" style="75" customWidth="1"/>
    <col min="3" max="4" width="40.7109375" style="75" customWidth="1"/>
    <col min="5" max="5" width="6.7109375" style="75" customWidth="1"/>
    <col min="6" max="6" width="41.7109375" style="75" customWidth="1"/>
    <col min="7" max="7" width="41.7109375" style="72" customWidth="1"/>
    <col min="8" max="8" width="7.28125" style="75" customWidth="1"/>
    <col min="9" max="9" width="71.8515625" style="75" customWidth="1"/>
    <col min="10" max="11" width="47.7109375" style="75" customWidth="1"/>
    <col min="12" max="12" width="7.28125" style="75" customWidth="1"/>
    <col min="13" max="13" width="25.7109375" style="75" customWidth="1"/>
    <col min="14" max="14" width="25.7109375" style="72" customWidth="1"/>
    <col min="15" max="16384" width="8.8515625" style="113" customWidth="1"/>
  </cols>
  <sheetData>
    <row r="1" spans="1:13" ht="31.5">
      <c r="A1" s="71" t="s">
        <v>1873</v>
      </c>
      <c r="B1" s="71"/>
      <c r="C1" s="72"/>
      <c r="D1" s="72"/>
      <c r="E1" s="72"/>
      <c r="F1" s="73" t="s">
        <v>1874</v>
      </c>
      <c r="H1" s="72"/>
      <c r="I1" s="71"/>
      <c r="J1" s="72"/>
      <c r="K1" s="72"/>
      <c r="L1" s="72"/>
      <c r="M1" s="72"/>
    </row>
    <row r="2" spans="1:13" ht="15.75" thickBot="1">
      <c r="A2" s="72"/>
      <c r="B2" s="74"/>
      <c r="C2" s="74"/>
      <c r="D2" s="72"/>
      <c r="E2" s="72"/>
      <c r="F2" s="72"/>
      <c r="H2" s="72"/>
      <c r="L2" s="72"/>
      <c r="M2" s="72"/>
    </row>
    <row r="3" spans="1:13" ht="19.5" thickBot="1">
      <c r="A3" s="76"/>
      <c r="B3" s="77" t="s">
        <v>0</v>
      </c>
      <c r="C3" s="78" t="s">
        <v>1</v>
      </c>
      <c r="D3" s="76"/>
      <c r="E3" s="76"/>
      <c r="F3" s="72"/>
      <c r="G3" s="76"/>
      <c r="H3" s="72"/>
      <c r="L3" s="72"/>
      <c r="M3" s="72"/>
    </row>
    <row r="4" spans="8:13" ht="15.75" thickBot="1">
      <c r="H4" s="72"/>
      <c r="L4" s="72"/>
      <c r="M4" s="72"/>
    </row>
    <row r="5" spans="1:13" ht="18.75">
      <c r="A5" s="79"/>
      <c r="B5" s="80" t="s">
        <v>2</v>
      </c>
      <c r="C5" s="79"/>
      <c r="E5" s="81"/>
      <c r="F5" s="81"/>
      <c r="H5" s="72"/>
      <c r="L5" s="72"/>
      <c r="M5" s="72"/>
    </row>
    <row r="6" spans="2:13" ht="15">
      <c r="B6" s="82" t="s">
        <v>3</v>
      </c>
      <c r="H6" s="72"/>
      <c r="L6" s="72"/>
      <c r="M6" s="72"/>
    </row>
    <row r="7" spans="2:13" ht="15">
      <c r="B7" s="83" t="s">
        <v>1875</v>
      </c>
      <c r="H7" s="72"/>
      <c r="L7" s="72"/>
      <c r="M7" s="72"/>
    </row>
    <row r="8" spans="2:13" ht="15">
      <c r="B8" s="83" t="s">
        <v>4</v>
      </c>
      <c r="F8" s="75" t="s">
        <v>1876</v>
      </c>
      <c r="H8" s="72"/>
      <c r="L8" s="72"/>
      <c r="M8" s="72"/>
    </row>
    <row r="9" spans="2:13" ht="15">
      <c r="B9" s="82" t="s">
        <v>1877</v>
      </c>
      <c r="H9" s="72"/>
      <c r="L9" s="72"/>
      <c r="M9" s="72"/>
    </row>
    <row r="10" spans="2:13" ht="15">
      <c r="B10" s="82" t="s">
        <v>383</v>
      </c>
      <c r="H10" s="72"/>
      <c r="L10" s="72"/>
      <c r="M10" s="72"/>
    </row>
    <row r="11" spans="2:13" ht="15.75" thickBot="1">
      <c r="B11" s="84" t="s">
        <v>392</v>
      </c>
      <c r="H11" s="72"/>
      <c r="L11" s="72"/>
      <c r="M11" s="72"/>
    </row>
    <row r="12" spans="2:13" ht="15">
      <c r="B12" s="85"/>
      <c r="H12" s="72"/>
      <c r="L12" s="72"/>
      <c r="M12" s="72"/>
    </row>
    <row r="13" spans="1:13" ht="37.5">
      <c r="A13" s="86" t="s">
        <v>5</v>
      </c>
      <c r="B13" s="86" t="s">
        <v>3</v>
      </c>
      <c r="C13" s="87"/>
      <c r="D13" s="87"/>
      <c r="E13" s="87"/>
      <c r="F13" s="87"/>
      <c r="G13" s="88"/>
      <c r="H13" s="72"/>
      <c r="L13" s="72"/>
      <c r="M13" s="72"/>
    </row>
    <row r="14" spans="1:13" ht="15">
      <c r="A14" s="75" t="s">
        <v>1878</v>
      </c>
      <c r="B14" s="89" t="s">
        <v>6</v>
      </c>
      <c r="C14" s="75" t="s">
        <v>7</v>
      </c>
      <c r="E14" s="81"/>
      <c r="F14" s="81"/>
      <c r="H14" s="72"/>
      <c r="L14" s="72"/>
      <c r="M14" s="72"/>
    </row>
    <row r="15" spans="1:13" ht="15">
      <c r="A15" s="75" t="s">
        <v>8</v>
      </c>
      <c r="B15" s="89" t="s">
        <v>9</v>
      </c>
      <c r="C15" s="75" t="s">
        <v>10</v>
      </c>
      <c r="E15" s="81"/>
      <c r="F15" s="81"/>
      <c r="H15" s="72"/>
      <c r="L15" s="72"/>
      <c r="M15" s="72"/>
    </row>
    <row r="16" spans="1:13" ht="30">
      <c r="A16" s="75" t="s">
        <v>1879</v>
      </c>
      <c r="B16" s="89" t="s">
        <v>11</v>
      </c>
      <c r="C16" s="75" t="s">
        <v>12</v>
      </c>
      <c r="E16" s="81"/>
      <c r="F16" s="81"/>
      <c r="H16" s="72"/>
      <c r="L16" s="72"/>
      <c r="M16" s="72"/>
    </row>
    <row r="17" spans="1:13" ht="15">
      <c r="A17" s="75" t="s">
        <v>13</v>
      </c>
      <c r="B17" s="89" t="s">
        <v>14</v>
      </c>
      <c r="C17" s="90">
        <v>44043</v>
      </c>
      <c r="E17" s="81"/>
      <c r="F17" s="81"/>
      <c r="H17" s="72"/>
      <c r="L17" s="72"/>
      <c r="M17" s="72"/>
    </row>
    <row r="18" spans="1:13" ht="15" outlineLevel="1">
      <c r="A18" s="75" t="s">
        <v>15</v>
      </c>
      <c r="B18" s="91" t="s">
        <v>1880</v>
      </c>
      <c r="C18" s="92" t="s">
        <v>2071</v>
      </c>
      <c r="E18" s="81"/>
      <c r="F18" s="81"/>
      <c r="H18" s="72"/>
      <c r="L18" s="72"/>
      <c r="M18" s="72"/>
    </row>
    <row r="19" spans="1:13" ht="15" outlineLevel="1">
      <c r="A19" s="75" t="s">
        <v>16</v>
      </c>
      <c r="B19" s="91" t="s">
        <v>1881</v>
      </c>
      <c r="E19" s="81"/>
      <c r="F19" s="81"/>
      <c r="H19" s="72"/>
      <c r="L19" s="72"/>
      <c r="M19" s="72"/>
    </row>
    <row r="20" spans="1:13" ht="15" outlineLevel="1">
      <c r="A20" s="75" t="s">
        <v>1882</v>
      </c>
      <c r="B20" s="91"/>
      <c r="E20" s="81"/>
      <c r="F20" s="81"/>
      <c r="H20" s="72"/>
      <c r="L20" s="72"/>
      <c r="M20" s="72"/>
    </row>
    <row r="21" spans="1:13" ht="15" outlineLevel="1">
      <c r="A21" s="75" t="s">
        <v>17</v>
      </c>
      <c r="B21" s="91"/>
      <c r="E21" s="81"/>
      <c r="F21" s="81"/>
      <c r="H21" s="72"/>
      <c r="L21" s="72"/>
      <c r="M21" s="72"/>
    </row>
    <row r="22" spans="1:13" ht="15" outlineLevel="1">
      <c r="A22" s="75" t="s">
        <v>18</v>
      </c>
      <c r="B22" s="91"/>
      <c r="E22" s="81"/>
      <c r="F22" s="81"/>
      <c r="H22" s="72"/>
      <c r="L22" s="72"/>
      <c r="M22" s="72"/>
    </row>
    <row r="23" spans="1:13" ht="15" outlineLevel="1">
      <c r="A23" s="75" t="s">
        <v>1883</v>
      </c>
      <c r="B23" s="91"/>
      <c r="E23" s="81"/>
      <c r="F23" s="81"/>
      <c r="H23" s="72"/>
      <c r="L23" s="72"/>
      <c r="M23" s="72"/>
    </row>
    <row r="24" spans="1:13" ht="15" outlineLevel="1">
      <c r="A24" s="75" t="s">
        <v>1884</v>
      </c>
      <c r="B24" s="91"/>
      <c r="E24" s="81"/>
      <c r="F24" s="81"/>
      <c r="H24" s="72"/>
      <c r="L24" s="72"/>
      <c r="M24" s="72"/>
    </row>
    <row r="25" spans="1:13" ht="15" outlineLevel="1">
      <c r="A25" s="75" t="s">
        <v>1885</v>
      </c>
      <c r="B25" s="91"/>
      <c r="E25" s="81"/>
      <c r="F25" s="81"/>
      <c r="H25" s="72"/>
      <c r="L25" s="72"/>
      <c r="M25" s="72"/>
    </row>
    <row r="26" spans="1:13" ht="18.75">
      <c r="A26" s="87"/>
      <c r="B26" s="86" t="s">
        <v>1875</v>
      </c>
      <c r="C26" s="87"/>
      <c r="D26" s="87"/>
      <c r="E26" s="87"/>
      <c r="F26" s="87"/>
      <c r="G26" s="88"/>
      <c r="H26" s="72"/>
      <c r="L26" s="72"/>
      <c r="M26" s="72"/>
    </row>
    <row r="27" spans="1:13" ht="15">
      <c r="A27" s="75" t="s">
        <v>19</v>
      </c>
      <c r="B27" s="93" t="s">
        <v>20</v>
      </c>
      <c r="C27" s="75" t="s">
        <v>21</v>
      </c>
      <c r="D27" s="94"/>
      <c r="E27" s="94"/>
      <c r="F27" s="94"/>
      <c r="H27" s="72"/>
      <c r="L27" s="72"/>
      <c r="M27" s="72"/>
    </row>
    <row r="28" spans="1:13" ht="15">
      <c r="A28" s="75" t="s">
        <v>22</v>
      </c>
      <c r="B28" s="93" t="s">
        <v>23</v>
      </c>
      <c r="C28" s="75" t="s">
        <v>21</v>
      </c>
      <c r="D28" s="94"/>
      <c r="E28" s="94"/>
      <c r="F28" s="94"/>
      <c r="H28" s="72"/>
      <c r="L28" s="72"/>
      <c r="M28" s="72"/>
    </row>
    <row r="29" spans="1:13" ht="15">
      <c r="A29" s="75" t="s">
        <v>1886</v>
      </c>
      <c r="B29" s="93" t="s">
        <v>24</v>
      </c>
      <c r="C29" s="75" t="s">
        <v>25</v>
      </c>
      <c r="E29" s="94"/>
      <c r="F29" s="94"/>
      <c r="H29" s="72"/>
      <c r="L29" s="72"/>
      <c r="M29" s="72"/>
    </row>
    <row r="30" spans="1:13" ht="15" outlineLevel="1">
      <c r="A30" s="75" t="s">
        <v>26</v>
      </c>
      <c r="B30" s="93"/>
      <c r="E30" s="94"/>
      <c r="F30" s="94"/>
      <c r="H30" s="72"/>
      <c r="L30" s="72"/>
      <c r="M30" s="72"/>
    </row>
    <row r="31" spans="1:13" ht="15" outlineLevel="1">
      <c r="A31" s="75" t="s">
        <v>27</v>
      </c>
      <c r="B31" s="93"/>
      <c r="E31" s="94"/>
      <c r="F31" s="94"/>
      <c r="H31" s="72"/>
      <c r="L31" s="72"/>
      <c r="M31" s="72"/>
    </row>
    <row r="32" spans="1:13" ht="15" outlineLevel="1">
      <c r="A32" s="75" t="s">
        <v>28</v>
      </c>
      <c r="B32" s="93"/>
      <c r="E32" s="94"/>
      <c r="F32" s="94"/>
      <c r="H32" s="72"/>
      <c r="L32" s="72"/>
      <c r="M32" s="72"/>
    </row>
    <row r="33" spans="1:13" ht="15" outlineLevel="1">
      <c r="A33" s="75" t="s">
        <v>29</v>
      </c>
      <c r="B33" s="93"/>
      <c r="E33" s="94"/>
      <c r="F33" s="94"/>
      <c r="H33" s="72"/>
      <c r="L33" s="72"/>
      <c r="M33" s="72"/>
    </row>
    <row r="34" spans="1:13" ht="15" outlineLevel="1">
      <c r="A34" s="75" t="s">
        <v>30</v>
      </c>
      <c r="B34" s="93"/>
      <c r="E34" s="94"/>
      <c r="F34" s="94"/>
      <c r="H34" s="72"/>
      <c r="L34" s="72"/>
      <c r="M34" s="72"/>
    </row>
    <row r="35" spans="1:13" ht="15" outlineLevel="1">
      <c r="A35" s="75" t="s">
        <v>1887</v>
      </c>
      <c r="B35" s="95"/>
      <c r="E35" s="94"/>
      <c r="F35" s="94"/>
      <c r="H35" s="72"/>
      <c r="L35" s="72"/>
      <c r="M35" s="72"/>
    </row>
    <row r="36" spans="1:13" ht="18.75">
      <c r="A36" s="86"/>
      <c r="B36" s="86" t="s">
        <v>4</v>
      </c>
      <c r="C36" s="86"/>
      <c r="D36" s="87"/>
      <c r="E36" s="87"/>
      <c r="F36" s="87"/>
      <c r="G36" s="88"/>
      <c r="H36" s="72"/>
      <c r="L36" s="72"/>
      <c r="M36" s="72"/>
    </row>
    <row r="37" spans="1:13" ht="15" customHeight="1">
      <c r="A37" s="96"/>
      <c r="B37" s="97" t="s">
        <v>31</v>
      </c>
      <c r="C37" s="96" t="s">
        <v>50</v>
      </c>
      <c r="D37" s="96"/>
      <c r="E37" s="98"/>
      <c r="F37" s="99"/>
      <c r="G37" s="99"/>
      <c r="H37" s="72"/>
      <c r="L37" s="72"/>
      <c r="M37" s="72"/>
    </row>
    <row r="38" spans="1:13" ht="15">
      <c r="A38" s="75" t="s">
        <v>32</v>
      </c>
      <c r="B38" s="94" t="s">
        <v>1888</v>
      </c>
      <c r="C38" s="100">
        <v>13712.27255398993</v>
      </c>
      <c r="F38" s="94"/>
      <c r="H38" s="72"/>
      <c r="L38" s="72"/>
      <c r="M38" s="72"/>
    </row>
    <row r="39" spans="1:13" ht="15">
      <c r="A39" s="75" t="s">
        <v>33</v>
      </c>
      <c r="B39" s="94" t="s">
        <v>34</v>
      </c>
      <c r="C39" s="100">
        <v>10000</v>
      </c>
      <c r="F39" s="94"/>
      <c r="H39" s="72"/>
      <c r="L39" s="72"/>
      <c r="M39" s="72"/>
    </row>
    <row r="40" spans="1:13" ht="15" outlineLevel="1">
      <c r="A40" s="75" t="s">
        <v>35</v>
      </c>
      <c r="B40" s="101" t="s">
        <v>36</v>
      </c>
      <c r="C40" s="102">
        <v>16101.080864900776</v>
      </c>
      <c r="F40" s="94"/>
      <c r="H40" s="72"/>
      <c r="L40" s="72"/>
      <c r="M40" s="72"/>
    </row>
    <row r="41" spans="1:13" ht="15" outlineLevel="1">
      <c r="A41" s="75" t="s">
        <v>37</v>
      </c>
      <c r="B41" s="101" t="s">
        <v>38</v>
      </c>
      <c r="C41" s="102">
        <v>10636.045619368557</v>
      </c>
      <c r="F41" s="94"/>
      <c r="H41" s="72"/>
      <c r="L41" s="72"/>
      <c r="M41" s="72"/>
    </row>
    <row r="42" spans="1:13" ht="15" outlineLevel="1">
      <c r="A42" s="75" t="s">
        <v>39</v>
      </c>
      <c r="B42" s="94"/>
      <c r="F42" s="94"/>
      <c r="H42" s="72"/>
      <c r="L42" s="72"/>
      <c r="M42" s="72"/>
    </row>
    <row r="43" spans="1:13" ht="15" outlineLevel="1">
      <c r="A43" s="75" t="s">
        <v>1889</v>
      </c>
      <c r="B43" s="94"/>
      <c r="F43" s="94"/>
      <c r="H43" s="72"/>
      <c r="L43" s="72"/>
      <c r="M43" s="72"/>
    </row>
    <row r="44" spans="1:13" ht="15" customHeight="1">
      <c r="A44" s="96"/>
      <c r="B44" s="97" t="s">
        <v>1890</v>
      </c>
      <c r="C44" s="103" t="s">
        <v>1891</v>
      </c>
      <c r="D44" s="96" t="s">
        <v>40</v>
      </c>
      <c r="E44" s="98"/>
      <c r="F44" s="99" t="s">
        <v>41</v>
      </c>
      <c r="G44" s="99" t="s">
        <v>42</v>
      </c>
      <c r="H44" s="72"/>
      <c r="L44" s="72"/>
      <c r="M44" s="72"/>
    </row>
    <row r="45" spans="1:13" ht="15">
      <c r="A45" s="75" t="s">
        <v>43</v>
      </c>
      <c r="B45" s="94" t="s">
        <v>44</v>
      </c>
      <c r="C45" s="104">
        <v>0.05</v>
      </c>
      <c r="D45" s="104">
        <f>IF(OR(C38="[For completion]",C39="[For completion]"),"Please complete G.3.1.1 and G.3.1.2",(C38/C39-1))</f>
        <v>0.37122725539899304</v>
      </c>
      <c r="E45" s="104"/>
      <c r="F45" s="104">
        <v>0.05</v>
      </c>
      <c r="G45" s="75" t="s">
        <v>45</v>
      </c>
      <c r="H45" s="72"/>
      <c r="L45" s="72"/>
      <c r="M45" s="72"/>
    </row>
    <row r="46" spans="1:13" ht="15" outlineLevel="1">
      <c r="A46" s="75" t="s">
        <v>46</v>
      </c>
      <c r="B46" s="91" t="s">
        <v>1892</v>
      </c>
      <c r="C46" s="104"/>
      <c r="D46" s="104"/>
      <c r="E46" s="104"/>
      <c r="F46" s="104"/>
      <c r="G46" s="104"/>
      <c r="H46" s="72"/>
      <c r="L46" s="72"/>
      <c r="M46" s="72"/>
    </row>
    <row r="47" spans="1:13" ht="15" outlineLevel="1">
      <c r="A47" s="75" t="s">
        <v>47</v>
      </c>
      <c r="B47" s="91" t="s">
        <v>1893</v>
      </c>
      <c r="C47" s="104"/>
      <c r="D47" s="104"/>
      <c r="E47" s="104"/>
      <c r="F47" s="104"/>
      <c r="G47" s="104"/>
      <c r="H47" s="72"/>
      <c r="L47" s="72"/>
      <c r="M47" s="72"/>
    </row>
    <row r="48" spans="1:13" ht="15" outlineLevel="1">
      <c r="A48" s="75" t="s">
        <v>48</v>
      </c>
      <c r="B48" s="91"/>
      <c r="C48" s="104"/>
      <c r="D48" s="104"/>
      <c r="E48" s="104"/>
      <c r="F48" s="104"/>
      <c r="G48" s="104"/>
      <c r="H48" s="72"/>
      <c r="L48" s="72"/>
      <c r="M48" s="72"/>
    </row>
    <row r="49" spans="1:13" ht="15" outlineLevel="1">
      <c r="A49" s="75" t="s">
        <v>49</v>
      </c>
      <c r="B49" s="91"/>
      <c r="C49" s="104"/>
      <c r="D49" s="104"/>
      <c r="E49" s="104"/>
      <c r="F49" s="104"/>
      <c r="G49" s="104"/>
      <c r="H49" s="72"/>
      <c r="L49" s="72"/>
      <c r="M49" s="72"/>
    </row>
    <row r="50" spans="1:13" ht="15" outlineLevel="1">
      <c r="A50" s="75" t="s">
        <v>1894</v>
      </c>
      <c r="B50" s="91"/>
      <c r="C50" s="104"/>
      <c r="D50" s="104"/>
      <c r="E50" s="104"/>
      <c r="F50" s="104"/>
      <c r="G50" s="104"/>
      <c r="H50" s="72"/>
      <c r="L50" s="72"/>
      <c r="M50" s="72"/>
    </row>
    <row r="51" spans="1:13" ht="15" outlineLevel="1">
      <c r="A51" s="75" t="s">
        <v>1895</v>
      </c>
      <c r="B51" s="91"/>
      <c r="C51" s="104"/>
      <c r="D51" s="104"/>
      <c r="E51" s="104"/>
      <c r="F51" s="104"/>
      <c r="G51" s="104"/>
      <c r="H51" s="72"/>
      <c r="L51" s="72"/>
      <c r="M51" s="72"/>
    </row>
    <row r="52" spans="1:13" ht="15" customHeight="1">
      <c r="A52" s="96"/>
      <c r="B52" s="97" t="s">
        <v>1896</v>
      </c>
      <c r="C52" s="96" t="s">
        <v>50</v>
      </c>
      <c r="D52" s="96"/>
      <c r="E52" s="98"/>
      <c r="F52" s="99" t="s">
        <v>277</v>
      </c>
      <c r="G52" s="99"/>
      <c r="H52" s="72"/>
      <c r="L52" s="72"/>
      <c r="M52" s="72"/>
    </row>
    <row r="53" spans="1:13" ht="15">
      <c r="A53" s="75" t="s">
        <v>51</v>
      </c>
      <c r="B53" s="94" t="s">
        <v>52</v>
      </c>
      <c r="C53" s="100">
        <v>13712.272553989918</v>
      </c>
      <c r="E53" s="105"/>
      <c r="F53" s="106">
        <f>IF($C$58=0,"",IF(C53="[for completion]","",C53/$C$58))</f>
        <v>0.9933713773070281</v>
      </c>
      <c r="G53" s="106"/>
      <c r="H53" s="72"/>
      <c r="L53" s="72"/>
      <c r="M53" s="72"/>
    </row>
    <row r="54" spans="1:13" ht="15">
      <c r="A54" s="75" t="s">
        <v>53</v>
      </c>
      <c r="B54" s="94" t="s">
        <v>54</v>
      </c>
      <c r="C54" s="102" t="s">
        <v>55</v>
      </c>
      <c r="E54" s="105"/>
      <c r="F54" s="106"/>
      <c r="G54" s="106"/>
      <c r="H54" s="72"/>
      <c r="L54" s="72"/>
      <c r="M54" s="72"/>
    </row>
    <row r="55" spans="1:13" ht="15">
      <c r="A55" s="75" t="s">
        <v>57</v>
      </c>
      <c r="B55" s="94" t="s">
        <v>58</v>
      </c>
      <c r="C55" s="102" t="s">
        <v>55</v>
      </c>
      <c r="E55" s="105"/>
      <c r="F55" s="107"/>
      <c r="G55" s="106"/>
      <c r="H55" s="72"/>
      <c r="L55" s="72"/>
      <c r="M55" s="72"/>
    </row>
    <row r="56" spans="1:13" ht="15">
      <c r="A56" s="75" t="s">
        <v>59</v>
      </c>
      <c r="B56" s="94" t="s">
        <v>60</v>
      </c>
      <c r="C56" s="102">
        <v>91.5</v>
      </c>
      <c r="E56" s="105"/>
      <c r="F56" s="107">
        <f>IF($C$58=0,"",IF(C56="[for completion]","",C56/$C$58))</f>
        <v>0.006628622692971882</v>
      </c>
      <c r="G56" s="106"/>
      <c r="H56" s="72"/>
      <c r="L56" s="72"/>
      <c r="M56" s="72"/>
    </row>
    <row r="57" spans="1:13" ht="15">
      <c r="A57" s="75" t="s">
        <v>61</v>
      </c>
      <c r="B57" s="75" t="s">
        <v>62</v>
      </c>
      <c r="C57" s="102">
        <v>0</v>
      </c>
      <c r="E57" s="105"/>
      <c r="F57" s="106">
        <f>IF($C$58=0,"",IF(C57="[for completion]","",C57/$C$58))</f>
        <v>0</v>
      </c>
      <c r="G57" s="106"/>
      <c r="H57" s="72"/>
      <c r="L57" s="72"/>
      <c r="M57" s="72"/>
    </row>
    <row r="58" spans="1:13" ht="15">
      <c r="A58" s="75" t="s">
        <v>63</v>
      </c>
      <c r="B58" s="108" t="s">
        <v>64</v>
      </c>
      <c r="C58" s="109">
        <f>SUM(C53:C57)</f>
        <v>13803.772553989918</v>
      </c>
      <c r="D58" s="105"/>
      <c r="E58" s="105"/>
      <c r="F58" s="110">
        <f>SUM(F53:F57)</f>
        <v>1</v>
      </c>
      <c r="G58" s="106"/>
      <c r="H58" s="72"/>
      <c r="L58" s="72"/>
      <c r="M58" s="72"/>
    </row>
    <row r="59" spans="1:13" ht="15" outlineLevel="1">
      <c r="A59" s="75" t="s">
        <v>65</v>
      </c>
      <c r="B59" s="111" t="s">
        <v>166</v>
      </c>
      <c r="C59" s="100"/>
      <c r="E59" s="105"/>
      <c r="F59" s="106">
        <f aca="true" t="shared" si="0" ref="F59:F64">IF($C$58=0,"",IF(C59="[for completion]","",C59/$C$58))</f>
        <v>0</v>
      </c>
      <c r="G59" s="106"/>
      <c r="H59" s="72"/>
      <c r="L59" s="72"/>
      <c r="M59" s="72"/>
    </row>
    <row r="60" spans="1:13" ht="15" outlineLevel="1">
      <c r="A60" s="75" t="s">
        <v>66</v>
      </c>
      <c r="B60" s="111" t="s">
        <v>166</v>
      </c>
      <c r="C60" s="100"/>
      <c r="E60" s="105"/>
      <c r="F60" s="106">
        <f t="shared" si="0"/>
        <v>0</v>
      </c>
      <c r="G60" s="106"/>
      <c r="H60" s="72"/>
      <c r="L60" s="72"/>
      <c r="M60" s="72"/>
    </row>
    <row r="61" spans="1:13" ht="15" outlineLevel="1">
      <c r="A61" s="75" t="s">
        <v>67</v>
      </c>
      <c r="B61" s="111" t="s">
        <v>166</v>
      </c>
      <c r="C61" s="100"/>
      <c r="E61" s="105"/>
      <c r="F61" s="106">
        <f t="shared" si="0"/>
        <v>0</v>
      </c>
      <c r="G61" s="106"/>
      <c r="H61" s="72"/>
      <c r="L61" s="72"/>
      <c r="M61" s="72"/>
    </row>
    <row r="62" spans="1:13" ht="15" outlineLevel="1">
      <c r="A62" s="75" t="s">
        <v>68</v>
      </c>
      <c r="B62" s="111" t="s">
        <v>166</v>
      </c>
      <c r="C62" s="100"/>
      <c r="E62" s="105"/>
      <c r="F62" s="106">
        <f t="shared" si="0"/>
        <v>0</v>
      </c>
      <c r="G62" s="106"/>
      <c r="H62" s="72"/>
      <c r="L62" s="72"/>
      <c r="M62" s="72"/>
    </row>
    <row r="63" spans="1:13" ht="15" outlineLevel="1">
      <c r="A63" s="75" t="s">
        <v>69</v>
      </c>
      <c r="B63" s="111" t="s">
        <v>166</v>
      </c>
      <c r="C63" s="100"/>
      <c r="E63" s="105"/>
      <c r="F63" s="106">
        <f t="shared" si="0"/>
        <v>0</v>
      </c>
      <c r="G63" s="106"/>
      <c r="H63" s="72"/>
      <c r="L63" s="72"/>
      <c r="M63" s="72"/>
    </row>
    <row r="64" spans="1:13" ht="15" outlineLevel="1">
      <c r="A64" s="75" t="s">
        <v>70</v>
      </c>
      <c r="B64" s="111" t="s">
        <v>166</v>
      </c>
      <c r="C64" s="112"/>
      <c r="D64" s="113"/>
      <c r="E64" s="113"/>
      <c r="F64" s="106">
        <f t="shared" si="0"/>
        <v>0</v>
      </c>
      <c r="G64" s="110"/>
      <c r="H64" s="72"/>
      <c r="L64" s="72"/>
      <c r="M64" s="72"/>
    </row>
    <row r="65" spans="1:13" ht="15" customHeight="1">
      <c r="A65" s="96"/>
      <c r="B65" s="97" t="s">
        <v>71</v>
      </c>
      <c r="C65" s="103" t="s">
        <v>1897</v>
      </c>
      <c r="D65" s="103" t="s">
        <v>1898</v>
      </c>
      <c r="E65" s="98"/>
      <c r="F65" s="99" t="s">
        <v>72</v>
      </c>
      <c r="G65" s="114" t="s">
        <v>73</v>
      </c>
      <c r="H65" s="72"/>
      <c r="L65" s="72"/>
      <c r="M65" s="72"/>
    </row>
    <row r="66" spans="1:13" ht="15">
      <c r="A66" s="75" t="s">
        <v>74</v>
      </c>
      <c r="B66" s="94" t="s">
        <v>1899</v>
      </c>
      <c r="C66" s="102">
        <v>7.64790822058725</v>
      </c>
      <c r="D66" s="115" t="s">
        <v>1900</v>
      </c>
      <c r="E66" s="89"/>
      <c r="F66" s="116"/>
      <c r="G66" s="117"/>
      <c r="H66" s="72"/>
      <c r="L66" s="72"/>
      <c r="M66" s="72"/>
    </row>
    <row r="67" spans="2:13" ht="15">
      <c r="B67" s="94"/>
      <c r="E67" s="89"/>
      <c r="F67" s="116"/>
      <c r="G67" s="117"/>
      <c r="H67" s="72"/>
      <c r="L67" s="72"/>
      <c r="M67" s="72"/>
    </row>
    <row r="68" spans="2:13" ht="15">
      <c r="B68" s="94" t="s">
        <v>76</v>
      </c>
      <c r="C68" s="89"/>
      <c r="D68" s="89"/>
      <c r="E68" s="89"/>
      <c r="F68" s="117"/>
      <c r="G68" s="117"/>
      <c r="H68" s="72"/>
      <c r="L68" s="72"/>
      <c r="M68" s="72"/>
    </row>
    <row r="69" spans="2:13" ht="15">
      <c r="B69" s="94" t="s">
        <v>77</v>
      </c>
      <c r="E69" s="89"/>
      <c r="F69" s="117"/>
      <c r="G69" s="117"/>
      <c r="H69" s="72"/>
      <c r="L69" s="72"/>
      <c r="M69" s="72"/>
    </row>
    <row r="70" spans="1:13" ht="15">
      <c r="A70" s="75" t="s">
        <v>78</v>
      </c>
      <c r="B70" s="118" t="s">
        <v>106</v>
      </c>
      <c r="C70" s="102">
        <v>311.6620198100001</v>
      </c>
      <c r="D70" s="115" t="s">
        <v>1900</v>
      </c>
      <c r="E70" s="118"/>
      <c r="F70" s="106">
        <f aca="true" t="shared" si="1" ref="F70:F76">IF($C$77=0,"",IF(C70="[for completion]","",C70/$C$77))</f>
        <v>0.022728692022629914</v>
      </c>
      <c r="G70" s="106">
        <f>IF($D$77=0,"",IF(D70="[Mark as ND1 if not relevant]","",D70/$D$77))</f>
      </c>
      <c r="H70" s="72"/>
      <c r="L70" s="72"/>
      <c r="M70" s="72"/>
    </row>
    <row r="71" spans="1:13" ht="15">
      <c r="A71" s="75" t="s">
        <v>79</v>
      </c>
      <c r="B71" s="118" t="s">
        <v>108</v>
      </c>
      <c r="C71" s="102">
        <v>302.5563818900006</v>
      </c>
      <c r="D71" s="115" t="s">
        <v>1900</v>
      </c>
      <c r="E71" s="118"/>
      <c r="F71" s="106">
        <f t="shared" si="1"/>
        <v>0.02206464177974366</v>
      </c>
      <c r="G71" s="106">
        <f aca="true" t="shared" si="2" ref="G71:G76">IF($D$77=0,"",IF(D71="[Mark as ND1 if not relevant]","",D71/$D$77))</f>
      </c>
      <c r="H71" s="72"/>
      <c r="L71" s="72"/>
      <c r="M71" s="72"/>
    </row>
    <row r="72" spans="1:13" ht="15">
      <c r="A72" s="75" t="s">
        <v>80</v>
      </c>
      <c r="B72" s="118" t="s">
        <v>110</v>
      </c>
      <c r="C72" s="102">
        <v>641.0024541700009</v>
      </c>
      <c r="D72" s="115" t="s">
        <v>1900</v>
      </c>
      <c r="E72" s="118"/>
      <c r="F72" s="106">
        <f t="shared" si="1"/>
        <v>0.0467466243575709</v>
      </c>
      <c r="G72" s="106">
        <f t="shared" si="2"/>
      </c>
      <c r="H72" s="72"/>
      <c r="L72" s="72"/>
      <c r="M72" s="72"/>
    </row>
    <row r="73" spans="1:13" ht="15">
      <c r="A73" s="75" t="s">
        <v>81</v>
      </c>
      <c r="B73" s="118" t="s">
        <v>112</v>
      </c>
      <c r="C73" s="102">
        <v>805.4340321500017</v>
      </c>
      <c r="D73" s="115" t="s">
        <v>1900</v>
      </c>
      <c r="E73" s="118"/>
      <c r="F73" s="106">
        <f t="shared" si="1"/>
        <v>0.05873818719535553</v>
      </c>
      <c r="G73" s="106">
        <f t="shared" si="2"/>
      </c>
      <c r="H73" s="72"/>
      <c r="L73" s="72"/>
      <c r="M73" s="72"/>
    </row>
    <row r="74" spans="1:13" ht="15">
      <c r="A74" s="75" t="s">
        <v>82</v>
      </c>
      <c r="B74" s="118" t="s">
        <v>114</v>
      </c>
      <c r="C74" s="102">
        <v>1283.298153869993</v>
      </c>
      <c r="D74" s="115" t="s">
        <v>1900</v>
      </c>
      <c r="E74" s="118"/>
      <c r="F74" s="106">
        <f t="shared" si="1"/>
        <v>0.09358756171285237</v>
      </c>
      <c r="G74" s="106">
        <f t="shared" si="2"/>
      </c>
      <c r="H74" s="72"/>
      <c r="L74" s="72"/>
      <c r="M74" s="72"/>
    </row>
    <row r="75" spans="1:13" ht="15">
      <c r="A75" s="75" t="s">
        <v>83</v>
      </c>
      <c r="B75" s="118" t="s">
        <v>116</v>
      </c>
      <c r="C75" s="102">
        <v>6679.57468621002</v>
      </c>
      <c r="D75" s="115" t="s">
        <v>1900</v>
      </c>
      <c r="E75" s="118"/>
      <c r="F75" s="106">
        <f t="shared" si="1"/>
        <v>0.4871238272073571</v>
      </c>
      <c r="G75" s="106">
        <f t="shared" si="2"/>
      </c>
      <c r="H75" s="72"/>
      <c r="L75" s="72"/>
      <c r="M75" s="72"/>
    </row>
    <row r="76" spans="1:13" ht="15">
      <c r="A76" s="75" t="s">
        <v>84</v>
      </c>
      <c r="B76" s="118" t="s">
        <v>118</v>
      </c>
      <c r="C76" s="102">
        <v>3688.744825890006</v>
      </c>
      <c r="D76" s="115" t="s">
        <v>1900</v>
      </c>
      <c r="E76" s="118"/>
      <c r="F76" s="106">
        <f t="shared" si="1"/>
        <v>0.2690104657244906</v>
      </c>
      <c r="G76" s="106">
        <f t="shared" si="2"/>
      </c>
      <c r="H76" s="72"/>
      <c r="L76" s="72"/>
      <c r="M76" s="72"/>
    </row>
    <row r="77" spans="1:13" ht="15">
      <c r="A77" s="75" t="s">
        <v>85</v>
      </c>
      <c r="B77" s="119" t="s">
        <v>64</v>
      </c>
      <c r="C77" s="120">
        <f>SUM(C70:C76)</f>
        <v>13712.272553990022</v>
      </c>
      <c r="D77" s="120">
        <f>SUM(D70:D76)</f>
        <v>0</v>
      </c>
      <c r="E77" s="94"/>
      <c r="F77" s="110">
        <f>SUM(F70:F76)</f>
        <v>1</v>
      </c>
      <c r="G77" s="110">
        <f>SUM(G70:G76)</f>
        <v>0</v>
      </c>
      <c r="H77" s="72"/>
      <c r="L77" s="72"/>
      <c r="M77" s="72"/>
    </row>
    <row r="78" spans="1:13" ht="15" outlineLevel="1">
      <c r="A78" s="75" t="s">
        <v>87</v>
      </c>
      <c r="B78" s="121" t="s">
        <v>88</v>
      </c>
      <c r="C78" s="120"/>
      <c r="D78" s="120"/>
      <c r="E78" s="94"/>
      <c r="F78" s="106">
        <f>IF($C$77=0,"",IF(C78="[for completion]","",C78/$C$77))</f>
        <v>0</v>
      </c>
      <c r="G78" s="106">
        <f aca="true" t="shared" si="3" ref="G78:G87">IF($D$77=0,"",IF(D78="[for completion]","",D78/$D$77))</f>
      </c>
      <c r="H78" s="72"/>
      <c r="L78" s="72"/>
      <c r="M78" s="72"/>
    </row>
    <row r="79" spans="1:13" ht="15" outlineLevel="1">
      <c r="A79" s="75" t="s">
        <v>89</v>
      </c>
      <c r="B79" s="121" t="s">
        <v>90</v>
      </c>
      <c r="C79" s="120"/>
      <c r="D79" s="120"/>
      <c r="E79" s="94"/>
      <c r="F79" s="106">
        <f aca="true" t="shared" si="4" ref="F79:F87">IF($C$77=0,"",IF(C79="[for completion]","",C79/$C$77))</f>
        <v>0</v>
      </c>
      <c r="G79" s="106">
        <f t="shared" si="3"/>
      </c>
      <c r="H79" s="72"/>
      <c r="L79" s="72"/>
      <c r="M79" s="72"/>
    </row>
    <row r="80" spans="1:13" ht="15" outlineLevel="1">
      <c r="A80" s="75" t="s">
        <v>91</v>
      </c>
      <c r="B80" s="121" t="s">
        <v>1901</v>
      </c>
      <c r="C80" s="120"/>
      <c r="D80" s="120"/>
      <c r="E80" s="94"/>
      <c r="F80" s="106">
        <f t="shared" si="4"/>
        <v>0</v>
      </c>
      <c r="G80" s="106">
        <f t="shared" si="3"/>
      </c>
      <c r="H80" s="72"/>
      <c r="L80" s="72"/>
      <c r="M80" s="72"/>
    </row>
    <row r="81" spans="1:13" ht="15" outlineLevel="1">
      <c r="A81" s="75" t="s">
        <v>92</v>
      </c>
      <c r="B81" s="121" t="s">
        <v>93</v>
      </c>
      <c r="C81" s="120"/>
      <c r="D81" s="120"/>
      <c r="E81" s="94"/>
      <c r="F81" s="106">
        <f t="shared" si="4"/>
        <v>0</v>
      </c>
      <c r="G81" s="106">
        <f t="shared" si="3"/>
      </c>
      <c r="H81" s="72"/>
      <c r="L81" s="72"/>
      <c r="M81" s="72"/>
    </row>
    <row r="82" spans="1:13" ht="15" outlineLevel="1">
      <c r="A82" s="75" t="s">
        <v>94</v>
      </c>
      <c r="B82" s="121" t="s">
        <v>1902</v>
      </c>
      <c r="C82" s="120"/>
      <c r="D82" s="120"/>
      <c r="E82" s="94"/>
      <c r="F82" s="106">
        <f t="shared" si="4"/>
        <v>0</v>
      </c>
      <c r="G82" s="106">
        <f t="shared" si="3"/>
      </c>
      <c r="H82" s="72"/>
      <c r="L82" s="72"/>
      <c r="M82" s="72"/>
    </row>
    <row r="83" spans="1:13" ht="15" outlineLevel="1">
      <c r="A83" s="75" t="s">
        <v>95</v>
      </c>
      <c r="B83" s="121"/>
      <c r="C83" s="105"/>
      <c r="D83" s="105"/>
      <c r="E83" s="94"/>
      <c r="F83" s="106"/>
      <c r="G83" s="106"/>
      <c r="H83" s="72"/>
      <c r="L83" s="72"/>
      <c r="M83" s="72"/>
    </row>
    <row r="84" spans="1:13" ht="15" outlineLevel="1">
      <c r="A84" s="75" t="s">
        <v>96</v>
      </c>
      <c r="B84" s="121"/>
      <c r="C84" s="105"/>
      <c r="D84" s="105"/>
      <c r="E84" s="94"/>
      <c r="F84" s="106"/>
      <c r="G84" s="106"/>
      <c r="H84" s="72"/>
      <c r="L84" s="72"/>
      <c r="M84" s="72"/>
    </row>
    <row r="85" spans="1:13" ht="15" outlineLevel="1">
      <c r="A85" s="75" t="s">
        <v>97</v>
      </c>
      <c r="B85" s="121"/>
      <c r="C85" s="105"/>
      <c r="D85" s="105"/>
      <c r="E85" s="94"/>
      <c r="F85" s="106"/>
      <c r="G85" s="106"/>
      <c r="H85" s="72"/>
      <c r="L85" s="72"/>
      <c r="M85" s="72"/>
    </row>
    <row r="86" spans="1:13" ht="15" outlineLevel="1">
      <c r="A86" s="75" t="s">
        <v>98</v>
      </c>
      <c r="B86" s="119"/>
      <c r="C86" s="105"/>
      <c r="D86" s="105"/>
      <c r="E86" s="94"/>
      <c r="F86" s="106">
        <f t="shared" si="4"/>
        <v>0</v>
      </c>
      <c r="G86" s="106">
        <f t="shared" si="3"/>
      </c>
      <c r="H86" s="72"/>
      <c r="L86" s="72"/>
      <c r="M86" s="72"/>
    </row>
    <row r="87" spans="1:13" ht="15" outlineLevel="1">
      <c r="A87" s="75" t="s">
        <v>1903</v>
      </c>
      <c r="B87" s="121"/>
      <c r="C87" s="105"/>
      <c r="D87" s="105"/>
      <c r="E87" s="94"/>
      <c r="F87" s="106">
        <f t="shared" si="4"/>
        <v>0</v>
      </c>
      <c r="G87" s="106">
        <f t="shared" si="3"/>
      </c>
      <c r="H87" s="72"/>
      <c r="L87" s="72"/>
      <c r="M87" s="72"/>
    </row>
    <row r="88" spans="1:13" ht="15" customHeight="1">
      <c r="A88" s="96"/>
      <c r="B88" s="97" t="s">
        <v>99</v>
      </c>
      <c r="C88" s="103" t="s">
        <v>1904</v>
      </c>
      <c r="D88" s="103" t="s">
        <v>100</v>
      </c>
      <c r="E88" s="98"/>
      <c r="F88" s="99" t="s">
        <v>1905</v>
      </c>
      <c r="G88" s="96" t="s">
        <v>101</v>
      </c>
      <c r="H88" s="72"/>
      <c r="L88" s="72"/>
      <c r="M88" s="72"/>
    </row>
    <row r="89" spans="1:13" ht="15">
      <c r="A89" s="75" t="s">
        <v>102</v>
      </c>
      <c r="B89" s="94" t="s">
        <v>75</v>
      </c>
      <c r="C89" s="102">
        <v>7.691780821917808</v>
      </c>
      <c r="D89" s="115">
        <v>8.691780821917808</v>
      </c>
      <c r="E89" s="89"/>
      <c r="F89" s="116"/>
      <c r="G89" s="117"/>
      <c r="H89" s="72"/>
      <c r="L89" s="72"/>
      <c r="M89" s="72"/>
    </row>
    <row r="90" spans="2:13" ht="15">
      <c r="B90" s="94"/>
      <c r="E90" s="89"/>
      <c r="F90" s="116"/>
      <c r="G90" s="117"/>
      <c r="H90" s="72"/>
      <c r="L90" s="72"/>
      <c r="M90" s="72"/>
    </row>
    <row r="91" spans="2:13" ht="15">
      <c r="B91" s="94" t="s">
        <v>103</v>
      </c>
      <c r="C91" s="89"/>
      <c r="D91" s="89"/>
      <c r="E91" s="89"/>
      <c r="F91" s="117"/>
      <c r="G91" s="117"/>
      <c r="H91" s="72"/>
      <c r="L91" s="72"/>
      <c r="M91" s="72"/>
    </row>
    <row r="92" spans="1:13" ht="15">
      <c r="A92" s="75" t="s">
        <v>104</v>
      </c>
      <c r="B92" s="94" t="s">
        <v>77</v>
      </c>
      <c r="E92" s="89"/>
      <c r="F92" s="117"/>
      <c r="G92" s="117"/>
      <c r="H92" s="72"/>
      <c r="L92" s="72"/>
      <c r="M92" s="72"/>
    </row>
    <row r="93" spans="1:13" ht="15">
      <c r="A93" s="75" t="s">
        <v>105</v>
      </c>
      <c r="B93" s="118" t="s">
        <v>106</v>
      </c>
      <c r="C93" s="102">
        <v>0</v>
      </c>
      <c r="D93" s="122">
        <v>0</v>
      </c>
      <c r="E93" s="118"/>
      <c r="F93" s="106">
        <f>IF($C$100=0,"",IF(C93="[for completion]","",IF(C93="","",C93/$C$100)))</f>
        <v>0</v>
      </c>
      <c r="G93" s="106">
        <f>IF($D$100=0,"",IF(D93="[Mark as ND1 if not relevant]","",IF(D93="","",D93/$D$100)))</f>
        <v>0</v>
      </c>
      <c r="H93" s="72"/>
      <c r="L93" s="72"/>
      <c r="M93" s="72"/>
    </row>
    <row r="94" spans="1:13" ht="15">
      <c r="A94" s="75" t="s">
        <v>107</v>
      </c>
      <c r="B94" s="118" t="s">
        <v>108</v>
      </c>
      <c r="C94" s="102">
        <v>0</v>
      </c>
      <c r="D94" s="122">
        <v>0</v>
      </c>
      <c r="E94" s="118"/>
      <c r="F94" s="106">
        <f aca="true" t="shared" si="5" ref="F94:F99">IF($C$100=0,"",IF(C94="[for completion]","",IF(C94="","",C94/$C$100)))</f>
        <v>0</v>
      </c>
      <c r="G94" s="106">
        <f aca="true" t="shared" si="6" ref="G94:G99">IF($D$100=0,"",IF(D94="[Mark as ND1 if not relevant]","",IF(D94="","",D94/$D$100)))</f>
        <v>0</v>
      </c>
      <c r="H94" s="72"/>
      <c r="L94" s="72"/>
      <c r="M94" s="72"/>
    </row>
    <row r="95" spans="1:13" ht="15">
      <c r="A95" s="75" t="s">
        <v>109</v>
      </c>
      <c r="B95" s="118" t="s">
        <v>110</v>
      </c>
      <c r="C95" s="102">
        <v>0</v>
      </c>
      <c r="D95" s="122">
        <v>0</v>
      </c>
      <c r="E95" s="118"/>
      <c r="F95" s="106">
        <f t="shared" si="5"/>
        <v>0</v>
      </c>
      <c r="G95" s="106">
        <f t="shared" si="6"/>
        <v>0</v>
      </c>
      <c r="H95" s="72"/>
      <c r="L95" s="72"/>
      <c r="M95" s="72"/>
    </row>
    <row r="96" spans="1:13" ht="15">
      <c r="A96" s="75" t="s">
        <v>111</v>
      </c>
      <c r="B96" s="118" t="s">
        <v>112</v>
      </c>
      <c r="C96" s="102">
        <v>0</v>
      </c>
      <c r="D96" s="122">
        <v>0</v>
      </c>
      <c r="E96" s="118"/>
      <c r="F96" s="106">
        <f t="shared" si="5"/>
        <v>0</v>
      </c>
      <c r="G96" s="106">
        <f t="shared" si="6"/>
        <v>0</v>
      </c>
      <c r="H96" s="72"/>
      <c r="L96" s="72"/>
      <c r="M96" s="72"/>
    </row>
    <row r="97" spans="1:13" ht="15">
      <c r="A97" s="75" t="s">
        <v>113</v>
      </c>
      <c r="B97" s="118" t="s">
        <v>114</v>
      </c>
      <c r="C97" s="102">
        <v>0</v>
      </c>
      <c r="D97" s="122">
        <v>0</v>
      </c>
      <c r="E97" s="118"/>
      <c r="F97" s="106">
        <f t="shared" si="5"/>
        <v>0</v>
      </c>
      <c r="G97" s="106">
        <f t="shared" si="6"/>
        <v>0</v>
      </c>
      <c r="H97" s="72"/>
      <c r="L97" s="72"/>
      <c r="M97" s="72"/>
    </row>
    <row r="98" spans="1:13" ht="15">
      <c r="A98" s="75" t="s">
        <v>115</v>
      </c>
      <c r="B98" s="118" t="s">
        <v>116</v>
      </c>
      <c r="C98" s="102">
        <v>10000</v>
      </c>
      <c r="D98" s="122">
        <v>7500</v>
      </c>
      <c r="E98" s="118"/>
      <c r="F98" s="106">
        <f t="shared" si="5"/>
        <v>1</v>
      </c>
      <c r="G98" s="106">
        <f t="shared" si="6"/>
        <v>0.75</v>
      </c>
      <c r="H98" s="72"/>
      <c r="L98" s="72"/>
      <c r="M98" s="72"/>
    </row>
    <row r="99" spans="1:13" ht="15">
      <c r="A99" s="75" t="s">
        <v>117</v>
      </c>
      <c r="B99" s="118" t="s">
        <v>118</v>
      </c>
      <c r="C99" s="102">
        <v>0</v>
      </c>
      <c r="D99" s="122">
        <v>2500</v>
      </c>
      <c r="E99" s="118"/>
      <c r="F99" s="106">
        <f t="shared" si="5"/>
        <v>0</v>
      </c>
      <c r="G99" s="106">
        <f t="shared" si="6"/>
        <v>0.25</v>
      </c>
      <c r="H99" s="72"/>
      <c r="L99" s="72"/>
      <c r="M99" s="72"/>
    </row>
    <row r="100" spans="1:13" ht="15">
      <c r="A100" s="75" t="s">
        <v>119</v>
      </c>
      <c r="B100" s="119" t="s">
        <v>64</v>
      </c>
      <c r="C100" s="105">
        <f>SUM(C93:C99)</f>
        <v>10000</v>
      </c>
      <c r="D100" s="105">
        <f>SUM(D93:D99)</f>
        <v>10000</v>
      </c>
      <c r="E100" s="94"/>
      <c r="F100" s="110">
        <f>SUM(F93:F99)</f>
        <v>1</v>
      </c>
      <c r="G100" s="110">
        <f>SUM(G93:G99)</f>
        <v>1</v>
      </c>
      <c r="H100" s="72"/>
      <c r="L100" s="72"/>
      <c r="M100" s="72"/>
    </row>
    <row r="101" spans="1:13" ht="15" outlineLevel="1">
      <c r="A101" s="75" t="s">
        <v>120</v>
      </c>
      <c r="B101" s="121" t="s">
        <v>88</v>
      </c>
      <c r="C101" s="105"/>
      <c r="D101" s="105"/>
      <c r="E101" s="94"/>
      <c r="F101" s="106">
        <f>IF($C$100=0,"",IF(C101="[for completion]","",C101/$C$100))</f>
        <v>0</v>
      </c>
      <c r="G101" s="106">
        <f>IF($D$100=0,"",IF(D101="[for completion]","",D101/$D$100))</f>
        <v>0</v>
      </c>
      <c r="H101" s="72"/>
      <c r="L101" s="72"/>
      <c r="M101" s="72"/>
    </row>
    <row r="102" spans="1:13" ht="15" outlineLevel="1">
      <c r="A102" s="75" t="s">
        <v>121</v>
      </c>
      <c r="B102" s="121" t="s">
        <v>90</v>
      </c>
      <c r="C102" s="105"/>
      <c r="D102" s="105"/>
      <c r="E102" s="94"/>
      <c r="F102" s="106">
        <f>IF($C$100=0,"",IF(C102="[for completion]","",C102/$C$100))</f>
        <v>0</v>
      </c>
      <c r="G102" s="106">
        <f>IF($D$100=0,"",IF(D102="[for completion]","",D102/$D$100))</f>
        <v>0</v>
      </c>
      <c r="H102" s="72"/>
      <c r="L102" s="72"/>
      <c r="M102" s="72"/>
    </row>
    <row r="103" spans="1:13" ht="15" outlineLevel="1">
      <c r="A103" s="75" t="s">
        <v>122</v>
      </c>
      <c r="B103" s="121" t="s">
        <v>1901</v>
      </c>
      <c r="C103" s="105"/>
      <c r="D103" s="105"/>
      <c r="E103" s="94"/>
      <c r="F103" s="106">
        <f>IF($C$100=0,"",IF(C103="[for completion]","",C103/$C$100))</f>
        <v>0</v>
      </c>
      <c r="G103" s="106">
        <f>IF($D$100=0,"",IF(D103="[for completion]","",D103/$D$100))</f>
        <v>0</v>
      </c>
      <c r="H103" s="72"/>
      <c r="L103" s="72"/>
      <c r="M103" s="72"/>
    </row>
    <row r="104" spans="1:13" ht="15" outlineLevel="1">
      <c r="A104" s="75" t="s">
        <v>123</v>
      </c>
      <c r="B104" s="121" t="s">
        <v>93</v>
      </c>
      <c r="C104" s="105"/>
      <c r="D104" s="105"/>
      <c r="E104" s="94"/>
      <c r="F104" s="106">
        <f>IF($C$100=0,"",IF(C104="[for completion]","",C104/$C$100))</f>
        <v>0</v>
      </c>
      <c r="G104" s="106">
        <f>IF($D$100=0,"",IF(D104="[for completion]","",D104/$D$100))</f>
        <v>0</v>
      </c>
      <c r="H104" s="72"/>
      <c r="L104" s="72"/>
      <c r="M104" s="72"/>
    </row>
    <row r="105" spans="1:13" ht="15" outlineLevel="1">
      <c r="A105" s="75" t="s">
        <v>124</v>
      </c>
      <c r="B105" s="121" t="s">
        <v>1902</v>
      </c>
      <c r="C105" s="105"/>
      <c r="D105" s="105"/>
      <c r="E105" s="94"/>
      <c r="F105" s="106">
        <f>IF($C$100=0,"",IF(C105="[for completion]","",C105/$C$100))</f>
        <v>0</v>
      </c>
      <c r="G105" s="106">
        <f>IF($D$100=0,"",IF(D105="[for completion]","",D105/$D$100))</f>
        <v>0</v>
      </c>
      <c r="H105" s="72"/>
      <c r="L105" s="72"/>
      <c r="M105" s="72"/>
    </row>
    <row r="106" spans="1:13" ht="15" outlineLevel="1">
      <c r="A106" s="75" t="s">
        <v>125</v>
      </c>
      <c r="B106" s="121"/>
      <c r="C106" s="105"/>
      <c r="D106" s="105"/>
      <c r="E106" s="94"/>
      <c r="F106" s="106"/>
      <c r="G106" s="106"/>
      <c r="H106" s="72"/>
      <c r="L106" s="72"/>
      <c r="M106" s="72"/>
    </row>
    <row r="107" spans="1:13" ht="15" outlineLevel="1">
      <c r="A107" s="75" t="s">
        <v>126</v>
      </c>
      <c r="B107" s="121"/>
      <c r="C107" s="105"/>
      <c r="D107" s="105"/>
      <c r="E107" s="94"/>
      <c r="F107" s="106"/>
      <c r="G107" s="106"/>
      <c r="H107" s="72"/>
      <c r="L107" s="72"/>
      <c r="M107" s="72"/>
    </row>
    <row r="108" spans="1:13" ht="15" outlineLevel="1">
      <c r="A108" s="75" t="s">
        <v>127</v>
      </c>
      <c r="B108" s="119"/>
      <c r="C108" s="105"/>
      <c r="D108" s="105"/>
      <c r="E108" s="94"/>
      <c r="F108" s="106"/>
      <c r="G108" s="106"/>
      <c r="H108" s="72"/>
      <c r="L108" s="72"/>
      <c r="M108" s="72"/>
    </row>
    <row r="109" spans="1:13" ht="15" outlineLevel="1">
      <c r="A109" s="75" t="s">
        <v>128</v>
      </c>
      <c r="B109" s="121"/>
      <c r="C109" s="105"/>
      <c r="D109" s="105"/>
      <c r="E109" s="94"/>
      <c r="F109" s="106"/>
      <c r="G109" s="106"/>
      <c r="H109" s="72"/>
      <c r="L109" s="72"/>
      <c r="M109" s="72"/>
    </row>
    <row r="110" spans="1:13" ht="15" outlineLevel="1">
      <c r="A110" s="75" t="s">
        <v>129</v>
      </c>
      <c r="B110" s="121"/>
      <c r="C110" s="105"/>
      <c r="D110" s="105"/>
      <c r="E110" s="94"/>
      <c r="F110" s="106"/>
      <c r="G110" s="106"/>
      <c r="H110" s="72"/>
      <c r="L110" s="72"/>
      <c r="M110" s="72"/>
    </row>
    <row r="111" spans="1:13" ht="15" customHeight="1">
      <c r="A111" s="96"/>
      <c r="B111" s="97" t="s">
        <v>130</v>
      </c>
      <c r="C111" s="99" t="s">
        <v>131</v>
      </c>
      <c r="D111" s="99" t="s">
        <v>132</v>
      </c>
      <c r="E111" s="98"/>
      <c r="F111" s="99" t="s">
        <v>133</v>
      </c>
      <c r="G111" s="99" t="s">
        <v>134</v>
      </c>
      <c r="H111" s="72"/>
      <c r="L111" s="72"/>
      <c r="M111" s="72"/>
    </row>
    <row r="112" spans="1:14" s="124" customFormat="1" ht="15">
      <c r="A112" s="75" t="s">
        <v>135</v>
      </c>
      <c r="B112" s="94" t="s">
        <v>1</v>
      </c>
      <c r="C112" s="102">
        <v>13712.272553989918</v>
      </c>
      <c r="D112" s="123">
        <f>C112</f>
        <v>13712.272553989918</v>
      </c>
      <c r="E112" s="106"/>
      <c r="F112" s="106">
        <f>IF($C$129=0,"",IF(C112="[for completion]","",IF(C112="","",C112/$C$129)))</f>
        <v>1</v>
      </c>
      <c r="G112" s="106">
        <f>IF($D$129=0,"",IF(D112="[for completion]","",IF(D112="","",D112/$D$129)))</f>
        <v>1</v>
      </c>
      <c r="I112" s="75"/>
      <c r="J112" s="75"/>
      <c r="K112" s="75"/>
      <c r="L112" s="72" t="s">
        <v>1906</v>
      </c>
      <c r="M112" s="72"/>
      <c r="N112" s="72"/>
    </row>
    <row r="113" spans="1:14" s="124" customFormat="1" ht="15">
      <c r="A113" s="75" t="s">
        <v>137</v>
      </c>
      <c r="B113" s="94" t="s">
        <v>146</v>
      </c>
      <c r="C113" s="125">
        <v>0</v>
      </c>
      <c r="D113" s="125">
        <f aca="true" t="shared" si="7" ref="D113:D128">C113</f>
        <v>0</v>
      </c>
      <c r="E113" s="106"/>
      <c r="F113" s="106">
        <f aca="true" t="shared" si="8" ref="F113:F128">IF($C$129=0,"",IF(C113="[for completion]","",IF(C113="","",C113/$C$129)))</f>
        <v>0</v>
      </c>
      <c r="G113" s="106">
        <f aca="true" t="shared" si="9" ref="G113:G128">IF($D$129=0,"",IF(D113="[for completion]","",IF(D113="","",D113/$D$129)))</f>
        <v>0</v>
      </c>
      <c r="I113" s="75"/>
      <c r="J113" s="75"/>
      <c r="K113" s="75"/>
      <c r="L113" s="94" t="s">
        <v>146</v>
      </c>
      <c r="M113" s="72"/>
      <c r="N113" s="72"/>
    </row>
    <row r="114" spans="1:14" s="124" customFormat="1" ht="15">
      <c r="A114" s="75" t="s">
        <v>139</v>
      </c>
      <c r="B114" s="94" t="s">
        <v>150</v>
      </c>
      <c r="C114" s="125">
        <v>0</v>
      </c>
      <c r="D114" s="125">
        <f t="shared" si="7"/>
        <v>0</v>
      </c>
      <c r="E114" s="106"/>
      <c r="F114" s="106">
        <f t="shared" si="8"/>
        <v>0</v>
      </c>
      <c r="G114" s="106">
        <f t="shared" si="9"/>
        <v>0</v>
      </c>
      <c r="I114" s="75"/>
      <c r="J114" s="75"/>
      <c r="K114" s="75"/>
      <c r="L114" s="94" t="s">
        <v>150</v>
      </c>
      <c r="M114" s="72"/>
      <c r="N114" s="72"/>
    </row>
    <row r="115" spans="1:14" s="124" customFormat="1" ht="15">
      <c r="A115" s="75" t="s">
        <v>141</v>
      </c>
      <c r="B115" s="94" t="s">
        <v>148</v>
      </c>
      <c r="C115" s="125">
        <v>0</v>
      </c>
      <c r="D115" s="125">
        <f t="shared" si="7"/>
        <v>0</v>
      </c>
      <c r="E115" s="106"/>
      <c r="F115" s="106">
        <f t="shared" si="8"/>
        <v>0</v>
      </c>
      <c r="G115" s="106">
        <f t="shared" si="9"/>
        <v>0</v>
      </c>
      <c r="I115" s="75"/>
      <c r="J115" s="75"/>
      <c r="K115" s="75"/>
      <c r="L115" s="94" t="s">
        <v>148</v>
      </c>
      <c r="M115" s="72"/>
      <c r="N115" s="72"/>
    </row>
    <row r="116" spans="1:14" s="124" customFormat="1" ht="15">
      <c r="A116" s="75" t="s">
        <v>143</v>
      </c>
      <c r="B116" s="94" t="s">
        <v>144</v>
      </c>
      <c r="C116" s="125">
        <v>0</v>
      </c>
      <c r="D116" s="125">
        <f t="shared" si="7"/>
        <v>0</v>
      </c>
      <c r="E116" s="106"/>
      <c r="F116" s="106">
        <f t="shared" si="8"/>
        <v>0</v>
      </c>
      <c r="G116" s="106">
        <f t="shared" si="9"/>
        <v>0</v>
      </c>
      <c r="I116" s="75"/>
      <c r="J116" s="75"/>
      <c r="K116" s="75"/>
      <c r="L116" s="94" t="s">
        <v>144</v>
      </c>
      <c r="M116" s="72"/>
      <c r="N116" s="72"/>
    </row>
    <row r="117" spans="1:14" s="124" customFormat="1" ht="15">
      <c r="A117" s="75" t="s">
        <v>145</v>
      </c>
      <c r="B117" s="94" t="s">
        <v>152</v>
      </c>
      <c r="C117" s="125">
        <v>0</v>
      </c>
      <c r="D117" s="125">
        <f t="shared" si="7"/>
        <v>0</v>
      </c>
      <c r="E117" s="94"/>
      <c r="F117" s="106">
        <f t="shared" si="8"/>
        <v>0</v>
      </c>
      <c r="G117" s="106">
        <f t="shared" si="9"/>
        <v>0</v>
      </c>
      <c r="I117" s="75"/>
      <c r="J117" s="75"/>
      <c r="K117" s="75"/>
      <c r="L117" s="94" t="s">
        <v>152</v>
      </c>
      <c r="M117" s="72"/>
      <c r="N117" s="72"/>
    </row>
    <row r="118" spans="1:13" ht="15">
      <c r="A118" s="75" t="s">
        <v>147</v>
      </c>
      <c r="B118" s="94" t="s">
        <v>154</v>
      </c>
      <c r="C118" s="125">
        <v>0</v>
      </c>
      <c r="D118" s="125">
        <f t="shared" si="7"/>
        <v>0</v>
      </c>
      <c r="E118" s="94"/>
      <c r="F118" s="106">
        <f t="shared" si="8"/>
        <v>0</v>
      </c>
      <c r="G118" s="106">
        <f t="shared" si="9"/>
        <v>0</v>
      </c>
      <c r="L118" s="94" t="s">
        <v>154</v>
      </c>
      <c r="M118" s="72"/>
    </row>
    <row r="119" spans="1:13" ht="15">
      <c r="A119" s="75" t="s">
        <v>149</v>
      </c>
      <c r="B119" s="94" t="s">
        <v>140</v>
      </c>
      <c r="C119" s="125">
        <v>0</v>
      </c>
      <c r="D119" s="125">
        <f t="shared" si="7"/>
        <v>0</v>
      </c>
      <c r="E119" s="94"/>
      <c r="F119" s="106">
        <f t="shared" si="8"/>
        <v>0</v>
      </c>
      <c r="G119" s="106">
        <f t="shared" si="9"/>
        <v>0</v>
      </c>
      <c r="L119" s="94" t="s">
        <v>140</v>
      </c>
      <c r="M119" s="72"/>
    </row>
    <row r="120" spans="1:13" ht="15">
      <c r="A120" s="75" t="s">
        <v>151</v>
      </c>
      <c r="B120" s="94" t="s">
        <v>156</v>
      </c>
      <c r="C120" s="125">
        <v>0</v>
      </c>
      <c r="D120" s="125">
        <f t="shared" si="7"/>
        <v>0</v>
      </c>
      <c r="E120" s="94"/>
      <c r="F120" s="106">
        <f t="shared" si="8"/>
        <v>0</v>
      </c>
      <c r="G120" s="106">
        <f t="shared" si="9"/>
        <v>0</v>
      </c>
      <c r="L120" s="94" t="s">
        <v>156</v>
      </c>
      <c r="M120" s="72"/>
    </row>
    <row r="121" spans="1:13" ht="15">
      <c r="A121" s="75" t="s">
        <v>153</v>
      </c>
      <c r="B121" s="94" t="s">
        <v>1907</v>
      </c>
      <c r="C121" s="125">
        <v>0</v>
      </c>
      <c r="D121" s="125">
        <f t="shared" si="7"/>
        <v>0</v>
      </c>
      <c r="E121" s="94"/>
      <c r="F121" s="106">
        <f>IF($C$129=0,"",IF(C121="[for completion]","",IF(C121="","",C121/$C$129)))</f>
        <v>0</v>
      </c>
      <c r="G121" s="106">
        <f>IF($D$129=0,"",IF(D121="[for completion]","",IF(D121="","",D121/$D$129)))</f>
        <v>0</v>
      </c>
      <c r="L121" s="94"/>
      <c r="M121" s="72"/>
    </row>
    <row r="122" spans="1:13" ht="15">
      <c r="A122" s="75" t="s">
        <v>155</v>
      </c>
      <c r="B122" s="94" t="s">
        <v>158</v>
      </c>
      <c r="C122" s="125">
        <v>0</v>
      </c>
      <c r="D122" s="125">
        <f t="shared" si="7"/>
        <v>0</v>
      </c>
      <c r="E122" s="94"/>
      <c r="F122" s="106">
        <f t="shared" si="8"/>
        <v>0</v>
      </c>
      <c r="G122" s="106">
        <f t="shared" si="9"/>
        <v>0</v>
      </c>
      <c r="L122" s="94" t="s">
        <v>158</v>
      </c>
      <c r="M122" s="72"/>
    </row>
    <row r="123" spans="1:13" ht="15">
      <c r="A123" s="75" t="s">
        <v>157</v>
      </c>
      <c r="B123" s="94" t="s">
        <v>142</v>
      </c>
      <c r="C123" s="125">
        <v>0</v>
      </c>
      <c r="D123" s="125">
        <f t="shared" si="7"/>
        <v>0</v>
      </c>
      <c r="E123" s="94"/>
      <c r="F123" s="106">
        <f t="shared" si="8"/>
        <v>0</v>
      </c>
      <c r="G123" s="106">
        <f t="shared" si="9"/>
        <v>0</v>
      </c>
      <c r="L123" s="94" t="s">
        <v>142</v>
      </c>
      <c r="M123" s="72"/>
    </row>
    <row r="124" spans="1:13" ht="15">
      <c r="A124" s="75" t="s">
        <v>159</v>
      </c>
      <c r="B124" s="118" t="s">
        <v>1908</v>
      </c>
      <c r="C124" s="125">
        <v>0</v>
      </c>
      <c r="D124" s="125">
        <f t="shared" si="7"/>
        <v>0</v>
      </c>
      <c r="E124" s="94"/>
      <c r="F124" s="106">
        <f t="shared" si="8"/>
        <v>0</v>
      </c>
      <c r="G124" s="106">
        <f t="shared" si="9"/>
        <v>0</v>
      </c>
      <c r="L124" s="118" t="s">
        <v>1908</v>
      </c>
      <c r="M124" s="72"/>
    </row>
    <row r="125" spans="1:13" ht="15">
      <c r="A125" s="75" t="s">
        <v>161</v>
      </c>
      <c r="B125" s="94" t="s">
        <v>160</v>
      </c>
      <c r="C125" s="125">
        <v>0</v>
      </c>
      <c r="D125" s="125">
        <f t="shared" si="7"/>
        <v>0</v>
      </c>
      <c r="E125" s="94"/>
      <c r="F125" s="106">
        <f t="shared" si="8"/>
        <v>0</v>
      </c>
      <c r="G125" s="106">
        <f t="shared" si="9"/>
        <v>0</v>
      </c>
      <c r="L125" s="94" t="s">
        <v>160</v>
      </c>
      <c r="M125" s="72"/>
    </row>
    <row r="126" spans="1:13" ht="15">
      <c r="A126" s="75" t="s">
        <v>163</v>
      </c>
      <c r="B126" s="94" t="s">
        <v>162</v>
      </c>
      <c r="C126" s="125">
        <v>0</v>
      </c>
      <c r="D126" s="125">
        <f t="shared" si="7"/>
        <v>0</v>
      </c>
      <c r="E126" s="94"/>
      <c r="F126" s="106">
        <f t="shared" si="8"/>
        <v>0</v>
      </c>
      <c r="G126" s="106">
        <f t="shared" si="9"/>
        <v>0</v>
      </c>
      <c r="H126" s="113"/>
      <c r="L126" s="94" t="s">
        <v>162</v>
      </c>
      <c r="M126" s="72"/>
    </row>
    <row r="127" spans="1:13" ht="15">
      <c r="A127" s="75" t="s">
        <v>164</v>
      </c>
      <c r="B127" s="94" t="s">
        <v>138</v>
      </c>
      <c r="C127" s="125">
        <v>0</v>
      </c>
      <c r="D127" s="125">
        <f t="shared" si="7"/>
        <v>0</v>
      </c>
      <c r="E127" s="94"/>
      <c r="F127" s="106">
        <f>IF($C$129=0,"",IF(C127="[for completion]","",IF(C127="","",C127/$C$129)))</f>
        <v>0</v>
      </c>
      <c r="G127" s="106">
        <f>IF($D$129=0,"",IF(D127="[for completion]","",IF(D127="","",D127/$D$129)))</f>
        <v>0</v>
      </c>
      <c r="H127" s="72"/>
      <c r="L127" s="94" t="s">
        <v>138</v>
      </c>
      <c r="M127" s="72"/>
    </row>
    <row r="128" spans="1:13" ht="15">
      <c r="A128" s="75" t="s">
        <v>1909</v>
      </c>
      <c r="B128" s="94" t="s">
        <v>62</v>
      </c>
      <c r="C128" s="125">
        <v>0</v>
      </c>
      <c r="D128" s="125">
        <f t="shared" si="7"/>
        <v>0</v>
      </c>
      <c r="E128" s="94"/>
      <c r="F128" s="106">
        <f t="shared" si="8"/>
        <v>0</v>
      </c>
      <c r="G128" s="106">
        <f t="shared" si="9"/>
        <v>0</v>
      </c>
      <c r="H128" s="72"/>
      <c r="L128" s="72"/>
      <c r="M128" s="72"/>
    </row>
    <row r="129" spans="1:13" ht="15">
      <c r="A129" s="75" t="s">
        <v>1910</v>
      </c>
      <c r="B129" s="119" t="s">
        <v>64</v>
      </c>
      <c r="C129" s="75">
        <f>SUM(C112:C128)</f>
        <v>13712.272553989918</v>
      </c>
      <c r="D129" s="75">
        <f>SUM(D112:D128)</f>
        <v>13712.272553989918</v>
      </c>
      <c r="E129" s="94"/>
      <c r="F129" s="104">
        <f>SUM(F112:F128)</f>
        <v>1</v>
      </c>
      <c r="G129" s="104">
        <f>SUM(G112:G128)</f>
        <v>1</v>
      </c>
      <c r="H129" s="72"/>
      <c r="L129" s="72"/>
      <c r="M129" s="72"/>
    </row>
    <row r="130" spans="1:13" ht="15" outlineLevel="1">
      <c r="A130" s="75" t="s">
        <v>165</v>
      </c>
      <c r="B130" s="111" t="s">
        <v>166</v>
      </c>
      <c r="E130" s="94"/>
      <c r="F130" s="106">
        <f>IF($C$129=0,"",IF(C130="[for completion]","",IF(C130="","",C130/$C$129)))</f>
      </c>
      <c r="G130" s="106">
        <f>IF($D$129=0,"",IF(D130="[for completion]","",IF(D130="","",D130/$D$129)))</f>
      </c>
      <c r="H130" s="72"/>
      <c r="L130" s="72"/>
      <c r="M130" s="72"/>
    </row>
    <row r="131" spans="1:13" ht="15" outlineLevel="1">
      <c r="A131" s="75" t="s">
        <v>167</v>
      </c>
      <c r="B131" s="111" t="s">
        <v>166</v>
      </c>
      <c r="E131" s="94"/>
      <c r="F131" s="106">
        <f aca="true" t="shared" si="10" ref="F131:F136">IF($C$129=0,"",IF(C131="[for completion]","",C131/$C$129))</f>
        <v>0</v>
      </c>
      <c r="G131" s="106">
        <f aca="true" t="shared" si="11" ref="G131:G136">IF($D$129=0,"",IF(D131="[for completion]","",D131/$D$129))</f>
        <v>0</v>
      </c>
      <c r="H131" s="72"/>
      <c r="L131" s="72"/>
      <c r="M131" s="72"/>
    </row>
    <row r="132" spans="1:13" ht="15" outlineLevel="1">
      <c r="A132" s="75" t="s">
        <v>168</v>
      </c>
      <c r="B132" s="111" t="s">
        <v>166</v>
      </c>
      <c r="E132" s="94"/>
      <c r="F132" s="106">
        <f t="shared" si="10"/>
        <v>0</v>
      </c>
      <c r="G132" s="106">
        <f t="shared" si="11"/>
        <v>0</v>
      </c>
      <c r="H132" s="72"/>
      <c r="L132" s="72"/>
      <c r="M132" s="72"/>
    </row>
    <row r="133" spans="1:13" ht="15" outlineLevel="1">
      <c r="A133" s="75" t="s">
        <v>169</v>
      </c>
      <c r="B133" s="111" t="s">
        <v>166</v>
      </c>
      <c r="E133" s="94"/>
      <c r="F133" s="106">
        <f t="shared" si="10"/>
        <v>0</v>
      </c>
      <c r="G133" s="106">
        <f t="shared" si="11"/>
        <v>0</v>
      </c>
      <c r="H133" s="72"/>
      <c r="L133" s="72"/>
      <c r="M133" s="72"/>
    </row>
    <row r="134" spans="1:13" ht="15" outlineLevel="1">
      <c r="A134" s="75" t="s">
        <v>170</v>
      </c>
      <c r="B134" s="111" t="s">
        <v>166</v>
      </c>
      <c r="E134" s="94"/>
      <c r="F134" s="106">
        <f t="shared" si="10"/>
        <v>0</v>
      </c>
      <c r="G134" s="106">
        <f t="shared" si="11"/>
        <v>0</v>
      </c>
      <c r="H134" s="72"/>
      <c r="L134" s="72"/>
      <c r="M134" s="72"/>
    </row>
    <row r="135" spans="1:13" ht="15" outlineLevel="1">
      <c r="A135" s="75" t="s">
        <v>171</v>
      </c>
      <c r="B135" s="111" t="s">
        <v>166</v>
      </c>
      <c r="E135" s="94"/>
      <c r="F135" s="106">
        <f t="shared" si="10"/>
        <v>0</v>
      </c>
      <c r="G135" s="106">
        <f t="shared" si="11"/>
        <v>0</v>
      </c>
      <c r="H135" s="72"/>
      <c r="L135" s="72"/>
      <c r="M135" s="72"/>
    </row>
    <row r="136" spans="1:13" ht="15" outlineLevel="1">
      <c r="A136" s="75" t="s">
        <v>172</v>
      </c>
      <c r="B136" s="111" t="s">
        <v>166</v>
      </c>
      <c r="E136" s="94"/>
      <c r="F136" s="106">
        <f t="shared" si="10"/>
        <v>0</v>
      </c>
      <c r="G136" s="106">
        <f t="shared" si="11"/>
        <v>0</v>
      </c>
      <c r="H136" s="72"/>
      <c r="L136" s="72"/>
      <c r="M136" s="72"/>
    </row>
    <row r="137" spans="1:13" ht="15" customHeight="1">
      <c r="A137" s="96"/>
      <c r="B137" s="97" t="s">
        <v>173</v>
      </c>
      <c r="C137" s="99" t="s">
        <v>131</v>
      </c>
      <c r="D137" s="99" t="s">
        <v>132</v>
      </c>
      <c r="E137" s="98"/>
      <c r="F137" s="99" t="s">
        <v>133</v>
      </c>
      <c r="G137" s="99" t="s">
        <v>134</v>
      </c>
      <c r="H137" s="72"/>
      <c r="L137" s="72"/>
      <c r="M137" s="72"/>
    </row>
    <row r="138" spans="1:14" s="124" customFormat="1" ht="15">
      <c r="A138" s="75" t="s">
        <v>174</v>
      </c>
      <c r="B138" s="94" t="s">
        <v>1</v>
      </c>
      <c r="C138" s="125">
        <v>10000</v>
      </c>
      <c r="D138" s="123">
        <f>C138</f>
        <v>10000</v>
      </c>
      <c r="E138" s="106"/>
      <c r="F138" s="106">
        <f>IF($C$155=0,"",IF(C138="[for completion]","",IF(C138="","",C138/$C$155)))</f>
        <v>1</v>
      </c>
      <c r="G138" s="106">
        <f>IF($D$155=0,"",IF(D138="[for completion]","",IF(D138="","",D138/$D$155)))</f>
        <v>1</v>
      </c>
      <c r="H138" s="72"/>
      <c r="I138" s="75"/>
      <c r="J138" s="75"/>
      <c r="K138" s="75"/>
      <c r="L138" s="72"/>
      <c r="M138" s="72"/>
      <c r="N138" s="72"/>
    </row>
    <row r="139" spans="1:14" s="124" customFormat="1" ht="15">
      <c r="A139" s="75" t="s">
        <v>175</v>
      </c>
      <c r="B139" s="94" t="s">
        <v>146</v>
      </c>
      <c r="C139" s="125">
        <v>0</v>
      </c>
      <c r="D139" s="125">
        <f aca="true" t="shared" si="12" ref="D139:D154">C139</f>
        <v>0</v>
      </c>
      <c r="E139" s="106"/>
      <c r="F139" s="106">
        <f aca="true" t="shared" si="13" ref="F139:F146">IF($C$155=0,"",IF(C139="[for completion]","",IF(C139="","",C139/$C$155)))</f>
        <v>0</v>
      </c>
      <c r="G139" s="106">
        <f aca="true" t="shared" si="14" ref="G139:G146">IF($D$155=0,"",IF(D139="[for completion]","",IF(D139="","",D139/$D$155)))</f>
        <v>0</v>
      </c>
      <c r="H139" s="72"/>
      <c r="I139" s="75"/>
      <c r="J139" s="75"/>
      <c r="K139" s="75"/>
      <c r="L139" s="72"/>
      <c r="M139" s="72"/>
      <c r="N139" s="72"/>
    </row>
    <row r="140" spans="1:14" s="124" customFormat="1" ht="15">
      <c r="A140" s="75" t="s">
        <v>176</v>
      </c>
      <c r="B140" s="94" t="s">
        <v>150</v>
      </c>
      <c r="C140" s="125">
        <v>0</v>
      </c>
      <c r="D140" s="125">
        <f t="shared" si="12"/>
        <v>0</v>
      </c>
      <c r="E140" s="106"/>
      <c r="F140" s="106">
        <f t="shared" si="13"/>
        <v>0</v>
      </c>
      <c r="G140" s="106">
        <f t="shared" si="14"/>
        <v>0</v>
      </c>
      <c r="H140" s="72"/>
      <c r="I140" s="75"/>
      <c r="J140" s="75"/>
      <c r="K140" s="75"/>
      <c r="L140" s="72"/>
      <c r="M140" s="72"/>
      <c r="N140" s="72"/>
    </row>
    <row r="141" spans="1:14" s="124" customFormat="1" ht="15">
      <c r="A141" s="75" t="s">
        <v>177</v>
      </c>
      <c r="B141" s="94" t="s">
        <v>148</v>
      </c>
      <c r="C141" s="125">
        <v>0</v>
      </c>
      <c r="D141" s="125">
        <f t="shared" si="12"/>
        <v>0</v>
      </c>
      <c r="E141" s="106"/>
      <c r="F141" s="106">
        <f t="shared" si="13"/>
        <v>0</v>
      </c>
      <c r="G141" s="106">
        <f t="shared" si="14"/>
        <v>0</v>
      </c>
      <c r="H141" s="72"/>
      <c r="I141" s="75"/>
      <c r="J141" s="75"/>
      <c r="K141" s="75"/>
      <c r="L141" s="72"/>
      <c r="M141" s="72"/>
      <c r="N141" s="72"/>
    </row>
    <row r="142" spans="1:14" s="124" customFormat="1" ht="15">
      <c r="A142" s="75" t="s">
        <v>178</v>
      </c>
      <c r="B142" s="94" t="s">
        <v>144</v>
      </c>
      <c r="C142" s="125">
        <v>0</v>
      </c>
      <c r="D142" s="125">
        <f t="shared" si="12"/>
        <v>0</v>
      </c>
      <c r="E142" s="106"/>
      <c r="F142" s="106">
        <f t="shared" si="13"/>
        <v>0</v>
      </c>
      <c r="G142" s="106">
        <f t="shared" si="14"/>
        <v>0</v>
      </c>
      <c r="H142" s="72"/>
      <c r="I142" s="75"/>
      <c r="J142" s="75"/>
      <c r="K142" s="75"/>
      <c r="L142" s="72"/>
      <c r="M142" s="72"/>
      <c r="N142" s="72"/>
    </row>
    <row r="143" spans="1:14" s="124" customFormat="1" ht="15">
      <c r="A143" s="75" t="s">
        <v>179</v>
      </c>
      <c r="B143" s="94" t="s">
        <v>152</v>
      </c>
      <c r="C143" s="125">
        <v>0</v>
      </c>
      <c r="D143" s="125">
        <f t="shared" si="12"/>
        <v>0</v>
      </c>
      <c r="E143" s="94"/>
      <c r="F143" s="106">
        <f t="shared" si="13"/>
        <v>0</v>
      </c>
      <c r="G143" s="106">
        <f t="shared" si="14"/>
        <v>0</v>
      </c>
      <c r="H143" s="72"/>
      <c r="I143" s="75"/>
      <c r="J143" s="75"/>
      <c r="K143" s="75"/>
      <c r="L143" s="72"/>
      <c r="M143" s="72"/>
      <c r="N143" s="72"/>
    </row>
    <row r="144" spans="1:13" ht="15">
      <c r="A144" s="75" t="s">
        <v>180</v>
      </c>
      <c r="B144" s="94" t="s">
        <v>154</v>
      </c>
      <c r="C144" s="125">
        <v>0</v>
      </c>
      <c r="D144" s="125">
        <f t="shared" si="12"/>
        <v>0</v>
      </c>
      <c r="E144" s="94"/>
      <c r="F144" s="106">
        <f t="shared" si="13"/>
        <v>0</v>
      </c>
      <c r="G144" s="106">
        <f t="shared" si="14"/>
        <v>0</v>
      </c>
      <c r="H144" s="72"/>
      <c r="L144" s="72"/>
      <c r="M144" s="72"/>
    </row>
    <row r="145" spans="1:13" ht="15">
      <c r="A145" s="75" t="s">
        <v>181</v>
      </c>
      <c r="B145" s="94" t="s">
        <v>140</v>
      </c>
      <c r="C145" s="125">
        <v>0</v>
      </c>
      <c r="D145" s="125">
        <f t="shared" si="12"/>
        <v>0</v>
      </c>
      <c r="E145" s="94"/>
      <c r="F145" s="106">
        <f t="shared" si="13"/>
        <v>0</v>
      </c>
      <c r="G145" s="106">
        <f t="shared" si="14"/>
        <v>0</v>
      </c>
      <c r="H145" s="72"/>
      <c r="L145" s="72"/>
      <c r="M145" s="72"/>
    </row>
    <row r="146" spans="1:13" ht="15">
      <c r="A146" s="75" t="s">
        <v>182</v>
      </c>
      <c r="B146" s="94" t="s">
        <v>156</v>
      </c>
      <c r="C146" s="125">
        <v>0</v>
      </c>
      <c r="D146" s="125">
        <f t="shared" si="12"/>
        <v>0</v>
      </c>
      <c r="E146" s="94"/>
      <c r="F146" s="106">
        <f t="shared" si="13"/>
        <v>0</v>
      </c>
      <c r="G146" s="106">
        <f t="shared" si="14"/>
        <v>0</v>
      </c>
      <c r="H146" s="72"/>
      <c r="L146" s="72"/>
      <c r="M146" s="72"/>
    </row>
    <row r="147" spans="1:13" ht="15">
      <c r="A147" s="75" t="s">
        <v>183</v>
      </c>
      <c r="B147" s="94" t="s">
        <v>1907</v>
      </c>
      <c r="C147" s="125">
        <v>0</v>
      </c>
      <c r="D147" s="125">
        <f t="shared" si="12"/>
        <v>0</v>
      </c>
      <c r="E147" s="94"/>
      <c r="F147" s="106">
        <f>IF($C$155=0,"",IF(C147="[for completion]","",IF(C147="","",C147/$C$155)))</f>
        <v>0</v>
      </c>
      <c r="G147" s="106">
        <f>IF($D$155=0,"",IF(D147="[for completion]","",IF(D147="","",D147/$D$155)))</f>
        <v>0</v>
      </c>
      <c r="H147" s="72"/>
      <c r="L147" s="72"/>
      <c r="M147" s="72"/>
    </row>
    <row r="148" spans="1:13" ht="15">
      <c r="A148" s="75" t="s">
        <v>184</v>
      </c>
      <c r="B148" s="94" t="s">
        <v>158</v>
      </c>
      <c r="C148" s="125">
        <v>0</v>
      </c>
      <c r="D148" s="125">
        <f t="shared" si="12"/>
        <v>0</v>
      </c>
      <c r="E148" s="94"/>
      <c r="F148" s="106">
        <f aca="true" t="shared" si="15" ref="F148:F154">IF($C$155=0,"",IF(C148="[for completion]","",IF(C148="","",C148/$C$155)))</f>
        <v>0</v>
      </c>
      <c r="G148" s="106">
        <f aca="true" t="shared" si="16" ref="G148:G154">IF($D$155=0,"",IF(D148="[for completion]","",IF(D148="","",D148/$D$155)))</f>
        <v>0</v>
      </c>
      <c r="H148" s="72"/>
      <c r="L148" s="72"/>
      <c r="M148" s="72"/>
    </row>
    <row r="149" spans="1:13" ht="15">
      <c r="A149" s="75" t="s">
        <v>185</v>
      </c>
      <c r="B149" s="94" t="s">
        <v>142</v>
      </c>
      <c r="C149" s="125">
        <v>0</v>
      </c>
      <c r="D149" s="125">
        <f t="shared" si="12"/>
        <v>0</v>
      </c>
      <c r="E149" s="94"/>
      <c r="F149" s="106">
        <f t="shared" si="15"/>
        <v>0</v>
      </c>
      <c r="G149" s="106">
        <f t="shared" si="16"/>
        <v>0</v>
      </c>
      <c r="H149" s="72"/>
      <c r="L149" s="72"/>
      <c r="M149" s="72"/>
    </row>
    <row r="150" spans="1:13" ht="15">
      <c r="A150" s="75" t="s">
        <v>186</v>
      </c>
      <c r="B150" s="118" t="s">
        <v>1908</v>
      </c>
      <c r="C150" s="125">
        <v>0</v>
      </c>
      <c r="D150" s="125">
        <f t="shared" si="12"/>
        <v>0</v>
      </c>
      <c r="E150" s="94"/>
      <c r="F150" s="106">
        <f t="shared" si="15"/>
        <v>0</v>
      </c>
      <c r="G150" s="106">
        <f t="shared" si="16"/>
        <v>0</v>
      </c>
      <c r="H150" s="72"/>
      <c r="L150" s="72"/>
      <c r="M150" s="72"/>
    </row>
    <row r="151" spans="1:13" ht="15">
      <c r="A151" s="75" t="s">
        <v>187</v>
      </c>
      <c r="B151" s="94" t="s">
        <v>160</v>
      </c>
      <c r="C151" s="125">
        <v>0</v>
      </c>
      <c r="D151" s="125">
        <f t="shared" si="12"/>
        <v>0</v>
      </c>
      <c r="E151" s="94"/>
      <c r="F151" s="106">
        <f t="shared" si="15"/>
        <v>0</v>
      </c>
      <c r="G151" s="106">
        <f t="shared" si="16"/>
        <v>0</v>
      </c>
      <c r="H151" s="72"/>
      <c r="L151" s="72"/>
      <c r="M151" s="72"/>
    </row>
    <row r="152" spans="1:13" ht="15">
      <c r="A152" s="75" t="s">
        <v>188</v>
      </c>
      <c r="B152" s="94" t="s">
        <v>162</v>
      </c>
      <c r="C152" s="125">
        <v>0</v>
      </c>
      <c r="D152" s="125">
        <f t="shared" si="12"/>
        <v>0</v>
      </c>
      <c r="E152" s="94"/>
      <c r="F152" s="106">
        <f t="shared" si="15"/>
        <v>0</v>
      </c>
      <c r="G152" s="106">
        <f t="shared" si="16"/>
        <v>0</v>
      </c>
      <c r="H152" s="72"/>
      <c r="L152" s="72"/>
      <c r="M152" s="72"/>
    </row>
    <row r="153" spans="1:13" ht="15">
      <c r="A153" s="75" t="s">
        <v>189</v>
      </c>
      <c r="B153" s="94" t="s">
        <v>138</v>
      </c>
      <c r="C153" s="125">
        <v>0</v>
      </c>
      <c r="D153" s="125">
        <f t="shared" si="12"/>
        <v>0</v>
      </c>
      <c r="E153" s="94"/>
      <c r="F153" s="106">
        <f t="shared" si="15"/>
        <v>0</v>
      </c>
      <c r="G153" s="106">
        <f t="shared" si="16"/>
        <v>0</v>
      </c>
      <c r="H153" s="72"/>
      <c r="L153" s="72"/>
      <c r="M153" s="72"/>
    </row>
    <row r="154" spans="1:13" ht="15">
      <c r="A154" s="75" t="s">
        <v>1911</v>
      </c>
      <c r="B154" s="94" t="s">
        <v>62</v>
      </c>
      <c r="C154" s="125">
        <v>0</v>
      </c>
      <c r="D154" s="125">
        <f t="shared" si="12"/>
        <v>0</v>
      </c>
      <c r="E154" s="94"/>
      <c r="F154" s="106">
        <f t="shared" si="15"/>
        <v>0</v>
      </c>
      <c r="G154" s="106">
        <f t="shared" si="16"/>
        <v>0</v>
      </c>
      <c r="H154" s="72"/>
      <c r="L154" s="72"/>
      <c r="M154" s="72"/>
    </row>
    <row r="155" spans="1:13" ht="15">
      <c r="A155" s="75" t="s">
        <v>1912</v>
      </c>
      <c r="B155" s="119" t="s">
        <v>64</v>
      </c>
      <c r="C155" s="75">
        <f>SUM(C138:C154)</f>
        <v>10000</v>
      </c>
      <c r="D155" s="75">
        <f>SUM(D138:D154)</f>
        <v>10000</v>
      </c>
      <c r="E155" s="94"/>
      <c r="F155" s="104">
        <f>SUM(F138:F154)</f>
        <v>1</v>
      </c>
      <c r="G155" s="104">
        <f>SUM(G138:G154)</f>
        <v>1</v>
      </c>
      <c r="H155" s="72"/>
      <c r="L155" s="72"/>
      <c r="M155" s="72"/>
    </row>
    <row r="156" spans="1:13" ht="15" outlineLevel="1">
      <c r="A156" s="75" t="s">
        <v>190</v>
      </c>
      <c r="B156" s="111" t="s">
        <v>166</v>
      </c>
      <c r="E156" s="94"/>
      <c r="F156" s="106">
        <f>IF($C$155=0,"",IF(C156="[for completion]","",IF(C156="","",C156/$C$155)))</f>
      </c>
      <c r="G156" s="106">
        <f>IF($D$155=0,"",IF(D156="[for completion]","",IF(D156="","",D156/$D$155)))</f>
      </c>
      <c r="H156" s="72"/>
      <c r="L156" s="72"/>
      <c r="M156" s="72"/>
    </row>
    <row r="157" spans="1:13" ht="15" outlineLevel="1">
      <c r="A157" s="75" t="s">
        <v>191</v>
      </c>
      <c r="B157" s="111" t="s">
        <v>166</v>
      </c>
      <c r="E157" s="94"/>
      <c r="F157" s="106">
        <f aca="true" t="shared" si="17" ref="F157:F162">IF($C$155=0,"",IF(C157="[for completion]","",IF(C157="","",C157/$C$155)))</f>
      </c>
      <c r="G157" s="106">
        <f aca="true" t="shared" si="18" ref="G157:G162">IF($D$155=0,"",IF(D157="[for completion]","",IF(D157="","",D157/$D$155)))</f>
      </c>
      <c r="H157" s="72"/>
      <c r="L157" s="72"/>
      <c r="M157" s="72"/>
    </row>
    <row r="158" spans="1:13" ht="15" outlineLevel="1">
      <c r="A158" s="75" t="s">
        <v>192</v>
      </c>
      <c r="B158" s="111" t="s">
        <v>166</v>
      </c>
      <c r="E158" s="94"/>
      <c r="F158" s="106">
        <f t="shared" si="17"/>
      </c>
      <c r="G158" s="106">
        <f t="shared" si="18"/>
      </c>
      <c r="H158" s="72"/>
      <c r="L158" s="72"/>
      <c r="M158" s="72"/>
    </row>
    <row r="159" spans="1:13" ht="15" outlineLevel="1">
      <c r="A159" s="75" t="s">
        <v>193</v>
      </c>
      <c r="B159" s="111" t="s">
        <v>166</v>
      </c>
      <c r="E159" s="94"/>
      <c r="F159" s="106">
        <f t="shared" si="17"/>
      </c>
      <c r="G159" s="106">
        <f t="shared" si="18"/>
      </c>
      <c r="H159" s="72"/>
      <c r="L159" s="72"/>
      <c r="M159" s="72"/>
    </row>
    <row r="160" spans="1:13" ht="15" outlineLevel="1">
      <c r="A160" s="75" t="s">
        <v>1913</v>
      </c>
      <c r="B160" s="111" t="s">
        <v>166</v>
      </c>
      <c r="E160" s="94"/>
      <c r="F160" s="106">
        <f t="shared" si="17"/>
      </c>
      <c r="G160" s="106">
        <f t="shared" si="18"/>
      </c>
      <c r="H160" s="72"/>
      <c r="L160" s="72"/>
      <c r="M160" s="72"/>
    </row>
    <row r="161" spans="1:13" ht="15" outlineLevel="1">
      <c r="A161" s="75" t="s">
        <v>194</v>
      </c>
      <c r="B161" s="111" t="s">
        <v>166</v>
      </c>
      <c r="E161" s="94"/>
      <c r="F161" s="106">
        <f t="shared" si="17"/>
      </c>
      <c r="G161" s="106">
        <f t="shared" si="18"/>
      </c>
      <c r="H161" s="72"/>
      <c r="L161" s="72"/>
      <c r="M161" s="72"/>
    </row>
    <row r="162" spans="1:13" ht="15" outlineLevel="1">
      <c r="A162" s="75" t="s">
        <v>195</v>
      </c>
      <c r="B162" s="111" t="s">
        <v>166</v>
      </c>
      <c r="E162" s="94"/>
      <c r="F162" s="106">
        <f t="shared" si="17"/>
      </c>
      <c r="G162" s="106">
        <f t="shared" si="18"/>
      </c>
      <c r="H162" s="72"/>
      <c r="L162" s="72"/>
      <c r="M162" s="72"/>
    </row>
    <row r="163" spans="1:13" ht="15" customHeight="1">
      <c r="A163" s="96"/>
      <c r="B163" s="97" t="s">
        <v>196</v>
      </c>
      <c r="C163" s="103" t="s">
        <v>131</v>
      </c>
      <c r="D163" s="103" t="s">
        <v>132</v>
      </c>
      <c r="E163" s="98"/>
      <c r="F163" s="103" t="s">
        <v>133</v>
      </c>
      <c r="G163" s="103" t="s">
        <v>134</v>
      </c>
      <c r="H163" s="72"/>
      <c r="L163" s="72"/>
      <c r="M163" s="72"/>
    </row>
    <row r="164" spans="1:13" ht="15">
      <c r="A164" s="75" t="s">
        <v>197</v>
      </c>
      <c r="B164" s="72" t="s">
        <v>198</v>
      </c>
      <c r="C164" s="75">
        <v>10000</v>
      </c>
      <c r="D164" s="75">
        <f>C164</f>
        <v>10000</v>
      </c>
      <c r="E164" s="126"/>
      <c r="F164" s="106">
        <f>IF($C$167=0,"",IF(C164="[for completion]","",IF(C164="","",C164/$C$167)))</f>
        <v>1</v>
      </c>
      <c r="G164" s="106">
        <f>IF($D$167=0,"",IF(D164="[for completion]","",IF(D164="","",D164/$D$167)))</f>
        <v>1</v>
      </c>
      <c r="H164" s="72"/>
      <c r="L164" s="72"/>
      <c r="M164" s="72"/>
    </row>
    <row r="165" spans="1:13" ht="15">
      <c r="A165" s="75" t="s">
        <v>199</v>
      </c>
      <c r="B165" s="72" t="s">
        <v>200</v>
      </c>
      <c r="C165" s="127">
        <v>0</v>
      </c>
      <c r="D165" s="127">
        <f>C165</f>
        <v>0</v>
      </c>
      <c r="E165" s="126"/>
      <c r="F165" s="106">
        <f>IF($C$167=0,"",IF(C165="[for completion]","",IF(C165="","",C165/$C$167)))</f>
        <v>0</v>
      </c>
      <c r="G165" s="106">
        <f>IF($D$167=0,"",IF(D165="[for completion]","",IF(D165="","",D165/$D$167)))</f>
        <v>0</v>
      </c>
      <c r="H165" s="72"/>
      <c r="L165" s="72"/>
      <c r="M165" s="72"/>
    </row>
    <row r="166" spans="1:13" ht="15">
      <c r="A166" s="75" t="s">
        <v>201</v>
      </c>
      <c r="B166" s="72" t="s">
        <v>62</v>
      </c>
      <c r="C166" s="127">
        <v>0</v>
      </c>
      <c r="D166" s="127">
        <f>C166</f>
        <v>0</v>
      </c>
      <c r="E166" s="126"/>
      <c r="F166" s="106">
        <f>IF($C$167=0,"",IF(C166="[for completion]","",IF(C166="","",C166/$C$167)))</f>
        <v>0</v>
      </c>
      <c r="G166" s="106">
        <f>IF($D$167=0,"",IF(D166="[for completion]","",IF(D166="","",D166/$D$167)))</f>
        <v>0</v>
      </c>
      <c r="H166" s="72"/>
      <c r="L166" s="72"/>
      <c r="M166" s="72"/>
    </row>
    <row r="167" spans="1:13" ht="15">
      <c r="A167" s="75" t="s">
        <v>202</v>
      </c>
      <c r="B167" s="128" t="s">
        <v>64</v>
      </c>
      <c r="C167" s="72">
        <f>SUM(C164:C166)</f>
        <v>10000</v>
      </c>
      <c r="D167" s="72">
        <f>SUM(D164:D166)</f>
        <v>10000</v>
      </c>
      <c r="E167" s="126"/>
      <c r="F167" s="126">
        <f>SUM(F164:F166)</f>
        <v>1</v>
      </c>
      <c r="G167" s="126">
        <f>SUM(G164:G166)</f>
        <v>1</v>
      </c>
      <c r="H167" s="72"/>
      <c r="L167" s="72"/>
      <c r="M167" s="72"/>
    </row>
    <row r="168" spans="1:13" ht="15" outlineLevel="1">
      <c r="A168" s="75" t="s">
        <v>203</v>
      </c>
      <c r="B168" s="128"/>
      <c r="C168" s="72"/>
      <c r="D168" s="72"/>
      <c r="E168" s="126"/>
      <c r="F168" s="126"/>
      <c r="G168" s="118"/>
      <c r="H168" s="72"/>
      <c r="L168" s="72"/>
      <c r="M168" s="72"/>
    </row>
    <row r="169" spans="1:13" ht="15" outlineLevel="1">
      <c r="A169" s="75" t="s">
        <v>204</v>
      </c>
      <c r="B169" s="128"/>
      <c r="C169" s="72"/>
      <c r="D169" s="72"/>
      <c r="E169" s="126"/>
      <c r="F169" s="126"/>
      <c r="G169" s="118"/>
      <c r="H169" s="72"/>
      <c r="L169" s="72"/>
      <c r="M169" s="72"/>
    </row>
    <row r="170" spans="1:13" ht="15" outlineLevel="1">
      <c r="A170" s="75" t="s">
        <v>205</v>
      </c>
      <c r="B170" s="128"/>
      <c r="C170" s="72"/>
      <c r="D170" s="72"/>
      <c r="E170" s="126"/>
      <c r="F170" s="126"/>
      <c r="G170" s="118"/>
      <c r="H170" s="72"/>
      <c r="L170" s="72"/>
      <c r="M170" s="72"/>
    </row>
    <row r="171" spans="1:13" ht="15" outlineLevel="1">
      <c r="A171" s="75" t="s">
        <v>206</v>
      </c>
      <c r="B171" s="128"/>
      <c r="C171" s="72"/>
      <c r="D171" s="72"/>
      <c r="E171" s="126"/>
      <c r="F171" s="126"/>
      <c r="G171" s="118"/>
      <c r="H171" s="72"/>
      <c r="L171" s="72"/>
      <c r="M171" s="72"/>
    </row>
    <row r="172" spans="1:13" ht="15" outlineLevel="1">
      <c r="A172" s="75" t="s">
        <v>207</v>
      </c>
      <c r="B172" s="128"/>
      <c r="C172" s="72"/>
      <c r="D172" s="72"/>
      <c r="E172" s="126"/>
      <c r="F172" s="126"/>
      <c r="G172" s="118"/>
      <c r="H172" s="72"/>
      <c r="L172" s="72"/>
      <c r="M172" s="72"/>
    </row>
    <row r="173" spans="1:13" ht="15" customHeight="1">
      <c r="A173" s="96"/>
      <c r="B173" s="97" t="s">
        <v>208</v>
      </c>
      <c r="C173" s="96" t="s">
        <v>50</v>
      </c>
      <c r="D173" s="96"/>
      <c r="E173" s="98"/>
      <c r="F173" s="99" t="s">
        <v>209</v>
      </c>
      <c r="G173" s="99"/>
      <c r="H173" s="72"/>
      <c r="L173" s="72"/>
      <c r="M173" s="72"/>
    </row>
    <row r="174" spans="1:13" ht="15" customHeight="1">
      <c r="A174" s="75" t="s">
        <v>210</v>
      </c>
      <c r="B174" s="94" t="s">
        <v>211</v>
      </c>
      <c r="C174" s="127">
        <v>0</v>
      </c>
      <c r="D174" s="89"/>
      <c r="E174" s="81"/>
      <c r="F174" s="106">
        <f>IF($C$179=0,"",IF(C174="[for completion]","",C174/$C$179))</f>
        <v>0</v>
      </c>
      <c r="G174" s="106"/>
      <c r="H174" s="72"/>
      <c r="L174" s="72"/>
      <c r="M174" s="72"/>
    </row>
    <row r="175" spans="1:13" ht="30.75" customHeight="1">
      <c r="A175" s="75" t="s">
        <v>212</v>
      </c>
      <c r="B175" s="94" t="s">
        <v>213</v>
      </c>
      <c r="C175" s="127">
        <v>91.5</v>
      </c>
      <c r="E175" s="110"/>
      <c r="F175" s="106">
        <f>IF($C$179=0,"",IF(C175="[for completion]","",C175/$C$179))</f>
        <v>1</v>
      </c>
      <c r="G175" s="106"/>
      <c r="H175" s="72"/>
      <c r="L175" s="72"/>
      <c r="M175" s="72"/>
    </row>
    <row r="176" spans="1:13" ht="15">
      <c r="A176" s="75" t="s">
        <v>214</v>
      </c>
      <c r="B176" s="94" t="s">
        <v>215</v>
      </c>
      <c r="C176" s="127">
        <v>0</v>
      </c>
      <c r="E176" s="110"/>
      <c r="F176" s="106"/>
      <c r="G176" s="106"/>
      <c r="H176" s="72"/>
      <c r="L176" s="72"/>
      <c r="M176" s="72"/>
    </row>
    <row r="177" spans="1:13" ht="15">
      <c r="A177" s="75" t="s">
        <v>216</v>
      </c>
      <c r="B177" s="94" t="s">
        <v>217</v>
      </c>
      <c r="C177" s="127">
        <v>0</v>
      </c>
      <c r="E177" s="110"/>
      <c r="F177" s="106">
        <f aca="true" t="shared" si="19" ref="F177:F187">IF($C$179=0,"",IF(C177="[for completion]","",C177/$C$179))</f>
        <v>0</v>
      </c>
      <c r="G177" s="106"/>
      <c r="H177" s="72"/>
      <c r="L177" s="72"/>
      <c r="M177" s="72"/>
    </row>
    <row r="178" spans="1:13" ht="15">
      <c r="A178" s="75" t="s">
        <v>218</v>
      </c>
      <c r="B178" s="94" t="s">
        <v>62</v>
      </c>
      <c r="C178" s="127">
        <v>0</v>
      </c>
      <c r="E178" s="110"/>
      <c r="F178" s="106">
        <f t="shared" si="19"/>
        <v>0</v>
      </c>
      <c r="G178" s="106"/>
      <c r="H178" s="72"/>
      <c r="L178" s="72"/>
      <c r="M178" s="72"/>
    </row>
    <row r="179" spans="1:13" ht="15">
      <c r="A179" s="75" t="s">
        <v>219</v>
      </c>
      <c r="B179" s="119" t="s">
        <v>64</v>
      </c>
      <c r="C179" s="94">
        <f>SUM(C174:C178)</f>
        <v>91.5</v>
      </c>
      <c r="E179" s="110"/>
      <c r="F179" s="110">
        <f>SUM(F174:F178)</f>
        <v>1</v>
      </c>
      <c r="G179" s="106"/>
      <c r="H179" s="72"/>
      <c r="L179" s="72"/>
      <c r="M179" s="72"/>
    </row>
    <row r="180" spans="1:13" ht="15" outlineLevel="1">
      <c r="A180" s="75" t="s">
        <v>220</v>
      </c>
      <c r="B180" s="129" t="s">
        <v>221</v>
      </c>
      <c r="E180" s="110"/>
      <c r="F180" s="106">
        <f t="shared" si="19"/>
        <v>0</v>
      </c>
      <c r="G180" s="106"/>
      <c r="H180" s="72"/>
      <c r="L180" s="72"/>
      <c r="M180" s="72"/>
    </row>
    <row r="181" spans="1:6" s="129" customFormat="1" ht="30" outlineLevel="1">
      <c r="A181" s="75" t="s">
        <v>222</v>
      </c>
      <c r="B181" s="129" t="s">
        <v>223</v>
      </c>
      <c r="F181" s="106">
        <f t="shared" si="19"/>
        <v>0</v>
      </c>
    </row>
    <row r="182" spans="1:13" ht="30" outlineLevel="1">
      <c r="A182" s="75" t="s">
        <v>224</v>
      </c>
      <c r="B182" s="129" t="s">
        <v>225</v>
      </c>
      <c r="E182" s="110"/>
      <c r="F182" s="106">
        <f t="shared" si="19"/>
        <v>0</v>
      </c>
      <c r="G182" s="106"/>
      <c r="H182" s="72"/>
      <c r="L182" s="72"/>
      <c r="M182" s="72"/>
    </row>
    <row r="183" spans="1:13" ht="15" outlineLevel="1">
      <c r="A183" s="75" t="s">
        <v>226</v>
      </c>
      <c r="B183" s="129" t="s">
        <v>227</v>
      </c>
      <c r="E183" s="110"/>
      <c r="F183" s="106">
        <f t="shared" si="19"/>
        <v>0</v>
      </c>
      <c r="G183" s="106"/>
      <c r="H183" s="72"/>
      <c r="L183" s="72"/>
      <c r="M183" s="72"/>
    </row>
    <row r="184" spans="1:6" s="129" customFormat="1" ht="30" outlineLevel="1">
      <c r="A184" s="75" t="s">
        <v>228</v>
      </c>
      <c r="B184" s="129" t="s">
        <v>229</v>
      </c>
      <c r="F184" s="106">
        <f t="shared" si="19"/>
        <v>0</v>
      </c>
    </row>
    <row r="185" spans="1:13" ht="30" outlineLevel="1">
      <c r="A185" s="75" t="s">
        <v>230</v>
      </c>
      <c r="B185" s="129" t="s">
        <v>231</v>
      </c>
      <c r="E185" s="110"/>
      <c r="F185" s="106">
        <f t="shared" si="19"/>
        <v>0</v>
      </c>
      <c r="G185" s="106"/>
      <c r="H185" s="72"/>
      <c r="L185" s="72"/>
      <c r="M185" s="72"/>
    </row>
    <row r="186" spans="1:13" ht="15" outlineLevel="1">
      <c r="A186" s="75" t="s">
        <v>232</v>
      </c>
      <c r="B186" s="129" t="s">
        <v>233</v>
      </c>
      <c r="E186" s="110"/>
      <c r="F186" s="106">
        <f t="shared" si="19"/>
        <v>0</v>
      </c>
      <c r="G186" s="106"/>
      <c r="H186" s="72"/>
      <c r="L186" s="72"/>
      <c r="M186" s="72"/>
    </row>
    <row r="187" spans="1:13" ht="15" outlineLevel="1">
      <c r="A187" s="75" t="s">
        <v>234</v>
      </c>
      <c r="B187" s="129" t="s">
        <v>235</v>
      </c>
      <c r="E187" s="110"/>
      <c r="F187" s="106">
        <f t="shared" si="19"/>
        <v>0</v>
      </c>
      <c r="G187" s="106"/>
      <c r="H187" s="72"/>
      <c r="L187" s="72"/>
      <c r="M187" s="72"/>
    </row>
    <row r="188" spans="1:13" ht="15" outlineLevel="1">
      <c r="A188" s="75" t="s">
        <v>236</v>
      </c>
      <c r="B188" s="129"/>
      <c r="E188" s="110"/>
      <c r="F188" s="106"/>
      <c r="G188" s="106"/>
      <c r="H188" s="72"/>
      <c r="L188" s="72"/>
      <c r="M188" s="72"/>
    </row>
    <row r="189" spans="1:13" ht="15" outlineLevel="1">
      <c r="A189" s="75" t="s">
        <v>237</v>
      </c>
      <c r="B189" s="129"/>
      <c r="E189" s="110"/>
      <c r="F189" s="106"/>
      <c r="G189" s="106"/>
      <c r="H189" s="72"/>
      <c r="L189" s="72"/>
      <c r="M189" s="72"/>
    </row>
    <row r="190" spans="1:13" ht="15" outlineLevel="1">
      <c r="A190" s="75" t="s">
        <v>238</v>
      </c>
      <c r="B190" s="129"/>
      <c r="E190" s="110"/>
      <c r="F190" s="106"/>
      <c r="G190" s="106"/>
      <c r="H190" s="72"/>
      <c r="L190" s="72"/>
      <c r="M190" s="72"/>
    </row>
    <row r="191" spans="1:13" ht="15" outlineLevel="1">
      <c r="A191" s="75" t="s">
        <v>239</v>
      </c>
      <c r="B191" s="111"/>
      <c r="E191" s="110"/>
      <c r="F191" s="106"/>
      <c r="G191" s="106"/>
      <c r="H191" s="72"/>
      <c r="L191" s="72"/>
      <c r="M191" s="72"/>
    </row>
    <row r="192" spans="1:13" ht="15" customHeight="1">
      <c r="A192" s="96"/>
      <c r="B192" s="97" t="s">
        <v>240</v>
      </c>
      <c r="C192" s="96" t="s">
        <v>50</v>
      </c>
      <c r="D192" s="96"/>
      <c r="E192" s="98"/>
      <c r="F192" s="99" t="s">
        <v>209</v>
      </c>
      <c r="G192" s="99"/>
      <c r="H192" s="72"/>
      <c r="L192" s="72"/>
      <c r="M192" s="72"/>
    </row>
    <row r="193" spans="1:13" ht="15">
      <c r="A193" s="75" t="s">
        <v>241</v>
      </c>
      <c r="B193" s="94" t="s">
        <v>242</v>
      </c>
      <c r="C193" s="127">
        <v>91.5</v>
      </c>
      <c r="E193" s="105"/>
      <c r="F193" s="106">
        <f aca="true" t="shared" si="20" ref="F193:F206">IF($C$208=0,"",IF(C193="[for completion]","",C193/$C$208))</f>
        <v>1</v>
      </c>
      <c r="G193" s="106"/>
      <c r="H193" s="72"/>
      <c r="L193" s="72"/>
      <c r="M193" s="72"/>
    </row>
    <row r="194" spans="1:13" ht="15">
      <c r="A194" s="75" t="s">
        <v>243</v>
      </c>
      <c r="B194" s="94" t="s">
        <v>244</v>
      </c>
      <c r="C194" s="127">
        <v>0</v>
      </c>
      <c r="E194" s="110"/>
      <c r="F194" s="106">
        <f t="shared" si="20"/>
        <v>0</v>
      </c>
      <c r="G194" s="110"/>
      <c r="H194" s="72"/>
      <c r="L194" s="72"/>
      <c r="M194" s="72"/>
    </row>
    <row r="195" spans="1:13" ht="15">
      <c r="A195" s="75" t="s">
        <v>245</v>
      </c>
      <c r="B195" s="94" t="s">
        <v>246</v>
      </c>
      <c r="C195" s="127">
        <v>0</v>
      </c>
      <c r="E195" s="110"/>
      <c r="F195" s="106">
        <f t="shared" si="20"/>
        <v>0</v>
      </c>
      <c r="G195" s="110"/>
      <c r="H195" s="72"/>
      <c r="L195" s="72"/>
      <c r="M195" s="72"/>
    </row>
    <row r="196" spans="1:13" ht="15">
      <c r="A196" s="75" t="s">
        <v>247</v>
      </c>
      <c r="B196" s="94" t="s">
        <v>248</v>
      </c>
      <c r="C196" s="127">
        <v>0</v>
      </c>
      <c r="E196" s="110"/>
      <c r="F196" s="106">
        <f t="shared" si="20"/>
        <v>0</v>
      </c>
      <c r="G196" s="110"/>
      <c r="H196" s="72"/>
      <c r="L196" s="72"/>
      <c r="M196" s="72"/>
    </row>
    <row r="197" spans="1:13" ht="15">
      <c r="A197" s="75" t="s">
        <v>249</v>
      </c>
      <c r="B197" s="94" t="s">
        <v>250</v>
      </c>
      <c r="C197" s="127">
        <v>0</v>
      </c>
      <c r="E197" s="110"/>
      <c r="F197" s="106">
        <f t="shared" si="20"/>
        <v>0</v>
      </c>
      <c r="G197" s="110"/>
      <c r="H197" s="72"/>
      <c r="L197" s="72"/>
      <c r="M197" s="72"/>
    </row>
    <row r="198" spans="1:13" ht="15">
      <c r="A198" s="75" t="s">
        <v>251</v>
      </c>
      <c r="B198" s="94" t="s">
        <v>252</v>
      </c>
      <c r="C198" s="127">
        <v>0</v>
      </c>
      <c r="E198" s="110"/>
      <c r="F198" s="106">
        <f t="shared" si="20"/>
        <v>0</v>
      </c>
      <c r="G198" s="110"/>
      <c r="H198" s="72"/>
      <c r="L198" s="72"/>
      <c r="M198" s="72"/>
    </row>
    <row r="199" spans="1:13" ht="15">
      <c r="A199" s="75" t="s">
        <v>253</v>
      </c>
      <c r="B199" s="94" t="s">
        <v>254</v>
      </c>
      <c r="C199" s="127">
        <v>0</v>
      </c>
      <c r="E199" s="110"/>
      <c r="F199" s="106">
        <f t="shared" si="20"/>
        <v>0</v>
      </c>
      <c r="G199" s="110"/>
      <c r="H199" s="72"/>
      <c r="L199" s="72"/>
      <c r="M199" s="72"/>
    </row>
    <row r="200" spans="1:13" ht="15">
      <c r="A200" s="75" t="s">
        <v>255</v>
      </c>
      <c r="B200" s="94" t="s">
        <v>256</v>
      </c>
      <c r="C200" s="127">
        <v>0</v>
      </c>
      <c r="E200" s="110"/>
      <c r="F200" s="106">
        <f t="shared" si="20"/>
        <v>0</v>
      </c>
      <c r="G200" s="110"/>
      <c r="H200" s="72"/>
      <c r="L200" s="72"/>
      <c r="M200" s="72"/>
    </row>
    <row r="201" spans="1:13" ht="15">
      <c r="A201" s="75" t="s">
        <v>257</v>
      </c>
      <c r="B201" s="94" t="s">
        <v>258</v>
      </c>
      <c r="C201" s="127">
        <v>0</v>
      </c>
      <c r="E201" s="110"/>
      <c r="F201" s="106">
        <f t="shared" si="20"/>
        <v>0</v>
      </c>
      <c r="G201" s="110"/>
      <c r="H201" s="72"/>
      <c r="L201" s="72"/>
      <c r="M201" s="72"/>
    </row>
    <row r="202" spans="1:13" ht="15">
      <c r="A202" s="75" t="s">
        <v>259</v>
      </c>
      <c r="B202" s="94" t="s">
        <v>260</v>
      </c>
      <c r="C202" s="127">
        <v>0</v>
      </c>
      <c r="E202" s="110"/>
      <c r="F202" s="106">
        <f t="shared" si="20"/>
        <v>0</v>
      </c>
      <c r="G202" s="110"/>
      <c r="H202" s="72"/>
      <c r="L202" s="72"/>
      <c r="M202" s="72"/>
    </row>
    <row r="203" spans="1:13" ht="15">
      <c r="A203" s="75" t="s">
        <v>261</v>
      </c>
      <c r="B203" s="94" t="s">
        <v>262</v>
      </c>
      <c r="C203" s="127">
        <v>0</v>
      </c>
      <c r="E203" s="110"/>
      <c r="F203" s="106">
        <f t="shared" si="20"/>
        <v>0</v>
      </c>
      <c r="G203" s="110"/>
      <c r="H203" s="72"/>
      <c r="L203" s="72"/>
      <c r="M203" s="72"/>
    </row>
    <row r="204" spans="1:13" ht="15">
      <c r="A204" s="75" t="s">
        <v>263</v>
      </c>
      <c r="B204" s="94" t="s">
        <v>264</v>
      </c>
      <c r="C204" s="127">
        <v>0</v>
      </c>
      <c r="E204" s="110"/>
      <c r="F204" s="106">
        <f t="shared" si="20"/>
        <v>0</v>
      </c>
      <c r="G204" s="110"/>
      <c r="H204" s="72"/>
      <c r="L204" s="72"/>
      <c r="M204" s="72"/>
    </row>
    <row r="205" spans="1:13" ht="15">
      <c r="A205" s="75" t="s">
        <v>265</v>
      </c>
      <c r="B205" s="94" t="s">
        <v>266</v>
      </c>
      <c r="C205" s="127">
        <v>0</v>
      </c>
      <c r="E205" s="110"/>
      <c r="F205" s="106">
        <f t="shared" si="20"/>
        <v>0</v>
      </c>
      <c r="G205" s="110"/>
      <c r="H205" s="72"/>
      <c r="L205" s="72"/>
      <c r="M205" s="72"/>
    </row>
    <row r="206" spans="1:13" ht="15">
      <c r="A206" s="75" t="s">
        <v>267</v>
      </c>
      <c r="B206" s="94" t="s">
        <v>62</v>
      </c>
      <c r="C206" s="127">
        <v>0</v>
      </c>
      <c r="E206" s="110"/>
      <c r="F206" s="106">
        <f t="shared" si="20"/>
        <v>0</v>
      </c>
      <c r="G206" s="110"/>
      <c r="H206" s="72"/>
      <c r="L206" s="72"/>
      <c r="M206" s="72"/>
    </row>
    <row r="207" spans="1:13" ht="15">
      <c r="A207" s="75" t="s">
        <v>268</v>
      </c>
      <c r="B207" s="108" t="s">
        <v>269</v>
      </c>
      <c r="C207" s="127">
        <v>91.5</v>
      </c>
      <c r="E207" s="110"/>
      <c r="F207" s="106"/>
      <c r="G207" s="110"/>
      <c r="H207" s="72"/>
      <c r="L207" s="72"/>
      <c r="M207" s="72"/>
    </row>
    <row r="208" spans="1:13" ht="15">
      <c r="A208" s="75" t="s">
        <v>270</v>
      </c>
      <c r="B208" s="119" t="s">
        <v>64</v>
      </c>
      <c r="C208" s="94">
        <f>SUM(C193:C206)</f>
        <v>91.5</v>
      </c>
      <c r="D208" s="94"/>
      <c r="E208" s="110"/>
      <c r="F208" s="110">
        <f>SUM(F193:F206)</f>
        <v>1</v>
      </c>
      <c r="G208" s="110"/>
      <c r="H208" s="72"/>
      <c r="L208" s="72"/>
      <c r="M208" s="72"/>
    </row>
    <row r="209" spans="1:13" ht="15" outlineLevel="1">
      <c r="A209" s="75" t="s">
        <v>271</v>
      </c>
      <c r="B209" s="111" t="s">
        <v>166</v>
      </c>
      <c r="E209" s="110"/>
      <c r="F209" s="106">
        <f>IF($C$208=0,"",IF(C209="[for completion]","",C209/$C$208))</f>
        <v>0</v>
      </c>
      <c r="G209" s="110"/>
      <c r="H209" s="72"/>
      <c r="L209" s="72"/>
      <c r="M209" s="72"/>
    </row>
    <row r="210" spans="1:13" ht="15" outlineLevel="1">
      <c r="A210" s="75" t="s">
        <v>1914</v>
      </c>
      <c r="B210" s="111" t="s">
        <v>166</v>
      </c>
      <c r="E210" s="110"/>
      <c r="F210" s="106">
        <f aca="true" t="shared" si="21" ref="F210:F215">IF($C$208=0,"",IF(C210="[for completion]","",C210/$C$208))</f>
        <v>0</v>
      </c>
      <c r="G210" s="110"/>
      <c r="H210" s="72"/>
      <c r="L210" s="72"/>
      <c r="M210" s="72"/>
    </row>
    <row r="211" spans="1:13" ht="15" outlineLevel="1">
      <c r="A211" s="75" t="s">
        <v>272</v>
      </c>
      <c r="B211" s="111" t="s">
        <v>166</v>
      </c>
      <c r="E211" s="110"/>
      <c r="F211" s="106">
        <f t="shared" si="21"/>
        <v>0</v>
      </c>
      <c r="G211" s="110"/>
      <c r="H211" s="72"/>
      <c r="L211" s="72"/>
      <c r="M211" s="72"/>
    </row>
    <row r="212" spans="1:13" ht="15" outlineLevel="1">
      <c r="A212" s="75" t="s">
        <v>273</v>
      </c>
      <c r="B212" s="111" t="s">
        <v>166</v>
      </c>
      <c r="E212" s="110"/>
      <c r="F212" s="106">
        <f t="shared" si="21"/>
        <v>0</v>
      </c>
      <c r="G212" s="110"/>
      <c r="H212" s="72"/>
      <c r="L212" s="72"/>
      <c r="M212" s="72"/>
    </row>
    <row r="213" spans="1:13" ht="15" outlineLevel="1">
      <c r="A213" s="75" t="s">
        <v>274</v>
      </c>
      <c r="B213" s="111" t="s">
        <v>166</v>
      </c>
      <c r="E213" s="110"/>
      <c r="F213" s="106">
        <f t="shared" si="21"/>
        <v>0</v>
      </c>
      <c r="G213" s="110"/>
      <c r="H213" s="72"/>
      <c r="L213" s="72"/>
      <c r="M213" s="72"/>
    </row>
    <row r="214" spans="1:13" ht="15" outlineLevel="1">
      <c r="A214" s="75" t="s">
        <v>275</v>
      </c>
      <c r="B214" s="111" t="s">
        <v>166</v>
      </c>
      <c r="E214" s="110"/>
      <c r="F214" s="106">
        <f t="shared" si="21"/>
        <v>0</v>
      </c>
      <c r="G214" s="110"/>
      <c r="H214" s="72"/>
      <c r="L214" s="72"/>
      <c r="M214" s="72"/>
    </row>
    <row r="215" spans="1:13" ht="15" outlineLevel="1">
      <c r="A215" s="75" t="s">
        <v>276</v>
      </c>
      <c r="B215" s="111" t="s">
        <v>166</v>
      </c>
      <c r="E215" s="110"/>
      <c r="F215" s="106">
        <f t="shared" si="21"/>
        <v>0</v>
      </c>
      <c r="G215" s="110"/>
      <c r="H215" s="72"/>
      <c r="L215" s="72"/>
      <c r="M215" s="72"/>
    </row>
    <row r="216" spans="1:13" ht="15" customHeight="1">
      <c r="A216" s="96"/>
      <c r="B216" s="97" t="s">
        <v>1915</v>
      </c>
      <c r="C216" s="96" t="s">
        <v>50</v>
      </c>
      <c r="D216" s="96"/>
      <c r="E216" s="98"/>
      <c r="F216" s="99" t="s">
        <v>277</v>
      </c>
      <c r="G216" s="99" t="s">
        <v>278</v>
      </c>
      <c r="H216" s="72"/>
      <c r="L216" s="72"/>
      <c r="M216" s="72"/>
    </row>
    <row r="217" spans="1:13" ht="15">
      <c r="A217" s="75" t="s">
        <v>279</v>
      </c>
      <c r="B217" s="118" t="s">
        <v>280</v>
      </c>
      <c r="C217" s="127">
        <v>91.5</v>
      </c>
      <c r="E217" s="126"/>
      <c r="F217" s="106">
        <f>IF($C$38=0,"",IF(C217="[for completion]","",IF(C217="","",C217/$C$38)))</f>
        <v>0.006672854527922564</v>
      </c>
      <c r="G217" s="106">
        <f>IF($C$39=0,"",IF(C217="[for completion]","",IF(C217="","",C217/$C$39)))</f>
        <v>0.00915</v>
      </c>
      <c r="H217" s="72"/>
      <c r="L217" s="72"/>
      <c r="M217" s="72"/>
    </row>
    <row r="218" spans="1:13" ht="15">
      <c r="A218" s="75" t="s">
        <v>281</v>
      </c>
      <c r="B218" s="118" t="s">
        <v>282</v>
      </c>
      <c r="C218" s="127">
        <v>0</v>
      </c>
      <c r="E218" s="126"/>
      <c r="F218" s="106">
        <f>IF($C$38=0,"",IF(C218="[for completion]","",IF(C218="","",C218/$C$38)))</f>
        <v>0</v>
      </c>
      <c r="G218" s="106">
        <f>IF($C$39=0,"",IF(C218="[for completion]","",IF(C218="","",C218/$C$39)))</f>
        <v>0</v>
      </c>
      <c r="H218" s="72"/>
      <c r="L218" s="72"/>
      <c r="M218" s="72"/>
    </row>
    <row r="219" spans="1:13" ht="15">
      <c r="A219" s="75" t="s">
        <v>283</v>
      </c>
      <c r="B219" s="118" t="s">
        <v>62</v>
      </c>
      <c r="C219" s="127">
        <v>0</v>
      </c>
      <c r="E219" s="126"/>
      <c r="F219" s="106">
        <f>IF($C$38=0,"",IF(C219="[for completion]","",IF(C219="","",C219/$C$38)))</f>
        <v>0</v>
      </c>
      <c r="G219" s="106">
        <f>IF($C$39=0,"",IF(C219="[for completion]","",IF(C219="","",C219/$C$39)))</f>
        <v>0</v>
      </c>
      <c r="H219" s="72"/>
      <c r="L219" s="72"/>
      <c r="M219" s="72"/>
    </row>
    <row r="220" spans="1:13" ht="15">
      <c r="A220" s="75" t="s">
        <v>284</v>
      </c>
      <c r="B220" s="119" t="s">
        <v>64</v>
      </c>
      <c r="C220" s="75">
        <f>SUM(C217:C219)</f>
        <v>91.5</v>
      </c>
      <c r="E220" s="126"/>
      <c r="F220" s="104">
        <f>SUM(F217:F219)</f>
        <v>0.006672854527922564</v>
      </c>
      <c r="G220" s="104">
        <f>SUM(G217:G219)</f>
        <v>0.00915</v>
      </c>
      <c r="H220" s="72"/>
      <c r="L220" s="72"/>
      <c r="M220" s="72"/>
    </row>
    <row r="221" spans="1:13" ht="15" outlineLevel="1">
      <c r="A221" s="75" t="s">
        <v>285</v>
      </c>
      <c r="B221" s="111" t="s">
        <v>166</v>
      </c>
      <c r="E221" s="126"/>
      <c r="F221" s="106">
        <f aca="true" t="shared" si="22" ref="F221:F227">IF($C$38=0,"",IF(C221="[for completion]","",IF(C221="","",C221/$C$38)))</f>
      </c>
      <c r="G221" s="106">
        <f aca="true" t="shared" si="23" ref="G221:G227">IF($C$39=0,"",IF(C221="[for completion]","",IF(C221="","",C221/$C$39)))</f>
      </c>
      <c r="H221" s="72"/>
      <c r="L221" s="72"/>
      <c r="M221" s="72"/>
    </row>
    <row r="222" spans="1:13" ht="15" outlineLevel="1">
      <c r="A222" s="75" t="s">
        <v>286</v>
      </c>
      <c r="B222" s="111" t="s">
        <v>166</v>
      </c>
      <c r="E222" s="126"/>
      <c r="F222" s="106">
        <f t="shared" si="22"/>
      </c>
      <c r="G222" s="106">
        <f t="shared" si="23"/>
      </c>
      <c r="H222" s="72"/>
      <c r="L222" s="72"/>
      <c r="M222" s="72"/>
    </row>
    <row r="223" spans="1:13" ht="15" outlineLevel="1">
      <c r="A223" s="75" t="s">
        <v>287</v>
      </c>
      <c r="B223" s="111" t="s">
        <v>166</v>
      </c>
      <c r="E223" s="126"/>
      <c r="F223" s="106">
        <f t="shared" si="22"/>
      </c>
      <c r="G223" s="106">
        <f t="shared" si="23"/>
      </c>
      <c r="H223" s="72"/>
      <c r="L223" s="72"/>
      <c r="M223" s="72"/>
    </row>
    <row r="224" spans="1:13" ht="15" outlineLevel="1">
      <c r="A224" s="75" t="s">
        <v>288</v>
      </c>
      <c r="B224" s="111" t="s">
        <v>166</v>
      </c>
      <c r="E224" s="126"/>
      <c r="F224" s="106">
        <f t="shared" si="22"/>
      </c>
      <c r="G224" s="106">
        <f t="shared" si="23"/>
      </c>
      <c r="H224" s="72"/>
      <c r="L224" s="72"/>
      <c r="M224" s="72"/>
    </row>
    <row r="225" spans="1:13" ht="15" outlineLevel="1">
      <c r="A225" s="75" t="s">
        <v>289</v>
      </c>
      <c r="B225" s="111" t="s">
        <v>166</v>
      </c>
      <c r="E225" s="126"/>
      <c r="F225" s="106">
        <f t="shared" si="22"/>
      </c>
      <c r="G225" s="106">
        <f t="shared" si="23"/>
      </c>
      <c r="H225" s="72"/>
      <c r="L225" s="72"/>
      <c r="M225" s="72"/>
    </row>
    <row r="226" spans="1:13" ht="15" outlineLevel="1">
      <c r="A226" s="75" t="s">
        <v>290</v>
      </c>
      <c r="B226" s="111" t="s">
        <v>166</v>
      </c>
      <c r="E226" s="94"/>
      <c r="F226" s="106">
        <f t="shared" si="22"/>
      </c>
      <c r="G226" s="106">
        <f t="shared" si="23"/>
      </c>
      <c r="H226" s="72"/>
      <c r="L226" s="72"/>
      <c r="M226" s="72"/>
    </row>
    <row r="227" spans="1:13" ht="15" outlineLevel="1">
      <c r="A227" s="75" t="s">
        <v>291</v>
      </c>
      <c r="B227" s="111" t="s">
        <v>166</v>
      </c>
      <c r="E227" s="126"/>
      <c r="F227" s="106">
        <f t="shared" si="22"/>
      </c>
      <c r="G227" s="106">
        <f t="shared" si="23"/>
      </c>
      <c r="H227" s="72"/>
      <c r="L227" s="72"/>
      <c r="M227" s="72"/>
    </row>
    <row r="228" spans="1:13" ht="15" customHeight="1">
      <c r="A228" s="96"/>
      <c r="B228" s="97" t="s">
        <v>1916</v>
      </c>
      <c r="C228" s="96"/>
      <c r="D228" s="96"/>
      <c r="E228" s="98"/>
      <c r="F228" s="99"/>
      <c r="G228" s="99"/>
      <c r="H228" s="72"/>
      <c r="L228" s="72"/>
      <c r="M228" s="72"/>
    </row>
    <row r="229" spans="1:13" ht="30">
      <c r="A229" s="75" t="s">
        <v>292</v>
      </c>
      <c r="B229" s="94" t="s">
        <v>1917</v>
      </c>
      <c r="C229" s="130" t="s">
        <v>1918</v>
      </c>
      <c r="H229" s="72"/>
      <c r="L229" s="72"/>
      <c r="M229" s="72"/>
    </row>
    <row r="230" spans="1:13" ht="15" customHeight="1">
      <c r="A230" s="96"/>
      <c r="B230" s="97" t="s">
        <v>293</v>
      </c>
      <c r="C230" s="96"/>
      <c r="D230" s="96"/>
      <c r="E230" s="98"/>
      <c r="F230" s="99"/>
      <c r="G230" s="99"/>
      <c r="H230" s="72"/>
      <c r="L230" s="72"/>
      <c r="M230" s="72"/>
    </row>
    <row r="231" spans="1:13" ht="15">
      <c r="A231" s="75" t="s">
        <v>294</v>
      </c>
      <c r="B231" s="75" t="s">
        <v>295</v>
      </c>
      <c r="C231" s="75">
        <v>0</v>
      </c>
      <c r="E231" s="94"/>
      <c r="H231" s="72"/>
      <c r="L231" s="72"/>
      <c r="M231" s="72"/>
    </row>
    <row r="232" spans="1:13" ht="15">
      <c r="A232" s="75" t="s">
        <v>296</v>
      </c>
      <c r="B232" s="131" t="s">
        <v>297</v>
      </c>
      <c r="C232" s="75">
        <v>0</v>
      </c>
      <c r="E232" s="94"/>
      <c r="H232" s="72"/>
      <c r="L232" s="72"/>
      <c r="M232" s="72"/>
    </row>
    <row r="233" spans="1:13" ht="15">
      <c r="A233" s="75" t="s">
        <v>298</v>
      </c>
      <c r="B233" s="131" t="s">
        <v>299</v>
      </c>
      <c r="C233" s="75">
        <v>0</v>
      </c>
      <c r="E233" s="94"/>
      <c r="H233" s="72"/>
      <c r="L233" s="72"/>
      <c r="M233" s="72"/>
    </row>
    <row r="234" spans="1:13" ht="15" outlineLevel="1">
      <c r="A234" s="75" t="s">
        <v>300</v>
      </c>
      <c r="B234" s="91" t="s">
        <v>301</v>
      </c>
      <c r="C234" s="94"/>
      <c r="D234" s="94"/>
      <c r="E234" s="94"/>
      <c r="H234" s="72"/>
      <c r="L234" s="72"/>
      <c r="M234" s="72"/>
    </row>
    <row r="235" spans="1:13" ht="15" outlineLevel="1">
      <c r="A235" s="75" t="s">
        <v>302</v>
      </c>
      <c r="B235" s="91" t="s">
        <v>303</v>
      </c>
      <c r="C235" s="94"/>
      <c r="D235" s="94"/>
      <c r="E235" s="94"/>
      <c r="H235" s="72"/>
      <c r="L235" s="72"/>
      <c r="M235" s="72"/>
    </row>
    <row r="236" spans="1:13" ht="15" outlineLevel="1">
      <c r="A236" s="75" t="s">
        <v>304</v>
      </c>
      <c r="B236" s="91" t="s">
        <v>305</v>
      </c>
      <c r="C236" s="94"/>
      <c r="D236" s="94"/>
      <c r="E236" s="94"/>
      <c r="H236" s="72"/>
      <c r="L236" s="72"/>
      <c r="M236" s="72"/>
    </row>
    <row r="237" spans="1:13" ht="15" outlineLevel="1">
      <c r="A237" s="75" t="s">
        <v>306</v>
      </c>
      <c r="C237" s="94"/>
      <c r="D237" s="94"/>
      <c r="E237" s="94"/>
      <c r="H237" s="72"/>
      <c r="L237" s="72"/>
      <c r="M237" s="72"/>
    </row>
    <row r="238" spans="1:13" ht="15" outlineLevel="1">
      <c r="A238" s="75" t="s">
        <v>307</v>
      </c>
      <c r="C238" s="94"/>
      <c r="D238" s="94"/>
      <c r="E238" s="94"/>
      <c r="H238" s="72"/>
      <c r="L238" s="72"/>
      <c r="M238" s="72"/>
    </row>
    <row r="239" spans="1:14" ht="15" outlineLevel="1">
      <c r="A239" s="75" t="s">
        <v>308</v>
      </c>
      <c r="D239" s="70"/>
      <c r="E239" s="70"/>
      <c r="F239" s="70"/>
      <c r="G239" s="70"/>
      <c r="H239" s="72"/>
      <c r="K239" s="132"/>
      <c r="L239" s="132"/>
      <c r="M239" s="132"/>
      <c r="N239" s="132"/>
    </row>
    <row r="240" spans="1:14" ht="15" outlineLevel="1">
      <c r="A240" s="75" t="s">
        <v>309</v>
      </c>
      <c r="D240" s="70"/>
      <c r="E240" s="70"/>
      <c r="F240" s="70"/>
      <c r="G240" s="70"/>
      <c r="H240" s="72"/>
      <c r="K240" s="132"/>
      <c r="L240" s="132"/>
      <c r="M240" s="132"/>
      <c r="N240" s="132"/>
    </row>
    <row r="241" spans="1:14" ht="15" outlineLevel="1">
      <c r="A241" s="75" t="s">
        <v>310</v>
      </c>
      <c r="D241" s="70"/>
      <c r="E241" s="70"/>
      <c r="F241" s="70"/>
      <c r="G241" s="70"/>
      <c r="H241" s="72"/>
      <c r="K241" s="132"/>
      <c r="L241" s="132"/>
      <c r="M241" s="132"/>
      <c r="N241" s="132"/>
    </row>
    <row r="242" spans="1:14" ht="15" outlineLevel="1">
      <c r="A242" s="75" t="s">
        <v>311</v>
      </c>
      <c r="D242" s="70"/>
      <c r="E242" s="70"/>
      <c r="F242" s="70"/>
      <c r="G242" s="70"/>
      <c r="H242" s="72"/>
      <c r="K242" s="132"/>
      <c r="L242" s="132"/>
      <c r="M242" s="132"/>
      <c r="N242" s="132"/>
    </row>
    <row r="243" spans="1:14" ht="15" outlineLevel="1">
      <c r="A243" s="75" t="s">
        <v>312</v>
      </c>
      <c r="D243" s="70"/>
      <c r="E243" s="70"/>
      <c r="F243" s="70"/>
      <c r="G243" s="70"/>
      <c r="H243" s="72"/>
      <c r="K243" s="132"/>
      <c r="L243" s="132"/>
      <c r="M243" s="132"/>
      <c r="N243" s="132"/>
    </row>
    <row r="244" spans="1:14" ht="15" outlineLevel="1">
      <c r="A244" s="75" t="s">
        <v>313</v>
      </c>
      <c r="D244" s="70"/>
      <c r="E244" s="70"/>
      <c r="F244" s="70"/>
      <c r="G244" s="70"/>
      <c r="H244" s="72"/>
      <c r="K244" s="132"/>
      <c r="L244" s="132"/>
      <c r="M244" s="132"/>
      <c r="N244" s="132"/>
    </row>
    <row r="245" spans="1:14" ht="15" outlineLevel="1">
      <c r="A245" s="75" t="s">
        <v>314</v>
      </c>
      <c r="D245" s="70"/>
      <c r="E245" s="70"/>
      <c r="F245" s="70"/>
      <c r="G245" s="70"/>
      <c r="H245" s="72"/>
      <c r="K245" s="132"/>
      <c r="L245" s="132"/>
      <c r="M245" s="132"/>
      <c r="N245" s="132"/>
    </row>
    <row r="246" spans="1:14" ht="15" outlineLevel="1">
      <c r="A246" s="75" t="s">
        <v>315</v>
      </c>
      <c r="D246" s="70"/>
      <c r="E246" s="70"/>
      <c r="F246" s="70"/>
      <c r="G246" s="70"/>
      <c r="H246" s="72"/>
      <c r="K246" s="132"/>
      <c r="L246" s="132"/>
      <c r="M246" s="132"/>
      <c r="N246" s="132"/>
    </row>
    <row r="247" spans="1:14" ht="15" outlineLevel="1">
      <c r="A247" s="75" t="s">
        <v>316</v>
      </c>
      <c r="D247" s="70"/>
      <c r="E247" s="70"/>
      <c r="F247" s="70"/>
      <c r="G247" s="70"/>
      <c r="H247" s="72"/>
      <c r="K247" s="132"/>
      <c r="L247" s="132"/>
      <c r="M247" s="132"/>
      <c r="N247" s="132"/>
    </row>
    <row r="248" spans="1:14" ht="15" outlineLevel="1">
      <c r="A248" s="75" t="s">
        <v>317</v>
      </c>
      <c r="D248" s="70"/>
      <c r="E248" s="70"/>
      <c r="F248" s="70"/>
      <c r="G248" s="70"/>
      <c r="H248" s="72"/>
      <c r="K248" s="132"/>
      <c r="L248" s="132"/>
      <c r="M248" s="132"/>
      <c r="N248" s="132"/>
    </row>
    <row r="249" spans="1:14" ht="15" outlineLevel="1">
      <c r="A249" s="75" t="s">
        <v>318</v>
      </c>
      <c r="D249" s="70"/>
      <c r="E249" s="70"/>
      <c r="F249" s="70"/>
      <c r="G249" s="70"/>
      <c r="H249" s="72"/>
      <c r="K249" s="132"/>
      <c r="L249" s="132"/>
      <c r="M249" s="132"/>
      <c r="N249" s="132"/>
    </row>
    <row r="250" spans="1:14" ht="15" outlineLevel="1">
      <c r="A250" s="75" t="s">
        <v>319</v>
      </c>
      <c r="D250" s="70"/>
      <c r="E250" s="70"/>
      <c r="F250" s="70"/>
      <c r="G250" s="70"/>
      <c r="H250" s="72"/>
      <c r="K250" s="132"/>
      <c r="L250" s="132"/>
      <c r="M250" s="132"/>
      <c r="N250" s="132"/>
    </row>
    <row r="251" spans="1:14" ht="15" outlineLevel="1">
      <c r="A251" s="75" t="s">
        <v>320</v>
      </c>
      <c r="D251" s="70"/>
      <c r="E251" s="70"/>
      <c r="F251" s="70"/>
      <c r="G251" s="70"/>
      <c r="H251" s="72"/>
      <c r="K251" s="132"/>
      <c r="L251" s="132"/>
      <c r="M251" s="132"/>
      <c r="N251" s="132"/>
    </row>
    <row r="252" spans="1:14" ht="15" outlineLevel="1">
      <c r="A252" s="75" t="s">
        <v>321</v>
      </c>
      <c r="D252" s="70"/>
      <c r="E252" s="70"/>
      <c r="F252" s="70"/>
      <c r="G252" s="70"/>
      <c r="H252" s="72"/>
      <c r="K252" s="132"/>
      <c r="L252" s="132"/>
      <c r="M252" s="132"/>
      <c r="N252" s="132"/>
    </row>
    <row r="253" spans="1:14" ht="15" outlineLevel="1">
      <c r="A253" s="75" t="s">
        <v>1919</v>
      </c>
      <c r="D253" s="70"/>
      <c r="E253" s="70"/>
      <c r="F253" s="70"/>
      <c r="G253" s="70"/>
      <c r="H253" s="72"/>
      <c r="K253" s="132"/>
      <c r="L253" s="132"/>
      <c r="M253" s="132"/>
      <c r="N253" s="132"/>
    </row>
    <row r="254" spans="1:14" ht="15" outlineLevel="1">
      <c r="A254" s="75" t="s">
        <v>322</v>
      </c>
      <c r="D254" s="70"/>
      <c r="E254" s="70"/>
      <c r="F254" s="70"/>
      <c r="G254" s="70"/>
      <c r="H254" s="72"/>
      <c r="K254" s="132"/>
      <c r="L254" s="132"/>
      <c r="M254" s="132"/>
      <c r="N254" s="132"/>
    </row>
    <row r="255" spans="1:14" ht="15" outlineLevel="1">
      <c r="A255" s="75" t="s">
        <v>323</v>
      </c>
      <c r="D255" s="70"/>
      <c r="E255" s="70"/>
      <c r="F255" s="70"/>
      <c r="G255" s="70"/>
      <c r="H255" s="72"/>
      <c r="K255" s="132"/>
      <c r="L255" s="132"/>
      <c r="M255" s="132"/>
      <c r="N255" s="132"/>
    </row>
    <row r="256" spans="1:14" ht="15" outlineLevel="1">
      <c r="A256" s="75" t="s">
        <v>324</v>
      </c>
      <c r="D256" s="70"/>
      <c r="E256" s="70"/>
      <c r="F256" s="70"/>
      <c r="G256" s="70"/>
      <c r="H256" s="72"/>
      <c r="K256" s="132"/>
      <c r="L256" s="132"/>
      <c r="M256" s="132"/>
      <c r="N256" s="132"/>
    </row>
    <row r="257" spans="1:14" ht="15" outlineLevel="1">
      <c r="A257" s="75" t="s">
        <v>325</v>
      </c>
      <c r="D257" s="70"/>
      <c r="E257" s="70"/>
      <c r="F257" s="70"/>
      <c r="G257" s="70"/>
      <c r="H257" s="72"/>
      <c r="K257" s="132"/>
      <c r="L257" s="132"/>
      <c r="M257" s="132"/>
      <c r="N257" s="132"/>
    </row>
    <row r="258" spans="1:14" ht="15" outlineLevel="1">
      <c r="A258" s="75" t="s">
        <v>326</v>
      </c>
      <c r="D258" s="70"/>
      <c r="E258" s="70"/>
      <c r="F258" s="70"/>
      <c r="G258" s="70"/>
      <c r="H258" s="72"/>
      <c r="K258" s="132"/>
      <c r="L258" s="132"/>
      <c r="M258" s="132"/>
      <c r="N258" s="132"/>
    </row>
    <row r="259" spans="1:14" ht="15" outlineLevel="1">
      <c r="A259" s="75" t="s">
        <v>327</v>
      </c>
      <c r="D259" s="70"/>
      <c r="E259" s="70"/>
      <c r="F259" s="70"/>
      <c r="G259" s="70"/>
      <c r="H259" s="72"/>
      <c r="K259" s="132"/>
      <c r="L259" s="132"/>
      <c r="M259" s="132"/>
      <c r="N259" s="132"/>
    </row>
    <row r="260" spans="1:14" ht="15" outlineLevel="1">
      <c r="A260" s="75" t="s">
        <v>328</v>
      </c>
      <c r="D260" s="70"/>
      <c r="E260" s="70"/>
      <c r="F260" s="70"/>
      <c r="G260" s="70"/>
      <c r="H260" s="72"/>
      <c r="K260" s="132"/>
      <c r="L260" s="132"/>
      <c r="M260" s="132"/>
      <c r="N260" s="132"/>
    </row>
    <row r="261" spans="1:14" ht="15" outlineLevel="1">
      <c r="A261" s="75" t="s">
        <v>329</v>
      </c>
      <c r="D261" s="70"/>
      <c r="E261" s="70"/>
      <c r="F261" s="70"/>
      <c r="G261" s="70"/>
      <c r="H261" s="72"/>
      <c r="K261" s="132"/>
      <c r="L261" s="132"/>
      <c r="M261" s="132"/>
      <c r="N261" s="132"/>
    </row>
    <row r="262" spans="1:14" ht="15" outlineLevel="1">
      <c r="A262" s="75" t="s">
        <v>330</v>
      </c>
      <c r="D262" s="70"/>
      <c r="E262" s="70"/>
      <c r="F262" s="70"/>
      <c r="G262" s="70"/>
      <c r="H262" s="72"/>
      <c r="K262" s="132"/>
      <c r="L262" s="132"/>
      <c r="M262" s="132"/>
      <c r="N262" s="132"/>
    </row>
    <row r="263" spans="1:14" ht="15" outlineLevel="1">
      <c r="A263" s="75" t="s">
        <v>331</v>
      </c>
      <c r="D263" s="70"/>
      <c r="E263" s="70"/>
      <c r="F263" s="70"/>
      <c r="G263" s="70"/>
      <c r="H263" s="72"/>
      <c r="K263" s="132"/>
      <c r="L263" s="132"/>
      <c r="M263" s="132"/>
      <c r="N263" s="132"/>
    </row>
    <row r="264" spans="1:14" ht="15" outlineLevel="1">
      <c r="A264" s="75" t="s">
        <v>332</v>
      </c>
      <c r="D264" s="70"/>
      <c r="E264" s="70"/>
      <c r="F264" s="70"/>
      <c r="G264" s="70"/>
      <c r="H264" s="72"/>
      <c r="K264" s="132"/>
      <c r="L264" s="132"/>
      <c r="M264" s="132"/>
      <c r="N264" s="132"/>
    </row>
    <row r="265" spans="1:14" ht="15" outlineLevel="1">
      <c r="A265" s="75" t="s">
        <v>333</v>
      </c>
      <c r="D265" s="70"/>
      <c r="E265" s="70"/>
      <c r="F265" s="70"/>
      <c r="G265" s="70"/>
      <c r="H265" s="72"/>
      <c r="K265" s="132"/>
      <c r="L265" s="132"/>
      <c r="M265" s="132"/>
      <c r="N265" s="132"/>
    </row>
    <row r="266" spans="1:14" ht="15" outlineLevel="1">
      <c r="A266" s="75" t="s">
        <v>334</v>
      </c>
      <c r="D266" s="70"/>
      <c r="E266" s="70"/>
      <c r="F266" s="70"/>
      <c r="G266" s="70"/>
      <c r="H266" s="72"/>
      <c r="K266" s="132"/>
      <c r="L266" s="132"/>
      <c r="M266" s="132"/>
      <c r="N266" s="132"/>
    </row>
    <row r="267" spans="1:14" ht="15" outlineLevel="1">
      <c r="A267" s="75" t="s">
        <v>335</v>
      </c>
      <c r="D267" s="70"/>
      <c r="E267" s="70"/>
      <c r="F267" s="70"/>
      <c r="G267" s="70"/>
      <c r="H267" s="72"/>
      <c r="K267" s="132"/>
      <c r="L267" s="132"/>
      <c r="M267" s="132"/>
      <c r="N267" s="132"/>
    </row>
    <row r="268" spans="1:14" ht="15" outlineLevel="1">
      <c r="A268" s="75" t="s">
        <v>336</v>
      </c>
      <c r="D268" s="70"/>
      <c r="E268" s="70"/>
      <c r="F268" s="70"/>
      <c r="G268" s="70"/>
      <c r="H268" s="72"/>
      <c r="K268" s="132"/>
      <c r="L268" s="132"/>
      <c r="M268" s="132"/>
      <c r="N268" s="132"/>
    </row>
    <row r="269" spans="1:14" ht="15" outlineLevel="1">
      <c r="A269" s="75" t="s">
        <v>337</v>
      </c>
      <c r="D269" s="70"/>
      <c r="E269" s="70"/>
      <c r="F269" s="70"/>
      <c r="G269" s="70"/>
      <c r="H269" s="72"/>
      <c r="K269" s="132"/>
      <c r="L269" s="132"/>
      <c r="M269" s="132"/>
      <c r="N269" s="132"/>
    </row>
    <row r="270" spans="1:14" ht="15" outlineLevel="1">
      <c r="A270" s="75" t="s">
        <v>338</v>
      </c>
      <c r="D270" s="70"/>
      <c r="E270" s="70"/>
      <c r="F270" s="70"/>
      <c r="G270" s="70"/>
      <c r="H270" s="72"/>
      <c r="K270" s="132"/>
      <c r="L270" s="132"/>
      <c r="M270" s="132"/>
      <c r="N270" s="132"/>
    </row>
    <row r="271" spans="1:14" ht="15" outlineLevel="1">
      <c r="A271" s="75" t="s">
        <v>339</v>
      </c>
      <c r="D271" s="70"/>
      <c r="E271" s="70"/>
      <c r="F271" s="70"/>
      <c r="G271" s="70"/>
      <c r="H271" s="72"/>
      <c r="K271" s="132"/>
      <c r="L271" s="132"/>
      <c r="M271" s="132"/>
      <c r="N271" s="132"/>
    </row>
    <row r="272" spans="1:14" ht="15" outlineLevel="1">
      <c r="A272" s="75" t="s">
        <v>340</v>
      </c>
      <c r="D272" s="70"/>
      <c r="E272" s="70"/>
      <c r="F272" s="70"/>
      <c r="G272" s="70"/>
      <c r="H272" s="72"/>
      <c r="K272" s="132"/>
      <c r="L272" s="132"/>
      <c r="M272" s="132"/>
      <c r="N272" s="132"/>
    </row>
    <row r="273" spans="1:14" ht="15" outlineLevel="1">
      <c r="A273" s="75" t="s">
        <v>341</v>
      </c>
      <c r="D273" s="70"/>
      <c r="E273" s="70"/>
      <c r="F273" s="70"/>
      <c r="G273" s="70"/>
      <c r="H273" s="72"/>
      <c r="K273" s="132"/>
      <c r="L273" s="132"/>
      <c r="M273" s="132"/>
      <c r="N273" s="132"/>
    </row>
    <row r="274" spans="1:14" ht="15" outlineLevel="1">
      <c r="A274" s="75" t="s">
        <v>342</v>
      </c>
      <c r="D274" s="70"/>
      <c r="E274" s="70"/>
      <c r="F274" s="70"/>
      <c r="G274" s="70"/>
      <c r="H274" s="72"/>
      <c r="K274" s="132"/>
      <c r="L274" s="132"/>
      <c r="M274" s="132"/>
      <c r="N274" s="132"/>
    </row>
    <row r="275" spans="1:14" ht="15" outlineLevel="1">
      <c r="A275" s="75" t="s">
        <v>343</v>
      </c>
      <c r="D275" s="70"/>
      <c r="E275" s="70"/>
      <c r="F275" s="70"/>
      <c r="G275" s="70"/>
      <c r="H275" s="72"/>
      <c r="K275" s="132"/>
      <c r="L275" s="132"/>
      <c r="M275" s="132"/>
      <c r="N275" s="132"/>
    </row>
    <row r="276" spans="1:14" ht="15" outlineLevel="1">
      <c r="A276" s="75" t="s">
        <v>344</v>
      </c>
      <c r="D276" s="70"/>
      <c r="E276" s="70"/>
      <c r="F276" s="70"/>
      <c r="G276" s="70"/>
      <c r="H276" s="72"/>
      <c r="K276" s="132"/>
      <c r="L276" s="132"/>
      <c r="M276" s="132"/>
      <c r="N276" s="132"/>
    </row>
    <row r="277" spans="1:14" ht="15" outlineLevel="1">
      <c r="A277" s="75" t="s">
        <v>345</v>
      </c>
      <c r="D277" s="70"/>
      <c r="E277" s="70"/>
      <c r="F277" s="70"/>
      <c r="G277" s="70"/>
      <c r="H277" s="72"/>
      <c r="K277" s="132"/>
      <c r="L277" s="132"/>
      <c r="M277" s="132"/>
      <c r="N277" s="132"/>
    </row>
    <row r="278" spans="1:14" ht="15" outlineLevel="1">
      <c r="A278" s="75" t="s">
        <v>346</v>
      </c>
      <c r="D278" s="70"/>
      <c r="E278" s="70"/>
      <c r="F278" s="70"/>
      <c r="G278" s="70"/>
      <c r="H278" s="72"/>
      <c r="K278" s="132"/>
      <c r="L278" s="132"/>
      <c r="M278" s="132"/>
      <c r="N278" s="132"/>
    </row>
    <row r="279" spans="1:14" ht="15" outlineLevel="1">
      <c r="A279" s="75" t="s">
        <v>347</v>
      </c>
      <c r="D279" s="70"/>
      <c r="E279" s="70"/>
      <c r="F279" s="70"/>
      <c r="G279" s="70"/>
      <c r="H279" s="72"/>
      <c r="K279" s="132"/>
      <c r="L279" s="132"/>
      <c r="M279" s="132"/>
      <c r="N279" s="132"/>
    </row>
    <row r="280" spans="1:14" ht="15" outlineLevel="1">
      <c r="A280" s="75" t="s">
        <v>348</v>
      </c>
      <c r="D280" s="70"/>
      <c r="E280" s="70"/>
      <c r="F280" s="70"/>
      <c r="G280" s="70"/>
      <c r="H280" s="72"/>
      <c r="K280" s="132"/>
      <c r="L280" s="132"/>
      <c r="M280" s="132"/>
      <c r="N280" s="132"/>
    </row>
    <row r="281" spans="1:14" ht="15" outlineLevel="1">
      <c r="A281" s="75" t="s">
        <v>349</v>
      </c>
      <c r="D281" s="70"/>
      <c r="E281" s="70"/>
      <c r="F281" s="70"/>
      <c r="G281" s="70"/>
      <c r="H281" s="72"/>
      <c r="K281" s="132"/>
      <c r="L281" s="132"/>
      <c r="M281" s="132"/>
      <c r="N281" s="132"/>
    </row>
    <row r="282" spans="1:14" ht="15" outlineLevel="1">
      <c r="A282" s="75" t="s">
        <v>350</v>
      </c>
      <c r="D282" s="70"/>
      <c r="E282" s="70"/>
      <c r="F282" s="70"/>
      <c r="G282" s="70"/>
      <c r="H282" s="72"/>
      <c r="K282" s="132"/>
      <c r="L282" s="132"/>
      <c r="M282" s="132"/>
      <c r="N282" s="132"/>
    </row>
    <row r="283" spans="1:14" ht="15" outlineLevel="1">
      <c r="A283" s="75" t="s">
        <v>351</v>
      </c>
      <c r="D283" s="70"/>
      <c r="E283" s="70"/>
      <c r="F283" s="70"/>
      <c r="G283" s="70"/>
      <c r="H283" s="72"/>
      <c r="K283" s="132"/>
      <c r="L283" s="132"/>
      <c r="M283" s="132"/>
      <c r="N283" s="132"/>
    </row>
    <row r="284" spans="1:14" ht="15" outlineLevel="1">
      <c r="A284" s="75" t="s">
        <v>352</v>
      </c>
      <c r="D284" s="70"/>
      <c r="E284" s="70"/>
      <c r="F284" s="70"/>
      <c r="G284" s="70"/>
      <c r="H284" s="72"/>
      <c r="K284" s="132"/>
      <c r="L284" s="132"/>
      <c r="M284" s="132"/>
      <c r="N284" s="132"/>
    </row>
    <row r="285" spans="1:13" ht="37.5">
      <c r="A285" s="86"/>
      <c r="B285" s="86" t="s">
        <v>353</v>
      </c>
      <c r="C285" s="86" t="s">
        <v>354</v>
      </c>
      <c r="D285" s="86" t="s">
        <v>354</v>
      </c>
      <c r="E285" s="86"/>
      <c r="F285" s="87"/>
      <c r="G285" s="88"/>
      <c r="H285" s="72"/>
      <c r="I285" s="79"/>
      <c r="J285" s="79"/>
      <c r="K285" s="79"/>
      <c r="L285" s="79"/>
      <c r="M285" s="81"/>
    </row>
    <row r="286" spans="1:13" ht="18.75">
      <c r="A286" s="133" t="s">
        <v>355</v>
      </c>
      <c r="B286" s="134"/>
      <c r="C286" s="134"/>
      <c r="D286" s="134"/>
      <c r="E286" s="134"/>
      <c r="F286" s="135"/>
      <c r="G286" s="134"/>
      <c r="H286" s="72"/>
      <c r="I286" s="79"/>
      <c r="J286" s="79"/>
      <c r="K286" s="79"/>
      <c r="L286" s="79"/>
      <c r="M286" s="81"/>
    </row>
    <row r="287" spans="1:13" ht="18.75">
      <c r="A287" s="133" t="s">
        <v>356</v>
      </c>
      <c r="B287" s="134"/>
      <c r="C287" s="134"/>
      <c r="D287" s="134"/>
      <c r="E287" s="134"/>
      <c r="F287" s="135"/>
      <c r="G287" s="134"/>
      <c r="H287" s="72"/>
      <c r="I287" s="79"/>
      <c r="J287" s="79"/>
      <c r="K287" s="79"/>
      <c r="L287" s="79"/>
      <c r="M287" s="81"/>
    </row>
    <row r="288" spans="1:14" ht="15">
      <c r="A288" s="75" t="s">
        <v>357</v>
      </c>
      <c r="B288" s="91" t="s">
        <v>1920</v>
      </c>
      <c r="C288" s="130">
        <f>ROW(B38)</f>
        <v>38</v>
      </c>
      <c r="D288" s="104"/>
      <c r="E288" s="104"/>
      <c r="F288" s="104"/>
      <c r="G288" s="104"/>
      <c r="H288" s="72"/>
      <c r="I288" s="91"/>
      <c r="J288" s="130"/>
      <c r="L288" s="104"/>
      <c r="M288" s="104"/>
      <c r="N288" s="104"/>
    </row>
    <row r="289" spans="1:13" ht="15">
      <c r="A289" s="75" t="s">
        <v>358</v>
      </c>
      <c r="B289" s="91" t="s">
        <v>1921</v>
      </c>
      <c r="C289" s="130">
        <f>ROW(B39)</f>
        <v>39</v>
      </c>
      <c r="E289" s="104"/>
      <c r="F289" s="104"/>
      <c r="H289" s="72"/>
      <c r="I289" s="91"/>
      <c r="J289" s="130"/>
      <c r="L289" s="104"/>
      <c r="M289" s="104"/>
    </row>
    <row r="290" spans="1:14" ht="15">
      <c r="A290" s="75" t="s">
        <v>359</v>
      </c>
      <c r="B290" s="91" t="s">
        <v>1922</v>
      </c>
      <c r="C290" s="130" t="s">
        <v>360</v>
      </c>
      <c r="D290" s="130"/>
      <c r="E290" s="136"/>
      <c r="F290" s="104"/>
      <c r="G290" s="136"/>
      <c r="H290" s="72"/>
      <c r="I290" s="91"/>
      <c r="J290" s="130"/>
      <c r="K290" s="130"/>
      <c r="L290" s="136"/>
      <c r="M290" s="104"/>
      <c r="N290" s="136"/>
    </row>
    <row r="291" spans="1:10" ht="15">
      <c r="A291" s="75" t="s">
        <v>361</v>
      </c>
      <c r="B291" s="91" t="s">
        <v>1923</v>
      </c>
      <c r="C291" s="130">
        <f>ROW(B52)</f>
        <v>52</v>
      </c>
      <c r="H291" s="72"/>
      <c r="I291" s="91"/>
      <c r="J291" s="130"/>
    </row>
    <row r="292" spans="1:14" ht="15">
      <c r="A292" s="75" t="s">
        <v>362</v>
      </c>
      <c r="B292" s="91" t="s">
        <v>1924</v>
      </c>
      <c r="C292" s="137" t="s">
        <v>2072</v>
      </c>
      <c r="D292" s="130" t="s">
        <v>2073</v>
      </c>
      <c r="E292" s="136"/>
      <c r="F292" s="130"/>
      <c r="G292" s="136"/>
      <c r="H292" s="72"/>
      <c r="I292" s="91"/>
      <c r="J292" s="132"/>
      <c r="K292" s="130"/>
      <c r="L292" s="136"/>
      <c r="N292" s="136"/>
    </row>
    <row r="293" spans="1:13" ht="15">
      <c r="A293" s="75" t="s">
        <v>363</v>
      </c>
      <c r="B293" s="91" t="s">
        <v>1925</v>
      </c>
      <c r="C293" s="130" t="s">
        <v>2074</v>
      </c>
      <c r="D293" s="130"/>
      <c r="H293" s="72"/>
      <c r="I293" s="91"/>
      <c r="M293" s="136"/>
    </row>
    <row r="294" spans="1:13" ht="15">
      <c r="A294" s="75" t="s">
        <v>364</v>
      </c>
      <c r="B294" s="91" t="s">
        <v>1926</v>
      </c>
      <c r="C294" s="130">
        <f>ROW(B111)</f>
        <v>111</v>
      </c>
      <c r="F294" s="136"/>
      <c r="H294" s="72"/>
      <c r="I294" s="91"/>
      <c r="J294" s="130"/>
      <c r="M294" s="136"/>
    </row>
    <row r="295" spans="1:13" ht="15">
      <c r="A295" s="75" t="s">
        <v>365</v>
      </c>
      <c r="B295" s="91" t="s">
        <v>1927</v>
      </c>
      <c r="C295" s="130">
        <f>ROW(B163)</f>
        <v>163</v>
      </c>
      <c r="E295" s="136"/>
      <c r="F295" s="136"/>
      <c r="H295" s="72"/>
      <c r="I295" s="91"/>
      <c r="J295" s="130"/>
      <c r="L295" s="136"/>
      <c r="M295" s="136"/>
    </row>
    <row r="296" spans="1:13" ht="15">
      <c r="A296" s="75" t="s">
        <v>366</v>
      </c>
      <c r="B296" s="91" t="s">
        <v>1928</v>
      </c>
      <c r="C296" s="130">
        <f>ROW(B137)</f>
        <v>137</v>
      </c>
      <c r="E296" s="136"/>
      <c r="F296" s="136"/>
      <c r="H296" s="72"/>
      <c r="I296" s="91"/>
      <c r="J296" s="130"/>
      <c r="L296" s="136"/>
      <c r="M296" s="136"/>
    </row>
    <row r="297" spans="1:12" ht="30">
      <c r="A297" s="75" t="s">
        <v>367</v>
      </c>
      <c r="B297" s="75" t="s">
        <v>368</v>
      </c>
      <c r="C297" s="130" t="s">
        <v>369</v>
      </c>
      <c r="E297" s="136"/>
      <c r="H297" s="72"/>
      <c r="J297" s="130"/>
      <c r="L297" s="136"/>
    </row>
    <row r="298" spans="1:12" ht="15">
      <c r="A298" s="75" t="s">
        <v>370</v>
      </c>
      <c r="B298" s="91" t="s">
        <v>1929</v>
      </c>
      <c r="C298" s="130">
        <f>ROW(B65)</f>
        <v>65</v>
      </c>
      <c r="E298" s="136"/>
      <c r="H298" s="72"/>
      <c r="I298" s="91"/>
      <c r="J298" s="130"/>
      <c r="L298" s="136"/>
    </row>
    <row r="299" spans="1:12" ht="15">
      <c r="A299" s="75" t="s">
        <v>371</v>
      </c>
      <c r="B299" s="91" t="s">
        <v>1930</v>
      </c>
      <c r="C299" s="130">
        <f>ROW(B88)</f>
        <v>88</v>
      </c>
      <c r="E299" s="136"/>
      <c r="H299" s="72"/>
      <c r="I299" s="91"/>
      <c r="J299" s="130"/>
      <c r="L299" s="136"/>
    </row>
    <row r="300" spans="1:12" ht="15">
      <c r="A300" s="75" t="s">
        <v>372</v>
      </c>
      <c r="B300" s="91" t="s">
        <v>1931</v>
      </c>
      <c r="C300" s="130" t="s">
        <v>2075</v>
      </c>
      <c r="D300" s="130"/>
      <c r="E300" s="136"/>
      <c r="H300" s="72"/>
      <c r="I300" s="91"/>
      <c r="J300" s="130"/>
      <c r="K300" s="130"/>
      <c r="L300" s="136"/>
    </row>
    <row r="301" spans="1:12" ht="15" outlineLevel="1">
      <c r="A301" s="75" t="s">
        <v>373</v>
      </c>
      <c r="B301" s="91"/>
      <c r="C301" s="130"/>
      <c r="D301" s="130"/>
      <c r="E301" s="136"/>
      <c r="H301" s="72"/>
      <c r="I301" s="91"/>
      <c r="J301" s="130"/>
      <c r="K301" s="130"/>
      <c r="L301" s="136"/>
    </row>
    <row r="302" spans="1:12" ht="15" outlineLevel="1">
      <c r="A302" s="75" t="s">
        <v>374</v>
      </c>
      <c r="B302" s="91"/>
      <c r="C302" s="130"/>
      <c r="D302" s="130"/>
      <c r="E302" s="136"/>
      <c r="H302" s="72"/>
      <c r="I302" s="91"/>
      <c r="J302" s="130"/>
      <c r="K302" s="130"/>
      <c r="L302" s="136"/>
    </row>
    <row r="303" spans="1:12" ht="15" outlineLevel="1">
      <c r="A303" s="75" t="s">
        <v>375</v>
      </c>
      <c r="B303" s="91"/>
      <c r="C303" s="130"/>
      <c r="D303" s="130"/>
      <c r="E303" s="136"/>
      <c r="H303" s="72"/>
      <c r="I303" s="91"/>
      <c r="J303" s="130"/>
      <c r="K303" s="130"/>
      <c r="L303" s="136"/>
    </row>
    <row r="304" spans="1:12" ht="15" outlineLevel="1">
      <c r="A304" s="75" t="s">
        <v>376</v>
      </c>
      <c r="B304" s="91"/>
      <c r="C304" s="130"/>
      <c r="D304" s="130"/>
      <c r="E304" s="136"/>
      <c r="H304" s="72"/>
      <c r="I304" s="91"/>
      <c r="J304" s="130"/>
      <c r="K304" s="130"/>
      <c r="L304" s="136"/>
    </row>
    <row r="305" spans="1:12" ht="15" outlineLevel="1">
      <c r="A305" s="75" t="s">
        <v>377</v>
      </c>
      <c r="B305" s="91"/>
      <c r="C305" s="130"/>
      <c r="D305" s="130"/>
      <c r="E305" s="136"/>
      <c r="H305" s="72"/>
      <c r="I305" s="91"/>
      <c r="J305" s="130"/>
      <c r="K305" s="130"/>
      <c r="L305" s="136"/>
    </row>
    <row r="306" spans="1:12" ht="15" outlineLevel="1">
      <c r="A306" s="75" t="s">
        <v>378</v>
      </c>
      <c r="B306" s="91"/>
      <c r="C306" s="130"/>
      <c r="D306" s="130"/>
      <c r="E306" s="136"/>
      <c r="H306" s="72"/>
      <c r="I306" s="91"/>
      <c r="J306" s="130"/>
      <c r="K306" s="130"/>
      <c r="L306" s="136"/>
    </row>
    <row r="307" spans="1:12" ht="15" outlineLevel="1">
      <c r="A307" s="75" t="s">
        <v>379</v>
      </c>
      <c r="B307" s="91"/>
      <c r="C307" s="130"/>
      <c r="D307" s="130"/>
      <c r="E307" s="136"/>
      <c r="H307" s="72"/>
      <c r="I307" s="91"/>
      <c r="J307" s="130"/>
      <c r="K307" s="130"/>
      <c r="L307" s="136"/>
    </row>
    <row r="308" spans="1:12" ht="15" outlineLevel="1">
      <c r="A308" s="75" t="s">
        <v>380</v>
      </c>
      <c r="B308" s="91"/>
      <c r="C308" s="130"/>
      <c r="D308" s="130"/>
      <c r="E308" s="136"/>
      <c r="H308" s="72"/>
      <c r="I308" s="91"/>
      <c r="J308" s="130"/>
      <c r="K308" s="130"/>
      <c r="L308" s="136"/>
    </row>
    <row r="309" spans="1:12" ht="15" outlineLevel="1">
      <c r="A309" s="75" t="s">
        <v>381</v>
      </c>
      <c r="B309" s="91"/>
      <c r="C309" s="130"/>
      <c r="D309" s="130"/>
      <c r="E309" s="136"/>
      <c r="H309" s="72"/>
      <c r="I309" s="91"/>
      <c r="J309" s="130"/>
      <c r="K309" s="130"/>
      <c r="L309" s="136"/>
    </row>
    <row r="310" spans="1:8" ht="15" outlineLevel="1">
      <c r="A310" s="75" t="s">
        <v>382</v>
      </c>
      <c r="H310" s="72"/>
    </row>
    <row r="311" spans="1:13" ht="37.5">
      <c r="A311" s="87"/>
      <c r="B311" s="86" t="s">
        <v>383</v>
      </c>
      <c r="C311" s="87"/>
      <c r="D311" s="87"/>
      <c r="E311" s="87"/>
      <c r="F311" s="87"/>
      <c r="G311" s="88"/>
      <c r="H311" s="72"/>
      <c r="I311" s="79"/>
      <c r="J311" s="81"/>
      <c r="K311" s="81"/>
      <c r="L311" s="81"/>
      <c r="M311" s="81"/>
    </row>
    <row r="312" spans="1:10" ht="15">
      <c r="A312" s="75" t="s">
        <v>384</v>
      </c>
      <c r="B312" s="101" t="s">
        <v>385</v>
      </c>
      <c r="C312" s="75">
        <v>0</v>
      </c>
      <c r="H312" s="72"/>
      <c r="I312" s="101"/>
      <c r="J312" s="130"/>
    </row>
    <row r="313" spans="1:10" ht="15" outlineLevel="1">
      <c r="A313" s="75" t="s">
        <v>386</v>
      </c>
      <c r="B313" s="101"/>
      <c r="C313" s="130"/>
      <c r="H313" s="72"/>
      <c r="I313" s="101"/>
      <c r="J313" s="130"/>
    </row>
    <row r="314" spans="1:10" ht="15" outlineLevel="1">
      <c r="A314" s="75" t="s">
        <v>387</v>
      </c>
      <c r="B314" s="101"/>
      <c r="C314" s="130"/>
      <c r="H314" s="72"/>
      <c r="I314" s="101"/>
      <c r="J314" s="130"/>
    </row>
    <row r="315" spans="1:10" ht="15" outlineLevel="1">
      <c r="A315" s="75" t="s">
        <v>388</v>
      </c>
      <c r="B315" s="101"/>
      <c r="C315" s="130"/>
      <c r="H315" s="72"/>
      <c r="I315" s="101"/>
      <c r="J315" s="130"/>
    </row>
    <row r="316" spans="1:10" ht="15" outlineLevel="1">
      <c r="A316" s="75" t="s">
        <v>389</v>
      </c>
      <c r="B316" s="101"/>
      <c r="C316" s="130"/>
      <c r="H316" s="72"/>
      <c r="I316" s="101"/>
      <c r="J316" s="130"/>
    </row>
    <row r="317" spans="1:10" ht="15" outlineLevel="1">
      <c r="A317" s="75" t="s">
        <v>390</v>
      </c>
      <c r="B317" s="101"/>
      <c r="C317" s="130"/>
      <c r="H317" s="72"/>
      <c r="I317" s="101"/>
      <c r="J317" s="130"/>
    </row>
    <row r="318" spans="1:10" ht="15" outlineLevel="1">
      <c r="A318" s="75" t="s">
        <v>391</v>
      </c>
      <c r="B318" s="101"/>
      <c r="C318" s="130"/>
      <c r="H318" s="72"/>
      <c r="I318" s="101"/>
      <c r="J318" s="130"/>
    </row>
    <row r="319" spans="1:13" ht="18.75">
      <c r="A319" s="87"/>
      <c r="B319" s="86" t="s">
        <v>392</v>
      </c>
      <c r="C319" s="87"/>
      <c r="D319" s="87"/>
      <c r="E319" s="87"/>
      <c r="F319" s="87"/>
      <c r="G319" s="88"/>
      <c r="H319" s="72"/>
      <c r="I319" s="79"/>
      <c r="J319" s="81"/>
      <c r="K319" s="81"/>
      <c r="L319" s="81"/>
      <c r="M319" s="81"/>
    </row>
    <row r="320" spans="1:13" ht="15" customHeight="1" outlineLevel="1">
      <c r="A320" s="96"/>
      <c r="B320" s="97" t="s">
        <v>393</v>
      </c>
      <c r="C320" s="96"/>
      <c r="D320" s="96"/>
      <c r="E320" s="98"/>
      <c r="F320" s="99"/>
      <c r="G320" s="99"/>
      <c r="H320" s="72"/>
      <c r="L320" s="72"/>
      <c r="M320" s="72"/>
    </row>
    <row r="321" spans="1:8" ht="15" outlineLevel="1">
      <c r="A321" s="75" t="s">
        <v>394</v>
      </c>
      <c r="B321" s="91" t="s">
        <v>1932</v>
      </c>
      <c r="C321" s="91"/>
      <c r="H321" s="72"/>
    </row>
    <row r="322" spans="1:8" ht="15" outlineLevel="1">
      <c r="A322" s="75" t="s">
        <v>395</v>
      </c>
      <c r="B322" s="91" t="s">
        <v>1933</v>
      </c>
      <c r="C322" s="91"/>
      <c r="H322" s="72"/>
    </row>
    <row r="323" spans="1:8" ht="15" outlineLevel="1">
      <c r="A323" s="75" t="s">
        <v>396</v>
      </c>
      <c r="B323" s="91" t="s">
        <v>397</v>
      </c>
      <c r="C323" s="91"/>
      <c r="H323" s="72"/>
    </row>
    <row r="324" spans="1:8" ht="15" outlineLevel="1">
      <c r="A324" s="75" t="s">
        <v>398</v>
      </c>
      <c r="B324" s="91" t="s">
        <v>399</v>
      </c>
      <c r="H324" s="72"/>
    </row>
    <row r="325" spans="1:8" ht="15" outlineLevel="1">
      <c r="A325" s="75" t="s">
        <v>400</v>
      </c>
      <c r="B325" s="91" t="s">
        <v>401</v>
      </c>
      <c r="H325" s="72"/>
    </row>
    <row r="326" spans="1:8" ht="15" outlineLevel="1">
      <c r="A326" s="75" t="s">
        <v>402</v>
      </c>
      <c r="B326" s="91" t="s">
        <v>888</v>
      </c>
      <c r="H326" s="72"/>
    </row>
    <row r="327" spans="1:8" ht="15" outlineLevel="1">
      <c r="A327" s="75" t="s">
        <v>403</v>
      </c>
      <c r="B327" s="91" t="s">
        <v>404</v>
      </c>
      <c r="H327" s="72"/>
    </row>
    <row r="328" spans="1:8" ht="15" outlineLevel="1">
      <c r="A328" s="75" t="s">
        <v>405</v>
      </c>
      <c r="B328" s="91" t="s">
        <v>406</v>
      </c>
      <c r="H328" s="72"/>
    </row>
    <row r="329" spans="1:8" ht="15" outlineLevel="1">
      <c r="A329" s="75" t="s">
        <v>407</v>
      </c>
      <c r="B329" s="91" t="s">
        <v>1934</v>
      </c>
      <c r="H329" s="72"/>
    </row>
    <row r="330" spans="1:8" ht="15" outlineLevel="1">
      <c r="A330" s="75" t="s">
        <v>408</v>
      </c>
      <c r="B330" s="111" t="s">
        <v>409</v>
      </c>
      <c r="H330" s="72"/>
    </row>
    <row r="331" spans="1:8" ht="15" outlineLevel="1">
      <c r="A331" s="75" t="s">
        <v>410</v>
      </c>
      <c r="B331" s="111" t="s">
        <v>409</v>
      </c>
      <c r="H331" s="72"/>
    </row>
    <row r="332" spans="1:8" ht="15" outlineLevel="1">
      <c r="A332" s="75" t="s">
        <v>411</v>
      </c>
      <c r="B332" s="111" t="s">
        <v>409</v>
      </c>
      <c r="H332" s="72"/>
    </row>
    <row r="333" spans="1:8" ht="15" outlineLevel="1">
      <c r="A333" s="75" t="s">
        <v>412</v>
      </c>
      <c r="B333" s="111" t="s">
        <v>409</v>
      </c>
      <c r="H333" s="72"/>
    </row>
    <row r="334" spans="1:8" ht="15" outlineLevel="1">
      <c r="A334" s="75" t="s">
        <v>413</v>
      </c>
      <c r="B334" s="111" t="s">
        <v>409</v>
      </c>
      <c r="H334" s="72"/>
    </row>
    <row r="335" spans="1:8" ht="15" outlineLevel="1">
      <c r="A335" s="75" t="s">
        <v>414</v>
      </c>
      <c r="B335" s="111" t="s">
        <v>409</v>
      </c>
      <c r="H335" s="72"/>
    </row>
    <row r="336" spans="1:8" ht="15" outlineLevel="1">
      <c r="A336" s="75" t="s">
        <v>415</v>
      </c>
      <c r="B336" s="111" t="s">
        <v>409</v>
      </c>
      <c r="H336" s="72"/>
    </row>
    <row r="337" spans="1:8" ht="15" outlineLevel="1">
      <c r="A337" s="75" t="s">
        <v>416</v>
      </c>
      <c r="B337" s="111" t="s">
        <v>409</v>
      </c>
      <c r="H337" s="72"/>
    </row>
    <row r="338" spans="1:8" ht="15" outlineLevel="1">
      <c r="A338" s="75" t="s">
        <v>417</v>
      </c>
      <c r="B338" s="111" t="s">
        <v>409</v>
      </c>
      <c r="H338" s="72"/>
    </row>
    <row r="339" spans="1:8" ht="15" outlineLevel="1">
      <c r="A339" s="75" t="s">
        <v>418</v>
      </c>
      <c r="B339" s="111" t="s">
        <v>409</v>
      </c>
      <c r="H339" s="72"/>
    </row>
    <row r="340" spans="1:8" ht="15" outlineLevel="1">
      <c r="A340" s="75" t="s">
        <v>419</v>
      </c>
      <c r="B340" s="111" t="s">
        <v>409</v>
      </c>
      <c r="H340" s="72"/>
    </row>
    <row r="341" spans="1:8" ht="15" outlineLevel="1">
      <c r="A341" s="75" t="s">
        <v>420</v>
      </c>
      <c r="B341" s="111" t="s">
        <v>409</v>
      </c>
      <c r="H341" s="72"/>
    </row>
    <row r="342" spans="1:8" ht="15" outlineLevel="1">
      <c r="A342" s="75" t="s">
        <v>421</v>
      </c>
      <c r="B342" s="111" t="s">
        <v>409</v>
      </c>
      <c r="H342" s="72"/>
    </row>
    <row r="343" spans="1:8" ht="15" outlineLevel="1">
      <c r="A343" s="75" t="s">
        <v>422</v>
      </c>
      <c r="B343" s="111" t="s">
        <v>409</v>
      </c>
      <c r="H343" s="72"/>
    </row>
    <row r="344" spans="1:8" ht="15" outlineLevel="1">
      <c r="A344" s="75" t="s">
        <v>423</v>
      </c>
      <c r="B344" s="111" t="s">
        <v>409</v>
      </c>
      <c r="H344" s="72"/>
    </row>
    <row r="345" spans="1:8" ht="15" outlineLevel="1">
      <c r="A345" s="75" t="s">
        <v>424</v>
      </c>
      <c r="B345" s="111" t="s">
        <v>409</v>
      </c>
      <c r="H345" s="72"/>
    </row>
    <row r="346" spans="1:8" ht="15" outlineLevel="1">
      <c r="A346" s="75" t="s">
        <v>425</v>
      </c>
      <c r="B346" s="111" t="s">
        <v>409</v>
      </c>
      <c r="H346" s="72"/>
    </row>
    <row r="347" spans="1:8" ht="15" outlineLevel="1">
      <c r="A347" s="75" t="s">
        <v>426</v>
      </c>
      <c r="B347" s="111" t="s">
        <v>409</v>
      </c>
      <c r="H347" s="72"/>
    </row>
    <row r="348" spans="1:8" ht="15" outlineLevel="1">
      <c r="A348" s="75" t="s">
        <v>427</v>
      </c>
      <c r="B348" s="111" t="s">
        <v>409</v>
      </c>
      <c r="H348" s="72"/>
    </row>
    <row r="349" spans="1:8" ht="15" outlineLevel="1">
      <c r="A349" s="75" t="s">
        <v>428</v>
      </c>
      <c r="B349" s="111" t="s">
        <v>409</v>
      </c>
      <c r="H349" s="72"/>
    </row>
    <row r="350" spans="1:8" ht="15" outlineLevel="1">
      <c r="A350" s="75" t="s">
        <v>429</v>
      </c>
      <c r="B350" s="111" t="s">
        <v>409</v>
      </c>
      <c r="H350" s="72"/>
    </row>
    <row r="351" spans="1:8" ht="15" outlineLevel="1">
      <c r="A351" s="75" t="s">
        <v>430</v>
      </c>
      <c r="B351" s="111" t="s">
        <v>409</v>
      </c>
      <c r="H351" s="72"/>
    </row>
    <row r="352" spans="1:8" ht="15" outlineLevel="1">
      <c r="A352" s="75" t="s">
        <v>431</v>
      </c>
      <c r="B352" s="111" t="s">
        <v>409</v>
      </c>
      <c r="H352" s="72"/>
    </row>
    <row r="353" spans="1:8" ht="15" outlineLevel="1">
      <c r="A353" s="75" t="s">
        <v>432</v>
      </c>
      <c r="B353" s="111" t="s">
        <v>409</v>
      </c>
      <c r="H353" s="72"/>
    </row>
    <row r="354" spans="1:8" ht="15" outlineLevel="1">
      <c r="A354" s="75" t="s">
        <v>433</v>
      </c>
      <c r="B354" s="111" t="s">
        <v>409</v>
      </c>
      <c r="H354" s="72"/>
    </row>
    <row r="355" spans="1:8" ht="15" outlineLevel="1">
      <c r="A355" s="75" t="s">
        <v>434</v>
      </c>
      <c r="B355" s="111" t="s">
        <v>409</v>
      </c>
      <c r="H355" s="72"/>
    </row>
    <row r="356" spans="1:8" ht="15" outlineLevel="1">
      <c r="A356" s="75" t="s">
        <v>435</v>
      </c>
      <c r="B356" s="111" t="s">
        <v>409</v>
      </c>
      <c r="H356" s="72"/>
    </row>
    <row r="357" spans="1:8" ht="15" outlineLevel="1">
      <c r="A357" s="75" t="s">
        <v>436</v>
      </c>
      <c r="B357" s="111" t="s">
        <v>409</v>
      </c>
      <c r="H357" s="72"/>
    </row>
    <row r="358" spans="1:8" ht="15" outlineLevel="1">
      <c r="A358" s="75" t="s">
        <v>437</v>
      </c>
      <c r="B358" s="111" t="s">
        <v>409</v>
      </c>
      <c r="H358" s="72"/>
    </row>
    <row r="359" spans="1:8" ht="15" outlineLevel="1">
      <c r="A359" s="75" t="s">
        <v>438</v>
      </c>
      <c r="B359" s="111" t="s">
        <v>409</v>
      </c>
      <c r="H359" s="72"/>
    </row>
    <row r="360" spans="1:8" ht="15" outlineLevel="1">
      <c r="A360" s="75" t="s">
        <v>439</v>
      </c>
      <c r="B360" s="111" t="s">
        <v>409</v>
      </c>
      <c r="H360" s="72"/>
    </row>
    <row r="361" spans="1:8" ht="15" outlineLevel="1">
      <c r="A361" s="75" t="s">
        <v>440</v>
      </c>
      <c r="B361" s="111" t="s">
        <v>409</v>
      </c>
      <c r="H361" s="72"/>
    </row>
    <row r="362" spans="1:8" ht="15" outlineLevel="1">
      <c r="A362" s="75" t="s">
        <v>441</v>
      </c>
      <c r="B362" s="111" t="s">
        <v>409</v>
      </c>
      <c r="H362" s="72"/>
    </row>
    <row r="363" spans="1:8" ht="15" outlineLevel="1">
      <c r="A363" s="75" t="s">
        <v>442</v>
      </c>
      <c r="B363" s="111" t="s">
        <v>409</v>
      </c>
      <c r="H363" s="72"/>
    </row>
    <row r="364" spans="1:8" ht="15" outlineLevel="1">
      <c r="A364" s="75" t="s">
        <v>443</v>
      </c>
      <c r="B364" s="111" t="s">
        <v>409</v>
      </c>
      <c r="H364" s="72"/>
    </row>
    <row r="365" spans="1:8" ht="15" outlineLevel="1">
      <c r="A365" s="75" t="s">
        <v>444</v>
      </c>
      <c r="B365" s="111" t="s">
        <v>409</v>
      </c>
      <c r="H365" s="72"/>
    </row>
    <row r="366" ht="15">
      <c r="H366" s="72"/>
    </row>
    <row r="367" ht="15">
      <c r="H367" s="72"/>
    </row>
    <row r="368" ht="15">
      <c r="H368" s="72"/>
    </row>
    <row r="369" ht="15">
      <c r="H369" s="72"/>
    </row>
    <row r="370" ht="15">
      <c r="H370" s="72"/>
    </row>
    <row r="371" ht="15">
      <c r="H371" s="72"/>
    </row>
    <row r="372" ht="15">
      <c r="H372" s="72"/>
    </row>
    <row r="373" ht="15">
      <c r="H373" s="72"/>
    </row>
    <row r="374" ht="15">
      <c r="H374" s="72"/>
    </row>
    <row r="375" ht="15">
      <c r="H375" s="72"/>
    </row>
    <row r="376" ht="15">
      <c r="H376" s="72"/>
    </row>
    <row r="377" ht="15">
      <c r="H377" s="72"/>
    </row>
    <row r="378" ht="15">
      <c r="H378" s="72"/>
    </row>
    <row r="379" ht="15">
      <c r="H379" s="72"/>
    </row>
    <row r="380" ht="15">
      <c r="H380" s="72"/>
    </row>
    <row r="381" ht="15">
      <c r="H381" s="72"/>
    </row>
    <row r="382" ht="15">
      <c r="H382" s="72"/>
    </row>
    <row r="383" ht="15">
      <c r="H383" s="72"/>
    </row>
    <row r="384" ht="15">
      <c r="H384" s="72"/>
    </row>
    <row r="385" ht="15">
      <c r="H385" s="72"/>
    </row>
    <row r="386" ht="15">
      <c r="H386" s="72"/>
    </row>
    <row r="387" ht="15">
      <c r="H387" s="72"/>
    </row>
    <row r="388" ht="15">
      <c r="H388" s="72"/>
    </row>
    <row r="389" ht="15">
      <c r="H389" s="72"/>
    </row>
    <row r="390" ht="15">
      <c r="H390" s="72"/>
    </row>
    <row r="391" ht="15">
      <c r="H391" s="72"/>
    </row>
    <row r="392" ht="15">
      <c r="H392" s="72"/>
    </row>
    <row r="393" ht="15">
      <c r="H393" s="72"/>
    </row>
    <row r="394" ht="15">
      <c r="H394" s="72"/>
    </row>
    <row r="395" ht="15">
      <c r="H395" s="72"/>
    </row>
    <row r="396" ht="15">
      <c r="H396" s="72"/>
    </row>
    <row r="397" ht="15">
      <c r="H397" s="72"/>
    </row>
    <row r="398" ht="15">
      <c r="H398" s="72"/>
    </row>
    <row r="399" ht="15">
      <c r="H399" s="72"/>
    </row>
    <row r="400" ht="15">
      <c r="H400" s="72"/>
    </row>
    <row r="401" ht="15">
      <c r="H401" s="72"/>
    </row>
    <row r="402" ht="15">
      <c r="H402" s="72"/>
    </row>
    <row r="403" ht="15">
      <c r="H403" s="72"/>
    </row>
    <row r="404" ht="15">
      <c r="H404" s="72"/>
    </row>
    <row r="405" ht="15">
      <c r="H405" s="72"/>
    </row>
    <row r="406" ht="15">
      <c r="H406" s="72"/>
    </row>
    <row r="407" ht="15">
      <c r="H407" s="72"/>
    </row>
    <row r="408" ht="15">
      <c r="H408" s="72"/>
    </row>
    <row r="409" ht="15">
      <c r="H409" s="72"/>
    </row>
    <row r="410" ht="15">
      <c r="H410" s="72"/>
    </row>
    <row r="411" ht="15">
      <c r="H411" s="72"/>
    </row>
    <row r="412" ht="15">
      <c r="H412" s="72"/>
    </row>
    <row r="413" ht="15">
      <c r="H413" s="72"/>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3" r:id="rId6"/>
  <headerFooter>
    <oddHeader>&amp;R&amp;G</oddHeader>
  </headerFooter>
  <rowBreaks count="4" manualBreakCount="4">
    <brk id="64" max="6" man="1"/>
    <brk id="136" max="6" man="1"/>
    <brk id="215" max="6" man="1"/>
    <brk id="310" max="6" man="1"/>
  </rowBreaks>
  <legacyDrawingHF r:id="rId5"/>
</worksheet>
</file>

<file path=xl/worksheets/sheet30.xml><?xml version="1.0" encoding="utf-8"?>
<worksheet xmlns="http://schemas.openxmlformats.org/spreadsheetml/2006/main" xmlns:r="http://schemas.openxmlformats.org/officeDocument/2006/relationships">
  <dimension ref="B1:P375"/>
  <sheetViews>
    <sheetView showGridLines="0" view="pageBreakPreview" zoomScale="60" zoomScalePageLayoutView="0" workbookViewId="0" topLeftCell="B25">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11" t="s">
        <v>987</v>
      </c>
      <c r="L2" s="212"/>
      <c r="M2" s="212"/>
      <c r="N2" s="212"/>
      <c r="O2" s="212"/>
      <c r="P2" s="1"/>
    </row>
    <row r="3" spans="2:16" ht="6" customHeight="1">
      <c r="B3" s="1"/>
      <c r="C3" s="1"/>
      <c r="D3" s="1"/>
      <c r="E3" s="1"/>
      <c r="F3" s="1"/>
      <c r="G3" s="1"/>
      <c r="H3" s="1"/>
      <c r="I3" s="1"/>
      <c r="J3" s="1"/>
      <c r="K3" s="1"/>
      <c r="L3" s="1"/>
      <c r="M3" s="1"/>
      <c r="N3" s="1"/>
      <c r="O3" s="1"/>
      <c r="P3" s="1"/>
    </row>
    <row r="4" spans="2:16" ht="33" customHeight="1">
      <c r="B4" s="213" t="s">
        <v>1308</v>
      </c>
      <c r="C4" s="214"/>
      <c r="D4" s="214"/>
      <c r="E4" s="214"/>
      <c r="F4" s="214"/>
      <c r="G4" s="214"/>
      <c r="H4" s="214"/>
      <c r="I4" s="214"/>
      <c r="J4" s="214"/>
      <c r="K4" s="214"/>
      <c r="L4" s="214"/>
      <c r="M4" s="214"/>
      <c r="N4" s="214"/>
      <c r="O4" s="214"/>
      <c r="P4" s="214"/>
    </row>
    <row r="5" spans="2:16" ht="4.5" customHeight="1">
      <c r="B5" s="1"/>
      <c r="C5" s="1"/>
      <c r="D5" s="1"/>
      <c r="E5" s="1"/>
      <c r="F5" s="1"/>
      <c r="G5" s="1"/>
      <c r="H5" s="1"/>
      <c r="I5" s="1"/>
      <c r="J5" s="1"/>
      <c r="K5" s="1"/>
      <c r="L5" s="1"/>
      <c r="M5" s="1"/>
      <c r="N5" s="1"/>
      <c r="O5" s="1"/>
      <c r="P5" s="1"/>
    </row>
    <row r="6" spans="2:16" ht="20.25" customHeight="1">
      <c r="B6" s="218" t="s">
        <v>1121</v>
      </c>
      <c r="C6" s="219"/>
      <c r="D6" s="219"/>
      <c r="E6" s="219"/>
      <c r="F6" s="219"/>
      <c r="G6" s="1"/>
      <c r="H6" s="342">
        <v>44013</v>
      </c>
      <c r="I6" s="205"/>
      <c r="J6" s="205"/>
      <c r="K6" s="205"/>
      <c r="L6" s="1"/>
      <c r="M6" s="1"/>
      <c r="N6" s="1"/>
      <c r="O6" s="1"/>
      <c r="P6" s="1"/>
    </row>
    <row r="7" spans="2:16" ht="5.25" customHeight="1">
      <c r="B7" s="1"/>
      <c r="C7" s="1"/>
      <c r="D7" s="1"/>
      <c r="E7" s="1"/>
      <c r="F7" s="1"/>
      <c r="G7" s="1"/>
      <c r="H7" s="1"/>
      <c r="I7" s="1"/>
      <c r="J7" s="1"/>
      <c r="K7" s="1"/>
      <c r="L7" s="1"/>
      <c r="M7" s="1"/>
      <c r="N7" s="1"/>
      <c r="O7" s="1"/>
      <c r="P7" s="1"/>
    </row>
    <row r="8" spans="2:16" ht="17.25" customHeight="1">
      <c r="B8" s="333" t="s">
        <v>1309</v>
      </c>
      <c r="C8" s="334"/>
      <c r="D8" s="335"/>
      <c r="E8" s="336" t="s">
        <v>1310</v>
      </c>
      <c r="F8" s="337"/>
      <c r="G8" s="337"/>
      <c r="H8" s="338"/>
      <c r="I8" s="339" t="s">
        <v>1311</v>
      </c>
      <c r="J8" s="340"/>
      <c r="K8" s="340"/>
      <c r="L8" s="340"/>
      <c r="M8" s="340"/>
      <c r="N8" s="340"/>
      <c r="O8" s="340"/>
      <c r="P8" s="341"/>
    </row>
    <row r="9" spans="2:16" ht="22.5" customHeight="1">
      <c r="B9" s="26" t="s">
        <v>1312</v>
      </c>
      <c r="C9" s="4" t="s">
        <v>1313</v>
      </c>
      <c r="D9" s="4" t="s">
        <v>1314</v>
      </c>
      <c r="E9" s="26" t="s">
        <v>1315</v>
      </c>
      <c r="F9" s="332" t="s">
        <v>1316</v>
      </c>
      <c r="G9" s="203"/>
      <c r="H9" s="203"/>
      <c r="I9" s="206" t="s">
        <v>1317</v>
      </c>
      <c r="J9" s="203"/>
      <c r="K9" s="203"/>
      <c r="L9" s="203"/>
      <c r="M9" s="4" t="s">
        <v>1318</v>
      </c>
      <c r="N9" s="4" t="s">
        <v>1319</v>
      </c>
      <c r="O9" s="206" t="s">
        <v>1320</v>
      </c>
      <c r="P9" s="203"/>
    </row>
    <row r="10" spans="2:16" ht="11.25" customHeight="1">
      <c r="B10" s="27">
        <v>44013</v>
      </c>
      <c r="C10" s="28">
        <v>44044</v>
      </c>
      <c r="D10" s="10">
        <v>1</v>
      </c>
      <c r="E10" s="29">
        <v>31</v>
      </c>
      <c r="F10" s="331">
        <v>10000000000</v>
      </c>
      <c r="G10" s="224"/>
      <c r="H10" s="224"/>
      <c r="I10" s="223">
        <v>13626281573.6288</v>
      </c>
      <c r="J10" s="224"/>
      <c r="K10" s="224"/>
      <c r="L10" s="224"/>
      <c r="M10" s="10">
        <v>13603170391.708963</v>
      </c>
      <c r="N10" s="10">
        <v>13568574729.807983</v>
      </c>
      <c r="O10" s="223">
        <v>13511104421.416857</v>
      </c>
      <c r="P10" s="224"/>
    </row>
    <row r="11" spans="2:16" ht="11.25" customHeight="1">
      <c r="B11" s="27">
        <v>44013</v>
      </c>
      <c r="C11" s="28">
        <v>44075</v>
      </c>
      <c r="D11" s="10">
        <v>2</v>
      </c>
      <c r="E11" s="29">
        <v>62</v>
      </c>
      <c r="F11" s="331">
        <v>10000000000</v>
      </c>
      <c r="G11" s="224"/>
      <c r="H11" s="224"/>
      <c r="I11" s="223">
        <v>13542398953.87484</v>
      </c>
      <c r="J11" s="224"/>
      <c r="K11" s="224"/>
      <c r="L11" s="224"/>
      <c r="M11" s="10">
        <v>13496500089.268764</v>
      </c>
      <c r="N11" s="10">
        <v>13427938628.487255</v>
      </c>
      <c r="O11" s="223">
        <v>13314430247.853018</v>
      </c>
      <c r="P11" s="224"/>
    </row>
    <row r="12" spans="2:16" ht="11.25" customHeight="1">
      <c r="B12" s="27">
        <v>44013</v>
      </c>
      <c r="C12" s="28">
        <v>44105</v>
      </c>
      <c r="D12" s="10">
        <v>3</v>
      </c>
      <c r="E12" s="29">
        <v>92</v>
      </c>
      <c r="F12" s="331">
        <v>10000000000</v>
      </c>
      <c r="G12" s="224"/>
      <c r="H12" s="224"/>
      <c r="I12" s="223">
        <v>13458270179.035067</v>
      </c>
      <c r="J12" s="224"/>
      <c r="K12" s="224"/>
      <c r="L12" s="224"/>
      <c r="M12" s="10">
        <v>13390640823.303583</v>
      </c>
      <c r="N12" s="10">
        <v>13289826591.078701</v>
      </c>
      <c r="O12" s="223">
        <v>13123468609.944195</v>
      </c>
      <c r="P12" s="224"/>
    </row>
    <row r="13" spans="2:16" ht="11.25" customHeight="1">
      <c r="B13" s="27">
        <v>44013</v>
      </c>
      <c r="C13" s="28">
        <v>44136</v>
      </c>
      <c r="D13" s="10">
        <v>4</v>
      </c>
      <c r="E13" s="29">
        <v>123</v>
      </c>
      <c r="F13" s="331">
        <v>10000000000</v>
      </c>
      <c r="G13" s="224"/>
      <c r="H13" s="224"/>
      <c r="I13" s="223">
        <v>13374550661.13957</v>
      </c>
      <c r="J13" s="224"/>
      <c r="K13" s="224"/>
      <c r="L13" s="224"/>
      <c r="M13" s="10">
        <v>13284771768.805277</v>
      </c>
      <c r="N13" s="10">
        <v>13151223049.42241</v>
      </c>
      <c r="O13" s="223">
        <v>12931594736.465294</v>
      </c>
      <c r="P13" s="224"/>
    </row>
    <row r="14" spans="2:16" ht="11.25" customHeight="1">
      <c r="B14" s="27">
        <v>44013</v>
      </c>
      <c r="C14" s="28">
        <v>44166</v>
      </c>
      <c r="D14" s="10">
        <v>5</v>
      </c>
      <c r="E14" s="29">
        <v>153</v>
      </c>
      <c r="F14" s="331">
        <v>10000000000</v>
      </c>
      <c r="G14" s="224"/>
      <c r="H14" s="224"/>
      <c r="I14" s="223">
        <v>13285289803.044905</v>
      </c>
      <c r="J14" s="224"/>
      <c r="K14" s="224"/>
      <c r="L14" s="224"/>
      <c r="M14" s="10">
        <v>13174449903.355814</v>
      </c>
      <c r="N14" s="10">
        <v>13009910342.223875</v>
      </c>
      <c r="O14" s="223">
        <v>12740202449.60387</v>
      </c>
      <c r="P14" s="224"/>
    </row>
    <row r="15" spans="2:16" ht="11.25" customHeight="1">
      <c r="B15" s="27">
        <v>44013</v>
      </c>
      <c r="C15" s="28">
        <v>44197</v>
      </c>
      <c r="D15" s="10">
        <v>6</v>
      </c>
      <c r="E15" s="29">
        <v>184</v>
      </c>
      <c r="F15" s="331">
        <v>10000000000</v>
      </c>
      <c r="G15" s="224"/>
      <c r="H15" s="224"/>
      <c r="I15" s="223">
        <v>13199421859.342678</v>
      </c>
      <c r="J15" s="224"/>
      <c r="K15" s="224"/>
      <c r="L15" s="224"/>
      <c r="M15" s="10">
        <v>13067097941.953125</v>
      </c>
      <c r="N15" s="10">
        <v>12871081859.718616</v>
      </c>
      <c r="O15" s="223">
        <v>12550866138.239296</v>
      </c>
      <c r="P15" s="224"/>
    </row>
    <row r="16" spans="2:16" ht="11.25" customHeight="1">
      <c r="B16" s="27">
        <v>44013</v>
      </c>
      <c r="C16" s="28">
        <v>44228</v>
      </c>
      <c r="D16" s="10">
        <v>7</v>
      </c>
      <c r="E16" s="29">
        <v>215</v>
      </c>
      <c r="F16" s="331">
        <v>10000000000</v>
      </c>
      <c r="G16" s="224"/>
      <c r="H16" s="224"/>
      <c r="I16" s="223">
        <v>13111666766.614555</v>
      </c>
      <c r="J16" s="224"/>
      <c r="K16" s="224"/>
      <c r="L16" s="224"/>
      <c r="M16" s="10">
        <v>12958207174.04557</v>
      </c>
      <c r="N16" s="10">
        <v>12731363500.795456</v>
      </c>
      <c r="O16" s="223">
        <v>12362041092.474573</v>
      </c>
      <c r="P16" s="224"/>
    </row>
    <row r="17" spans="2:16" ht="11.25" customHeight="1">
      <c r="B17" s="27">
        <v>44013</v>
      </c>
      <c r="C17" s="28">
        <v>44256</v>
      </c>
      <c r="D17" s="10">
        <v>8</v>
      </c>
      <c r="E17" s="29">
        <v>243</v>
      </c>
      <c r="F17" s="331">
        <v>10000000000</v>
      </c>
      <c r="G17" s="224"/>
      <c r="H17" s="224"/>
      <c r="I17" s="223">
        <v>13020376548.140953</v>
      </c>
      <c r="J17" s="224"/>
      <c r="K17" s="224"/>
      <c r="L17" s="224"/>
      <c r="M17" s="10">
        <v>12848270848.588089</v>
      </c>
      <c r="N17" s="10">
        <v>12594351162.32648</v>
      </c>
      <c r="O17" s="223">
        <v>12182209793.831839</v>
      </c>
      <c r="P17" s="224"/>
    </row>
    <row r="18" spans="2:16" ht="11.25" customHeight="1">
      <c r="B18" s="27">
        <v>44013</v>
      </c>
      <c r="C18" s="28">
        <v>44287</v>
      </c>
      <c r="D18" s="10">
        <v>9</v>
      </c>
      <c r="E18" s="29">
        <v>274</v>
      </c>
      <c r="F18" s="331">
        <v>10000000000</v>
      </c>
      <c r="G18" s="224"/>
      <c r="H18" s="224"/>
      <c r="I18" s="223">
        <v>12931924318.669918</v>
      </c>
      <c r="J18" s="224"/>
      <c r="K18" s="224"/>
      <c r="L18" s="224"/>
      <c r="M18" s="10">
        <v>12739344217.093622</v>
      </c>
      <c r="N18" s="10">
        <v>12455818763.069002</v>
      </c>
      <c r="O18" s="223">
        <v>11997180032.359259</v>
      </c>
      <c r="P18" s="224"/>
    </row>
    <row r="19" spans="2:16" ht="11.25" customHeight="1">
      <c r="B19" s="27">
        <v>44013</v>
      </c>
      <c r="C19" s="28">
        <v>44317</v>
      </c>
      <c r="D19" s="10">
        <v>10</v>
      </c>
      <c r="E19" s="29">
        <v>304</v>
      </c>
      <c r="F19" s="331">
        <v>10000000000</v>
      </c>
      <c r="G19" s="224"/>
      <c r="H19" s="224"/>
      <c r="I19" s="223">
        <v>12844977077.52697</v>
      </c>
      <c r="J19" s="224"/>
      <c r="K19" s="224"/>
      <c r="L19" s="224"/>
      <c r="M19" s="10">
        <v>12632921923.491362</v>
      </c>
      <c r="N19" s="10">
        <v>12321363989.089657</v>
      </c>
      <c r="O19" s="223">
        <v>11819028133.034847</v>
      </c>
      <c r="P19" s="224"/>
    </row>
    <row r="20" spans="2:16" ht="11.25" customHeight="1">
      <c r="B20" s="27">
        <v>44013</v>
      </c>
      <c r="C20" s="28">
        <v>44348</v>
      </c>
      <c r="D20" s="10">
        <v>11</v>
      </c>
      <c r="E20" s="29">
        <v>335</v>
      </c>
      <c r="F20" s="331">
        <v>10000000000</v>
      </c>
      <c r="G20" s="224"/>
      <c r="H20" s="224"/>
      <c r="I20" s="223">
        <v>12756978811.376362</v>
      </c>
      <c r="J20" s="224"/>
      <c r="K20" s="224"/>
      <c r="L20" s="224"/>
      <c r="M20" s="10">
        <v>12525096820.257162</v>
      </c>
      <c r="N20" s="10">
        <v>12185129803.697033</v>
      </c>
      <c r="O20" s="223">
        <v>11638841623.184874</v>
      </c>
      <c r="P20" s="224"/>
    </row>
    <row r="21" spans="2:16" ht="11.25" customHeight="1">
      <c r="B21" s="27">
        <v>44013</v>
      </c>
      <c r="C21" s="28">
        <v>44378</v>
      </c>
      <c r="D21" s="10">
        <v>12</v>
      </c>
      <c r="E21" s="29">
        <v>365</v>
      </c>
      <c r="F21" s="331">
        <v>10000000000</v>
      </c>
      <c r="G21" s="224"/>
      <c r="H21" s="224"/>
      <c r="I21" s="223">
        <v>12669934098.400644</v>
      </c>
      <c r="J21" s="224"/>
      <c r="K21" s="224"/>
      <c r="L21" s="224"/>
      <c r="M21" s="10">
        <v>12419215806.877274</v>
      </c>
      <c r="N21" s="10">
        <v>12052385363.00458</v>
      </c>
      <c r="O21" s="223">
        <v>11464858299.307959</v>
      </c>
      <c r="P21" s="224"/>
    </row>
    <row r="22" spans="2:16" ht="11.25" customHeight="1">
      <c r="B22" s="27">
        <v>44013</v>
      </c>
      <c r="C22" s="28">
        <v>44409</v>
      </c>
      <c r="D22" s="10">
        <v>13</v>
      </c>
      <c r="E22" s="29">
        <v>396</v>
      </c>
      <c r="F22" s="331">
        <v>10000000000</v>
      </c>
      <c r="G22" s="224"/>
      <c r="H22" s="224"/>
      <c r="I22" s="223">
        <v>12581177773.118431</v>
      </c>
      <c r="J22" s="224"/>
      <c r="K22" s="224"/>
      <c r="L22" s="224"/>
      <c r="M22" s="10">
        <v>12311299480.581146</v>
      </c>
      <c r="N22" s="10">
        <v>11917271246.967083</v>
      </c>
      <c r="O22" s="223">
        <v>11288315158.435322</v>
      </c>
      <c r="P22" s="224"/>
    </row>
    <row r="23" spans="2:16" ht="11.25" customHeight="1">
      <c r="B23" s="27">
        <v>44013</v>
      </c>
      <c r="C23" s="28">
        <v>44440</v>
      </c>
      <c r="D23" s="10">
        <v>14</v>
      </c>
      <c r="E23" s="29">
        <v>427</v>
      </c>
      <c r="F23" s="331">
        <v>10000000000</v>
      </c>
      <c r="G23" s="224"/>
      <c r="H23" s="224"/>
      <c r="I23" s="223">
        <v>12495282578.358442</v>
      </c>
      <c r="J23" s="224"/>
      <c r="K23" s="224"/>
      <c r="L23" s="224"/>
      <c r="M23" s="10">
        <v>12206508504.42994</v>
      </c>
      <c r="N23" s="10">
        <v>11785784051.369635</v>
      </c>
      <c r="O23" s="223">
        <v>11116482804.410019</v>
      </c>
      <c r="P23" s="224"/>
    </row>
    <row r="24" spans="2:16" ht="11.25" customHeight="1">
      <c r="B24" s="27">
        <v>44013</v>
      </c>
      <c r="C24" s="28">
        <v>44470</v>
      </c>
      <c r="D24" s="10">
        <v>15</v>
      </c>
      <c r="E24" s="29">
        <v>457</v>
      </c>
      <c r="F24" s="331">
        <v>10000000000</v>
      </c>
      <c r="G24" s="224"/>
      <c r="H24" s="224"/>
      <c r="I24" s="223">
        <v>12408876039.110954</v>
      </c>
      <c r="J24" s="224"/>
      <c r="K24" s="224"/>
      <c r="L24" s="224"/>
      <c r="M24" s="10">
        <v>12102201579.962103</v>
      </c>
      <c r="N24" s="10">
        <v>11656312202.988941</v>
      </c>
      <c r="O24" s="223">
        <v>10949295475.80896</v>
      </c>
      <c r="P24" s="224"/>
    </row>
    <row r="25" spans="2:16" ht="11.25" customHeight="1">
      <c r="B25" s="27">
        <v>44013</v>
      </c>
      <c r="C25" s="28">
        <v>44501</v>
      </c>
      <c r="D25" s="10">
        <v>16</v>
      </c>
      <c r="E25" s="29">
        <v>488</v>
      </c>
      <c r="F25" s="331">
        <v>10000000000</v>
      </c>
      <c r="G25" s="224"/>
      <c r="H25" s="224"/>
      <c r="I25" s="223">
        <v>12318682025.724712</v>
      </c>
      <c r="J25" s="224"/>
      <c r="K25" s="224"/>
      <c r="L25" s="224"/>
      <c r="M25" s="10">
        <v>11993859597.896667</v>
      </c>
      <c r="N25" s="10">
        <v>11522582919.21629</v>
      </c>
      <c r="O25" s="223">
        <v>10777833404.353949</v>
      </c>
      <c r="P25" s="224"/>
    </row>
    <row r="26" spans="2:16" ht="11.25" customHeight="1">
      <c r="B26" s="27">
        <v>44013</v>
      </c>
      <c r="C26" s="28">
        <v>44531</v>
      </c>
      <c r="D26" s="10">
        <v>17</v>
      </c>
      <c r="E26" s="29">
        <v>518</v>
      </c>
      <c r="F26" s="331">
        <v>10000000000</v>
      </c>
      <c r="G26" s="224"/>
      <c r="H26" s="224"/>
      <c r="I26" s="223">
        <v>12230329869.298092</v>
      </c>
      <c r="J26" s="224"/>
      <c r="K26" s="224"/>
      <c r="L26" s="224"/>
      <c r="M26" s="10">
        <v>11888291530.042507</v>
      </c>
      <c r="N26" s="10">
        <v>11393052412.293793</v>
      </c>
      <c r="O26" s="223">
        <v>10612991171.986006</v>
      </c>
      <c r="P26" s="224"/>
    </row>
    <row r="27" spans="2:16" ht="11.25" customHeight="1">
      <c r="B27" s="27">
        <v>44013</v>
      </c>
      <c r="C27" s="28">
        <v>44562</v>
      </c>
      <c r="D27" s="10">
        <v>18</v>
      </c>
      <c r="E27" s="29">
        <v>549</v>
      </c>
      <c r="F27" s="331">
        <v>10000000000</v>
      </c>
      <c r="G27" s="224"/>
      <c r="H27" s="224"/>
      <c r="I27" s="223">
        <v>12145683466.273932</v>
      </c>
      <c r="J27" s="224"/>
      <c r="K27" s="224"/>
      <c r="L27" s="224"/>
      <c r="M27" s="10">
        <v>11785988511.806328</v>
      </c>
      <c r="N27" s="10">
        <v>11266285566.724571</v>
      </c>
      <c r="O27" s="223">
        <v>10450452180.989342</v>
      </c>
      <c r="P27" s="224"/>
    </row>
    <row r="28" spans="2:16" ht="11.25" customHeight="1">
      <c r="B28" s="27">
        <v>44013</v>
      </c>
      <c r="C28" s="28">
        <v>44593</v>
      </c>
      <c r="D28" s="10">
        <v>19</v>
      </c>
      <c r="E28" s="29">
        <v>580</v>
      </c>
      <c r="F28" s="331">
        <v>10000000000</v>
      </c>
      <c r="G28" s="224"/>
      <c r="H28" s="224"/>
      <c r="I28" s="223">
        <v>12059305422.056616</v>
      </c>
      <c r="J28" s="224"/>
      <c r="K28" s="224"/>
      <c r="L28" s="224"/>
      <c r="M28" s="10">
        <v>11682320813.34312</v>
      </c>
      <c r="N28" s="10">
        <v>11138788633.381037</v>
      </c>
      <c r="O28" s="223">
        <v>10288425326.000622</v>
      </c>
      <c r="P28" s="224"/>
    </row>
    <row r="29" spans="2:16" ht="11.25" customHeight="1">
      <c r="B29" s="27">
        <v>44013</v>
      </c>
      <c r="C29" s="28">
        <v>44621</v>
      </c>
      <c r="D29" s="10">
        <v>20</v>
      </c>
      <c r="E29" s="29">
        <v>608</v>
      </c>
      <c r="F29" s="331">
        <v>10000000000</v>
      </c>
      <c r="G29" s="224"/>
      <c r="H29" s="224"/>
      <c r="I29" s="223">
        <v>11971306814.442486</v>
      </c>
      <c r="J29" s="224"/>
      <c r="K29" s="224"/>
      <c r="L29" s="224"/>
      <c r="M29" s="10">
        <v>11579305666.733675</v>
      </c>
      <c r="N29" s="10">
        <v>11015202085.447088</v>
      </c>
      <c r="O29" s="223">
        <v>10135342452.376389</v>
      </c>
      <c r="P29" s="224"/>
    </row>
    <row r="30" spans="2:16" ht="11.25" customHeight="1">
      <c r="B30" s="27">
        <v>44013</v>
      </c>
      <c r="C30" s="28">
        <v>44652</v>
      </c>
      <c r="D30" s="10">
        <v>21</v>
      </c>
      <c r="E30" s="29">
        <v>639</v>
      </c>
      <c r="F30" s="331">
        <v>10000000000</v>
      </c>
      <c r="G30" s="224"/>
      <c r="H30" s="224"/>
      <c r="I30" s="223">
        <v>11882465558.888294</v>
      </c>
      <c r="J30" s="224"/>
      <c r="K30" s="224"/>
      <c r="L30" s="224"/>
      <c r="M30" s="10">
        <v>11473879911.305231</v>
      </c>
      <c r="N30" s="10">
        <v>10887153438.563719</v>
      </c>
      <c r="O30" s="223">
        <v>9975092263.345177</v>
      </c>
      <c r="P30" s="224"/>
    </row>
    <row r="31" spans="2:16" ht="11.25" customHeight="1">
      <c r="B31" s="27">
        <v>44013</v>
      </c>
      <c r="C31" s="28">
        <v>44682</v>
      </c>
      <c r="D31" s="10">
        <v>22</v>
      </c>
      <c r="E31" s="29">
        <v>669</v>
      </c>
      <c r="F31" s="331">
        <v>10000000000</v>
      </c>
      <c r="G31" s="224"/>
      <c r="H31" s="224"/>
      <c r="I31" s="223">
        <v>11798691332.756632</v>
      </c>
      <c r="J31" s="224"/>
      <c r="K31" s="224"/>
      <c r="L31" s="224"/>
      <c r="M31" s="10">
        <v>11374285785.837877</v>
      </c>
      <c r="N31" s="10">
        <v>10766088533.401669</v>
      </c>
      <c r="O31" s="223">
        <v>9823734305.016863</v>
      </c>
      <c r="P31" s="224"/>
    </row>
    <row r="32" spans="2:16" ht="11.25" customHeight="1">
      <c r="B32" s="27">
        <v>44013</v>
      </c>
      <c r="C32" s="28">
        <v>44713</v>
      </c>
      <c r="D32" s="10">
        <v>23</v>
      </c>
      <c r="E32" s="29">
        <v>700</v>
      </c>
      <c r="F32" s="331">
        <v>10000000000</v>
      </c>
      <c r="G32" s="224"/>
      <c r="H32" s="224"/>
      <c r="I32" s="223">
        <v>11712807020.40285</v>
      </c>
      <c r="J32" s="224"/>
      <c r="K32" s="224"/>
      <c r="L32" s="224"/>
      <c r="M32" s="10">
        <v>11272339576.429527</v>
      </c>
      <c r="N32" s="10">
        <v>10642458542.84667</v>
      </c>
      <c r="O32" s="223">
        <v>9669794568.13185</v>
      </c>
      <c r="P32" s="224"/>
    </row>
    <row r="33" spans="2:16" ht="11.25" customHeight="1">
      <c r="B33" s="27">
        <v>44013</v>
      </c>
      <c r="C33" s="28">
        <v>44743</v>
      </c>
      <c r="D33" s="10">
        <v>24</v>
      </c>
      <c r="E33" s="29">
        <v>730</v>
      </c>
      <c r="F33" s="331">
        <v>10000000000</v>
      </c>
      <c r="G33" s="224"/>
      <c r="H33" s="224"/>
      <c r="I33" s="223">
        <v>11626588883.566566</v>
      </c>
      <c r="J33" s="224"/>
      <c r="K33" s="224"/>
      <c r="L33" s="224"/>
      <c r="M33" s="10">
        <v>11170997428.196463</v>
      </c>
      <c r="N33" s="10">
        <v>10520820788.5722</v>
      </c>
      <c r="O33" s="223">
        <v>9520088529.395554</v>
      </c>
      <c r="P33" s="224"/>
    </row>
    <row r="34" spans="2:16" ht="11.25" customHeight="1">
      <c r="B34" s="27">
        <v>44013</v>
      </c>
      <c r="C34" s="28">
        <v>44774</v>
      </c>
      <c r="D34" s="10">
        <v>25</v>
      </c>
      <c r="E34" s="29">
        <v>761</v>
      </c>
      <c r="F34" s="331">
        <v>10000000000</v>
      </c>
      <c r="G34" s="224"/>
      <c r="H34" s="224"/>
      <c r="I34" s="223">
        <v>11540944602.127424</v>
      </c>
      <c r="J34" s="224"/>
      <c r="K34" s="224"/>
      <c r="L34" s="224"/>
      <c r="M34" s="10">
        <v>11069901872.928425</v>
      </c>
      <c r="N34" s="10">
        <v>10399094747.272207</v>
      </c>
      <c r="O34" s="223">
        <v>9370084745.98305</v>
      </c>
      <c r="P34" s="224"/>
    </row>
    <row r="35" spans="2:16" ht="11.25" customHeight="1">
      <c r="B35" s="27">
        <v>44013</v>
      </c>
      <c r="C35" s="28">
        <v>44805</v>
      </c>
      <c r="D35" s="10">
        <v>26</v>
      </c>
      <c r="E35" s="29">
        <v>792</v>
      </c>
      <c r="F35" s="331">
        <v>10000000000</v>
      </c>
      <c r="G35" s="224"/>
      <c r="H35" s="224"/>
      <c r="I35" s="223">
        <v>11453501285.955976</v>
      </c>
      <c r="J35" s="224"/>
      <c r="K35" s="224"/>
      <c r="L35" s="224"/>
      <c r="M35" s="10">
        <v>10967394432.99028</v>
      </c>
      <c r="N35" s="10">
        <v>10276596852.12642</v>
      </c>
      <c r="O35" s="223">
        <v>9220488337.505188</v>
      </c>
      <c r="P35" s="224"/>
    </row>
    <row r="36" spans="2:16" ht="11.25" customHeight="1">
      <c r="B36" s="27">
        <v>44013</v>
      </c>
      <c r="C36" s="28">
        <v>44835</v>
      </c>
      <c r="D36" s="10">
        <v>27</v>
      </c>
      <c r="E36" s="29">
        <v>822</v>
      </c>
      <c r="F36" s="331">
        <v>10000000000</v>
      </c>
      <c r="G36" s="224"/>
      <c r="H36" s="224"/>
      <c r="I36" s="223">
        <v>11368485666.06443</v>
      </c>
      <c r="J36" s="224"/>
      <c r="K36" s="224"/>
      <c r="L36" s="224"/>
      <c r="M36" s="10">
        <v>10868118692.54407</v>
      </c>
      <c r="N36" s="10">
        <v>10158509636.5488</v>
      </c>
      <c r="O36" s="223">
        <v>9077174483.136814</v>
      </c>
      <c r="P36" s="224"/>
    </row>
    <row r="37" spans="2:16" ht="11.25" customHeight="1">
      <c r="B37" s="27">
        <v>44013</v>
      </c>
      <c r="C37" s="28">
        <v>44866</v>
      </c>
      <c r="D37" s="10">
        <v>28</v>
      </c>
      <c r="E37" s="29">
        <v>853</v>
      </c>
      <c r="F37" s="331">
        <v>10000000000</v>
      </c>
      <c r="G37" s="224"/>
      <c r="H37" s="224"/>
      <c r="I37" s="223">
        <v>11281766519.541985</v>
      </c>
      <c r="J37" s="224"/>
      <c r="K37" s="224"/>
      <c r="L37" s="224"/>
      <c r="M37" s="10">
        <v>10766923835.092587</v>
      </c>
      <c r="N37" s="10">
        <v>10038327441.808426</v>
      </c>
      <c r="O37" s="223">
        <v>8931793302.444113</v>
      </c>
      <c r="P37" s="224"/>
    </row>
    <row r="38" spans="2:16" ht="11.25" customHeight="1">
      <c r="B38" s="27">
        <v>44013</v>
      </c>
      <c r="C38" s="28">
        <v>44896</v>
      </c>
      <c r="D38" s="10">
        <v>29</v>
      </c>
      <c r="E38" s="29">
        <v>883</v>
      </c>
      <c r="F38" s="331">
        <v>10000000000</v>
      </c>
      <c r="G38" s="224"/>
      <c r="H38" s="224"/>
      <c r="I38" s="223">
        <v>11195668314.512913</v>
      </c>
      <c r="J38" s="224"/>
      <c r="K38" s="224"/>
      <c r="L38" s="224"/>
      <c r="M38" s="10">
        <v>10667216686.335047</v>
      </c>
      <c r="N38" s="10">
        <v>9920889249.167013</v>
      </c>
      <c r="O38" s="223">
        <v>8791115605.643782</v>
      </c>
      <c r="P38" s="224"/>
    </row>
    <row r="39" spans="2:16" ht="11.25" customHeight="1">
      <c r="B39" s="27">
        <v>44013</v>
      </c>
      <c r="C39" s="28">
        <v>44927</v>
      </c>
      <c r="D39" s="10">
        <v>30</v>
      </c>
      <c r="E39" s="29">
        <v>914</v>
      </c>
      <c r="F39" s="331">
        <v>10000000000</v>
      </c>
      <c r="G39" s="224"/>
      <c r="H39" s="224"/>
      <c r="I39" s="223">
        <v>11111353741.854586</v>
      </c>
      <c r="J39" s="224"/>
      <c r="K39" s="224"/>
      <c r="L39" s="224"/>
      <c r="M39" s="10">
        <v>10568925747.510273</v>
      </c>
      <c r="N39" s="10">
        <v>9804476817.160898</v>
      </c>
      <c r="O39" s="223">
        <v>8651161773.961317</v>
      </c>
      <c r="P39" s="224"/>
    </row>
    <row r="40" spans="2:16" ht="11.25" customHeight="1">
      <c r="B40" s="27">
        <v>44013</v>
      </c>
      <c r="C40" s="28">
        <v>44958</v>
      </c>
      <c r="D40" s="10">
        <v>31</v>
      </c>
      <c r="E40" s="29">
        <v>945</v>
      </c>
      <c r="F40" s="331">
        <v>10000000000</v>
      </c>
      <c r="G40" s="224"/>
      <c r="H40" s="224"/>
      <c r="I40" s="223">
        <v>11025491141.78617</v>
      </c>
      <c r="J40" s="224"/>
      <c r="K40" s="224"/>
      <c r="L40" s="224"/>
      <c r="M40" s="10">
        <v>10469467580.808426</v>
      </c>
      <c r="N40" s="10">
        <v>9687512290.765347</v>
      </c>
      <c r="O40" s="223">
        <v>8511750705.190961</v>
      </c>
      <c r="P40" s="224"/>
    </row>
    <row r="41" spans="2:16" ht="11.25" customHeight="1">
      <c r="B41" s="27">
        <v>44013</v>
      </c>
      <c r="C41" s="28">
        <v>44986</v>
      </c>
      <c r="D41" s="10">
        <v>32</v>
      </c>
      <c r="E41" s="29">
        <v>973</v>
      </c>
      <c r="F41" s="331">
        <v>10000000000</v>
      </c>
      <c r="G41" s="224"/>
      <c r="H41" s="224"/>
      <c r="I41" s="223">
        <v>10937799746.877304</v>
      </c>
      <c r="J41" s="224"/>
      <c r="K41" s="224"/>
      <c r="L41" s="224"/>
      <c r="M41" s="10">
        <v>10370286210.109118</v>
      </c>
      <c r="N41" s="10">
        <v>9573693707.183634</v>
      </c>
      <c r="O41" s="223">
        <v>8379559112.978309</v>
      </c>
      <c r="P41" s="224"/>
    </row>
    <row r="42" spans="2:16" ht="11.25" customHeight="1">
      <c r="B42" s="27">
        <v>44013</v>
      </c>
      <c r="C42" s="28">
        <v>45017</v>
      </c>
      <c r="D42" s="10">
        <v>33</v>
      </c>
      <c r="E42" s="29">
        <v>1004</v>
      </c>
      <c r="F42" s="331">
        <v>10000000000</v>
      </c>
      <c r="G42" s="224"/>
      <c r="H42" s="224"/>
      <c r="I42" s="223">
        <v>10854618109.087872</v>
      </c>
      <c r="J42" s="224"/>
      <c r="K42" s="224"/>
      <c r="L42" s="224"/>
      <c r="M42" s="10">
        <v>10273965484.936127</v>
      </c>
      <c r="N42" s="10">
        <v>9460650122.105242</v>
      </c>
      <c r="O42" s="223">
        <v>8245542626.617762</v>
      </c>
      <c r="P42" s="224"/>
    </row>
    <row r="43" spans="2:16" ht="11.25" customHeight="1">
      <c r="B43" s="27">
        <v>44013</v>
      </c>
      <c r="C43" s="28">
        <v>45047</v>
      </c>
      <c r="D43" s="10">
        <v>34</v>
      </c>
      <c r="E43" s="29">
        <v>1034</v>
      </c>
      <c r="F43" s="331">
        <v>10000000000</v>
      </c>
      <c r="G43" s="224"/>
      <c r="H43" s="224"/>
      <c r="I43" s="223">
        <v>10767934298.787807</v>
      </c>
      <c r="J43" s="224"/>
      <c r="K43" s="224"/>
      <c r="L43" s="224"/>
      <c r="M43" s="10">
        <v>10175189618.584126</v>
      </c>
      <c r="N43" s="10">
        <v>9346632298.345387</v>
      </c>
      <c r="O43" s="223">
        <v>8112776295.685363</v>
      </c>
      <c r="P43" s="224"/>
    </row>
    <row r="44" spans="2:16" ht="11.25" customHeight="1">
      <c r="B44" s="27">
        <v>44013</v>
      </c>
      <c r="C44" s="28">
        <v>45078</v>
      </c>
      <c r="D44" s="10">
        <v>35</v>
      </c>
      <c r="E44" s="29">
        <v>1065</v>
      </c>
      <c r="F44" s="331">
        <v>10000000000</v>
      </c>
      <c r="G44" s="224"/>
      <c r="H44" s="224"/>
      <c r="I44" s="223">
        <v>10681792003.106544</v>
      </c>
      <c r="J44" s="224"/>
      <c r="K44" s="224"/>
      <c r="L44" s="224"/>
      <c r="M44" s="10">
        <v>10076669401.990679</v>
      </c>
      <c r="N44" s="10">
        <v>9232594246.950212</v>
      </c>
      <c r="O44" s="223">
        <v>7979849715.297248</v>
      </c>
      <c r="P44" s="224"/>
    </row>
    <row r="45" spans="2:16" ht="11.25" customHeight="1">
      <c r="B45" s="27">
        <v>44013</v>
      </c>
      <c r="C45" s="28">
        <v>45108</v>
      </c>
      <c r="D45" s="10">
        <v>36</v>
      </c>
      <c r="E45" s="29">
        <v>1095</v>
      </c>
      <c r="F45" s="331">
        <v>10000000000</v>
      </c>
      <c r="G45" s="224"/>
      <c r="H45" s="224"/>
      <c r="I45" s="223">
        <v>10595743002.549091</v>
      </c>
      <c r="J45" s="224"/>
      <c r="K45" s="224"/>
      <c r="L45" s="224"/>
      <c r="M45" s="10">
        <v>9979088395.712908</v>
      </c>
      <c r="N45" s="10">
        <v>9120683308.668236</v>
      </c>
      <c r="O45" s="223">
        <v>7850809194.510292</v>
      </c>
      <c r="P45" s="224"/>
    </row>
    <row r="46" spans="2:16" ht="11.25" customHeight="1">
      <c r="B46" s="27">
        <v>44013</v>
      </c>
      <c r="C46" s="28">
        <v>45139</v>
      </c>
      <c r="D46" s="10">
        <v>37</v>
      </c>
      <c r="E46" s="29">
        <v>1126</v>
      </c>
      <c r="F46" s="331">
        <v>10000000000</v>
      </c>
      <c r="G46" s="224"/>
      <c r="H46" s="224"/>
      <c r="I46" s="223">
        <v>10511064159.941877</v>
      </c>
      <c r="J46" s="224"/>
      <c r="K46" s="224"/>
      <c r="L46" s="224"/>
      <c r="M46" s="10">
        <v>9882547711.458656</v>
      </c>
      <c r="N46" s="10">
        <v>9009475719.961123</v>
      </c>
      <c r="O46" s="223">
        <v>7722238043.704151</v>
      </c>
      <c r="P46" s="224"/>
    </row>
    <row r="47" spans="2:16" ht="11.25" customHeight="1">
      <c r="B47" s="27">
        <v>44013</v>
      </c>
      <c r="C47" s="28">
        <v>45170</v>
      </c>
      <c r="D47" s="10">
        <v>38</v>
      </c>
      <c r="E47" s="29">
        <v>1157</v>
      </c>
      <c r="F47" s="331">
        <v>10000000000</v>
      </c>
      <c r="G47" s="224"/>
      <c r="H47" s="224"/>
      <c r="I47" s="223">
        <v>10422598932.317184</v>
      </c>
      <c r="J47" s="224"/>
      <c r="K47" s="224"/>
      <c r="L47" s="224"/>
      <c r="M47" s="10">
        <v>9782751863.489614</v>
      </c>
      <c r="N47" s="10">
        <v>8895814747.547575</v>
      </c>
      <c r="O47" s="223">
        <v>7592521241.038213</v>
      </c>
      <c r="P47" s="224"/>
    </row>
    <row r="48" spans="2:16" ht="11.25" customHeight="1">
      <c r="B48" s="27">
        <v>44013</v>
      </c>
      <c r="C48" s="28">
        <v>45200</v>
      </c>
      <c r="D48" s="10">
        <v>39</v>
      </c>
      <c r="E48" s="29">
        <v>1187</v>
      </c>
      <c r="F48" s="331">
        <v>10000000000</v>
      </c>
      <c r="G48" s="224"/>
      <c r="H48" s="224"/>
      <c r="I48" s="223">
        <v>10337401338.120764</v>
      </c>
      <c r="J48" s="224"/>
      <c r="K48" s="224"/>
      <c r="L48" s="224"/>
      <c r="M48" s="10">
        <v>9686858362.795912</v>
      </c>
      <c r="N48" s="10">
        <v>8786934910.983385</v>
      </c>
      <c r="O48" s="223">
        <v>7468850700.415554</v>
      </c>
      <c r="P48" s="224"/>
    </row>
    <row r="49" spans="2:16" ht="11.25" customHeight="1">
      <c r="B49" s="27">
        <v>44013</v>
      </c>
      <c r="C49" s="28">
        <v>45231</v>
      </c>
      <c r="D49" s="10">
        <v>40</v>
      </c>
      <c r="E49" s="29">
        <v>1218</v>
      </c>
      <c r="F49" s="331">
        <v>10000000000</v>
      </c>
      <c r="G49" s="224"/>
      <c r="H49" s="224"/>
      <c r="I49" s="223">
        <v>10250106106.002546</v>
      </c>
      <c r="J49" s="224"/>
      <c r="K49" s="224"/>
      <c r="L49" s="224"/>
      <c r="M49" s="10">
        <v>9588765819.724115</v>
      </c>
      <c r="N49" s="10">
        <v>8675834619.637531</v>
      </c>
      <c r="O49" s="223">
        <v>7343181338.166938</v>
      </c>
      <c r="P49" s="224"/>
    </row>
    <row r="50" spans="2:16" ht="11.25" customHeight="1">
      <c r="B50" s="27">
        <v>44013</v>
      </c>
      <c r="C50" s="28">
        <v>45261</v>
      </c>
      <c r="D50" s="10">
        <v>41</v>
      </c>
      <c r="E50" s="29">
        <v>1248</v>
      </c>
      <c r="F50" s="331">
        <v>10000000000</v>
      </c>
      <c r="G50" s="224"/>
      <c r="H50" s="224"/>
      <c r="I50" s="223">
        <v>10161400388.326061</v>
      </c>
      <c r="J50" s="224"/>
      <c r="K50" s="224"/>
      <c r="L50" s="224"/>
      <c r="M50" s="10">
        <v>9490180566.557226</v>
      </c>
      <c r="N50" s="10">
        <v>8565501501.413888</v>
      </c>
      <c r="O50" s="223">
        <v>7220077633.545589</v>
      </c>
      <c r="P50" s="224"/>
    </row>
    <row r="51" spans="2:16" ht="11.25" customHeight="1">
      <c r="B51" s="27">
        <v>44013</v>
      </c>
      <c r="C51" s="28">
        <v>45292</v>
      </c>
      <c r="D51" s="10">
        <v>42</v>
      </c>
      <c r="E51" s="29">
        <v>1279</v>
      </c>
      <c r="F51" s="331">
        <v>10000000000</v>
      </c>
      <c r="G51" s="224"/>
      <c r="H51" s="224"/>
      <c r="I51" s="223">
        <v>10076971537.464611</v>
      </c>
      <c r="J51" s="224"/>
      <c r="K51" s="224"/>
      <c r="L51" s="224"/>
      <c r="M51" s="10">
        <v>9395366424.233303</v>
      </c>
      <c r="N51" s="10">
        <v>8458359412.203697</v>
      </c>
      <c r="O51" s="223">
        <v>7099566419.814228</v>
      </c>
      <c r="P51" s="224"/>
    </row>
    <row r="52" spans="2:16" ht="11.25" customHeight="1">
      <c r="B52" s="27">
        <v>44013</v>
      </c>
      <c r="C52" s="28">
        <v>45323</v>
      </c>
      <c r="D52" s="10">
        <v>43</v>
      </c>
      <c r="E52" s="29">
        <v>1310</v>
      </c>
      <c r="F52" s="331">
        <v>10000000000</v>
      </c>
      <c r="G52" s="224"/>
      <c r="H52" s="224"/>
      <c r="I52" s="223">
        <v>9991114127.361805</v>
      </c>
      <c r="J52" s="224"/>
      <c r="K52" s="224"/>
      <c r="L52" s="224"/>
      <c r="M52" s="10">
        <v>9299516932.807945</v>
      </c>
      <c r="N52" s="10">
        <v>8350777168.542121</v>
      </c>
      <c r="O52" s="223">
        <v>6979578659.32315</v>
      </c>
      <c r="P52" s="224"/>
    </row>
    <row r="53" spans="2:16" ht="11.25" customHeight="1">
      <c r="B53" s="27">
        <v>44013</v>
      </c>
      <c r="C53" s="28">
        <v>45352</v>
      </c>
      <c r="D53" s="10">
        <v>44</v>
      </c>
      <c r="E53" s="29">
        <v>1339</v>
      </c>
      <c r="F53" s="331">
        <v>10000000000</v>
      </c>
      <c r="G53" s="224"/>
      <c r="H53" s="224"/>
      <c r="I53" s="223">
        <v>9905766813.59431</v>
      </c>
      <c r="J53" s="224"/>
      <c r="K53" s="224"/>
      <c r="L53" s="224"/>
      <c r="M53" s="10">
        <v>9205447629.350086</v>
      </c>
      <c r="N53" s="10">
        <v>8246636633.95385</v>
      </c>
      <c r="O53" s="223">
        <v>6865224081.6039915</v>
      </c>
      <c r="P53" s="224"/>
    </row>
    <row r="54" spans="2:16" ht="11.25" customHeight="1">
      <c r="B54" s="27">
        <v>44013</v>
      </c>
      <c r="C54" s="28">
        <v>45383</v>
      </c>
      <c r="D54" s="10">
        <v>45</v>
      </c>
      <c r="E54" s="29">
        <v>1370</v>
      </c>
      <c r="F54" s="331">
        <v>10000000000</v>
      </c>
      <c r="G54" s="224"/>
      <c r="H54" s="224"/>
      <c r="I54" s="223">
        <v>9822532985.333134</v>
      </c>
      <c r="J54" s="224"/>
      <c r="K54" s="224"/>
      <c r="L54" s="224"/>
      <c r="M54" s="10">
        <v>9112616346.877226</v>
      </c>
      <c r="N54" s="10">
        <v>8142712975.761192</v>
      </c>
      <c r="O54" s="223">
        <v>6749997381.50842</v>
      </c>
      <c r="P54" s="224"/>
    </row>
    <row r="55" spans="2:16" ht="11.25" customHeight="1">
      <c r="B55" s="27">
        <v>44013</v>
      </c>
      <c r="C55" s="28">
        <v>45413</v>
      </c>
      <c r="D55" s="10">
        <v>46</v>
      </c>
      <c r="E55" s="29">
        <v>1400</v>
      </c>
      <c r="F55" s="331">
        <v>10000000000</v>
      </c>
      <c r="G55" s="224"/>
      <c r="H55" s="224"/>
      <c r="I55" s="223">
        <v>9736544979.82781</v>
      </c>
      <c r="J55" s="224"/>
      <c r="K55" s="224"/>
      <c r="L55" s="224"/>
      <c r="M55" s="10">
        <v>9018016493.16392</v>
      </c>
      <c r="N55" s="10">
        <v>8038348533.953529</v>
      </c>
      <c r="O55" s="223">
        <v>6636168337.325869</v>
      </c>
      <c r="P55" s="224"/>
    </row>
    <row r="56" spans="2:16" ht="11.25" customHeight="1">
      <c r="B56" s="27">
        <v>44013</v>
      </c>
      <c r="C56" s="28">
        <v>45444</v>
      </c>
      <c r="D56" s="10">
        <v>47</v>
      </c>
      <c r="E56" s="29">
        <v>1431</v>
      </c>
      <c r="F56" s="331">
        <v>10000000000</v>
      </c>
      <c r="G56" s="224"/>
      <c r="H56" s="224"/>
      <c r="I56" s="223">
        <v>9646228048.000923</v>
      </c>
      <c r="J56" s="224"/>
      <c r="K56" s="224"/>
      <c r="L56" s="224"/>
      <c r="M56" s="10">
        <v>8919211342.565025</v>
      </c>
      <c r="N56" s="10">
        <v>7930057843.486529</v>
      </c>
      <c r="O56" s="223">
        <v>6519038351.84765</v>
      </c>
      <c r="P56" s="224"/>
    </row>
    <row r="57" spans="2:16" ht="11.25" customHeight="1">
      <c r="B57" s="27">
        <v>44013</v>
      </c>
      <c r="C57" s="28">
        <v>45474</v>
      </c>
      <c r="D57" s="10">
        <v>48</v>
      </c>
      <c r="E57" s="29">
        <v>1461</v>
      </c>
      <c r="F57" s="331">
        <v>10000000000</v>
      </c>
      <c r="G57" s="224"/>
      <c r="H57" s="224"/>
      <c r="I57" s="223">
        <v>9557757305.183048</v>
      </c>
      <c r="J57" s="224"/>
      <c r="K57" s="224"/>
      <c r="L57" s="224"/>
      <c r="M57" s="10">
        <v>8822902677.851238</v>
      </c>
      <c r="N57" s="10">
        <v>7825122705.607533</v>
      </c>
      <c r="O57" s="223">
        <v>6406405447.514146</v>
      </c>
      <c r="P57" s="224"/>
    </row>
    <row r="58" spans="2:16" ht="11.25" customHeight="1">
      <c r="B58" s="27">
        <v>44013</v>
      </c>
      <c r="C58" s="28">
        <v>45505</v>
      </c>
      <c r="D58" s="10">
        <v>49</v>
      </c>
      <c r="E58" s="29">
        <v>1492</v>
      </c>
      <c r="F58" s="331">
        <v>10000000000</v>
      </c>
      <c r="G58" s="224"/>
      <c r="H58" s="224"/>
      <c r="I58" s="223">
        <v>9474423945.130863</v>
      </c>
      <c r="J58" s="224"/>
      <c r="K58" s="224"/>
      <c r="L58" s="224"/>
      <c r="M58" s="10">
        <v>8731142636.189774</v>
      </c>
      <c r="N58" s="10">
        <v>7724045861.3333435</v>
      </c>
      <c r="O58" s="223">
        <v>6296870004.489082</v>
      </c>
      <c r="P58" s="224"/>
    </row>
    <row r="59" spans="2:16" ht="11.25" customHeight="1">
      <c r="B59" s="27">
        <v>44013</v>
      </c>
      <c r="C59" s="28">
        <v>45536</v>
      </c>
      <c r="D59" s="10">
        <v>50</v>
      </c>
      <c r="E59" s="29">
        <v>1523</v>
      </c>
      <c r="F59" s="331">
        <v>10000000000</v>
      </c>
      <c r="G59" s="224"/>
      <c r="H59" s="224"/>
      <c r="I59" s="223">
        <v>9388108243.126062</v>
      </c>
      <c r="J59" s="224"/>
      <c r="K59" s="224"/>
      <c r="L59" s="224"/>
      <c r="M59" s="10">
        <v>8636924765.848791</v>
      </c>
      <c r="N59" s="10">
        <v>7621263723.632731</v>
      </c>
      <c r="O59" s="223">
        <v>6186763198.936059</v>
      </c>
      <c r="P59" s="224"/>
    </row>
    <row r="60" spans="2:16" ht="11.25" customHeight="1">
      <c r="B60" s="27">
        <v>44013</v>
      </c>
      <c r="C60" s="28">
        <v>45566</v>
      </c>
      <c r="D60" s="10">
        <v>51</v>
      </c>
      <c r="E60" s="29">
        <v>1553</v>
      </c>
      <c r="F60" s="331">
        <v>10000000000</v>
      </c>
      <c r="G60" s="224"/>
      <c r="H60" s="224"/>
      <c r="I60" s="223">
        <v>9298607965.04824</v>
      </c>
      <c r="J60" s="224"/>
      <c r="K60" s="224"/>
      <c r="L60" s="224"/>
      <c r="M60" s="10">
        <v>8540544239.43579</v>
      </c>
      <c r="N60" s="10">
        <v>7517668436.547494</v>
      </c>
      <c r="O60" s="223">
        <v>6077650952.427327</v>
      </c>
      <c r="P60" s="224"/>
    </row>
    <row r="61" spans="2:16" ht="11.25" customHeight="1">
      <c r="B61" s="27">
        <v>44013</v>
      </c>
      <c r="C61" s="28">
        <v>45597</v>
      </c>
      <c r="D61" s="10">
        <v>52</v>
      </c>
      <c r="E61" s="29">
        <v>1584</v>
      </c>
      <c r="F61" s="331">
        <v>10000000000</v>
      </c>
      <c r="G61" s="224"/>
      <c r="H61" s="224"/>
      <c r="I61" s="223">
        <v>9210361855.544083</v>
      </c>
      <c r="J61" s="224"/>
      <c r="K61" s="224"/>
      <c r="L61" s="224"/>
      <c r="M61" s="10">
        <v>8445144418.783748</v>
      </c>
      <c r="N61" s="10">
        <v>7414788956.46694</v>
      </c>
      <c r="O61" s="223">
        <v>5969088265.7969055</v>
      </c>
      <c r="P61" s="224"/>
    </row>
    <row r="62" spans="2:16" ht="11.25" customHeight="1">
      <c r="B62" s="27">
        <v>44013</v>
      </c>
      <c r="C62" s="28">
        <v>45627</v>
      </c>
      <c r="D62" s="10">
        <v>53</v>
      </c>
      <c r="E62" s="29">
        <v>1614</v>
      </c>
      <c r="F62" s="331">
        <v>10000000000</v>
      </c>
      <c r="G62" s="224"/>
      <c r="H62" s="224"/>
      <c r="I62" s="223">
        <v>9119935277.93532</v>
      </c>
      <c r="J62" s="224"/>
      <c r="K62" s="224"/>
      <c r="L62" s="224"/>
      <c r="M62" s="10">
        <v>8348504860.386818</v>
      </c>
      <c r="N62" s="10">
        <v>7311899025.333353</v>
      </c>
      <c r="O62" s="223">
        <v>5862130405.420832</v>
      </c>
      <c r="P62" s="224"/>
    </row>
    <row r="63" spans="2:16" ht="11.25" customHeight="1">
      <c r="B63" s="27">
        <v>44013</v>
      </c>
      <c r="C63" s="28">
        <v>45658</v>
      </c>
      <c r="D63" s="10">
        <v>54</v>
      </c>
      <c r="E63" s="29">
        <v>1645</v>
      </c>
      <c r="F63" s="331">
        <v>10000000000</v>
      </c>
      <c r="G63" s="224"/>
      <c r="H63" s="224"/>
      <c r="I63" s="223">
        <v>9034808335.526945</v>
      </c>
      <c r="J63" s="224"/>
      <c r="K63" s="224"/>
      <c r="L63" s="224"/>
      <c r="M63" s="10">
        <v>8256551060.2457075</v>
      </c>
      <c r="N63" s="10">
        <v>7212971976.105299</v>
      </c>
      <c r="O63" s="223">
        <v>5758324755.512844</v>
      </c>
      <c r="P63" s="224"/>
    </row>
    <row r="64" spans="2:16" ht="11.25" customHeight="1">
      <c r="B64" s="27">
        <v>44013</v>
      </c>
      <c r="C64" s="28">
        <v>45689</v>
      </c>
      <c r="D64" s="10">
        <v>55</v>
      </c>
      <c r="E64" s="29">
        <v>1676</v>
      </c>
      <c r="F64" s="331">
        <v>10000000000</v>
      </c>
      <c r="G64" s="224"/>
      <c r="H64" s="224"/>
      <c r="I64" s="223">
        <v>8948638089.40842</v>
      </c>
      <c r="J64" s="224"/>
      <c r="K64" s="224"/>
      <c r="L64" s="224"/>
      <c r="M64" s="10">
        <v>8163933348.572348</v>
      </c>
      <c r="N64" s="10">
        <v>7113922295.967779</v>
      </c>
      <c r="O64" s="223">
        <v>5655195801.759203</v>
      </c>
      <c r="P64" s="224"/>
    </row>
    <row r="65" spans="2:16" ht="11.25" customHeight="1">
      <c r="B65" s="27">
        <v>44013</v>
      </c>
      <c r="C65" s="28">
        <v>45717</v>
      </c>
      <c r="D65" s="10">
        <v>56</v>
      </c>
      <c r="E65" s="29">
        <v>1704</v>
      </c>
      <c r="F65" s="331">
        <v>10000000000</v>
      </c>
      <c r="G65" s="224"/>
      <c r="H65" s="224"/>
      <c r="I65" s="223">
        <v>8868213163.942755</v>
      </c>
      <c r="J65" s="224"/>
      <c r="K65" s="224"/>
      <c r="L65" s="224"/>
      <c r="M65" s="10">
        <v>8078165618.9454</v>
      </c>
      <c r="N65" s="10">
        <v>7023014025.56039</v>
      </c>
      <c r="O65" s="223">
        <v>5561565751.860837</v>
      </c>
      <c r="P65" s="224"/>
    </row>
    <row r="66" spans="2:16" ht="11.25" customHeight="1">
      <c r="B66" s="27">
        <v>44013</v>
      </c>
      <c r="C66" s="28">
        <v>45748</v>
      </c>
      <c r="D66" s="10">
        <v>57</v>
      </c>
      <c r="E66" s="29">
        <v>1735</v>
      </c>
      <c r="F66" s="331">
        <v>10000000000</v>
      </c>
      <c r="G66" s="224"/>
      <c r="H66" s="224"/>
      <c r="I66" s="223">
        <v>8788861535.686207</v>
      </c>
      <c r="J66" s="224"/>
      <c r="K66" s="224"/>
      <c r="L66" s="224"/>
      <c r="M66" s="10">
        <v>7992304663.866372</v>
      </c>
      <c r="N66" s="10">
        <v>6930696902.953378</v>
      </c>
      <c r="O66" s="223">
        <v>5465212668.15649</v>
      </c>
      <c r="P66" s="224"/>
    </row>
    <row r="67" spans="2:16" ht="11.25" customHeight="1">
      <c r="B67" s="27">
        <v>44013</v>
      </c>
      <c r="C67" s="28">
        <v>45778</v>
      </c>
      <c r="D67" s="10">
        <v>58</v>
      </c>
      <c r="E67" s="29">
        <v>1765</v>
      </c>
      <c r="F67" s="331">
        <v>10000000000</v>
      </c>
      <c r="G67" s="224"/>
      <c r="H67" s="224"/>
      <c r="I67" s="223">
        <v>8708124141.68378</v>
      </c>
      <c r="J67" s="224"/>
      <c r="K67" s="224"/>
      <c r="L67" s="224"/>
      <c r="M67" s="10">
        <v>7905886593.488594</v>
      </c>
      <c r="N67" s="10">
        <v>6838883779.451439</v>
      </c>
      <c r="O67" s="223">
        <v>5370707082.88231</v>
      </c>
      <c r="P67" s="224"/>
    </row>
    <row r="68" spans="2:16" ht="11.25" customHeight="1">
      <c r="B68" s="27">
        <v>44013</v>
      </c>
      <c r="C68" s="28">
        <v>45809</v>
      </c>
      <c r="D68" s="10">
        <v>59</v>
      </c>
      <c r="E68" s="29">
        <v>1796</v>
      </c>
      <c r="F68" s="331">
        <v>10000000000</v>
      </c>
      <c r="G68" s="224"/>
      <c r="H68" s="224"/>
      <c r="I68" s="223">
        <v>8627991142.70894</v>
      </c>
      <c r="J68" s="224"/>
      <c r="K68" s="224"/>
      <c r="L68" s="224"/>
      <c r="M68" s="10">
        <v>7819850283.78599</v>
      </c>
      <c r="N68" s="10">
        <v>6747255783.308665</v>
      </c>
      <c r="O68" s="223">
        <v>5276306760.372667</v>
      </c>
      <c r="P68" s="224"/>
    </row>
    <row r="69" spans="2:16" ht="11.25" customHeight="1">
      <c r="B69" s="27">
        <v>44013</v>
      </c>
      <c r="C69" s="28">
        <v>45839</v>
      </c>
      <c r="D69" s="10">
        <v>60</v>
      </c>
      <c r="E69" s="29">
        <v>1826</v>
      </c>
      <c r="F69" s="331">
        <v>10000000000</v>
      </c>
      <c r="G69" s="224"/>
      <c r="H69" s="224"/>
      <c r="I69" s="223">
        <v>8549021861.403997</v>
      </c>
      <c r="J69" s="224"/>
      <c r="K69" s="224"/>
      <c r="L69" s="224"/>
      <c r="M69" s="10">
        <v>7735559584.699576</v>
      </c>
      <c r="N69" s="10">
        <v>6658098854.8882475</v>
      </c>
      <c r="O69" s="223">
        <v>5185243853.295608</v>
      </c>
      <c r="P69" s="224"/>
    </row>
    <row r="70" spans="2:16" ht="11.25" customHeight="1">
      <c r="B70" s="27">
        <v>44013</v>
      </c>
      <c r="C70" s="28">
        <v>45870</v>
      </c>
      <c r="D70" s="10">
        <v>61</v>
      </c>
      <c r="E70" s="29">
        <v>1857</v>
      </c>
      <c r="F70" s="331">
        <v>10000000000</v>
      </c>
      <c r="G70" s="224"/>
      <c r="H70" s="224"/>
      <c r="I70" s="223">
        <v>8472009893.353776</v>
      </c>
      <c r="J70" s="224"/>
      <c r="K70" s="224"/>
      <c r="L70" s="224"/>
      <c r="M70" s="10">
        <v>7652873619.06128</v>
      </c>
      <c r="N70" s="10">
        <v>6570178027.804339</v>
      </c>
      <c r="O70" s="223">
        <v>5095099897.446692</v>
      </c>
      <c r="P70" s="224"/>
    </row>
    <row r="71" spans="2:16" ht="11.25" customHeight="1">
      <c r="B71" s="27">
        <v>44013</v>
      </c>
      <c r="C71" s="28">
        <v>45901</v>
      </c>
      <c r="D71" s="10">
        <v>62</v>
      </c>
      <c r="E71" s="29">
        <v>1888</v>
      </c>
      <c r="F71" s="331">
        <v>10000000000</v>
      </c>
      <c r="G71" s="224"/>
      <c r="H71" s="224"/>
      <c r="I71" s="223">
        <v>8388590106.144065</v>
      </c>
      <c r="J71" s="224"/>
      <c r="K71" s="224"/>
      <c r="L71" s="224"/>
      <c r="M71" s="10">
        <v>7564667437.112564</v>
      </c>
      <c r="N71" s="10">
        <v>6477934151.321246</v>
      </c>
      <c r="O71" s="223">
        <v>5002288259.600005</v>
      </c>
      <c r="P71" s="224"/>
    </row>
    <row r="72" spans="2:16" ht="11.25" customHeight="1">
      <c r="B72" s="27">
        <v>44013</v>
      </c>
      <c r="C72" s="28">
        <v>45931</v>
      </c>
      <c r="D72" s="10">
        <v>63</v>
      </c>
      <c r="E72" s="29">
        <v>1918</v>
      </c>
      <c r="F72" s="331">
        <v>10000000000</v>
      </c>
      <c r="G72" s="224"/>
      <c r="H72" s="224"/>
      <c r="I72" s="223">
        <v>8312425129.848503</v>
      </c>
      <c r="J72" s="224"/>
      <c r="K72" s="224"/>
      <c r="L72" s="224"/>
      <c r="M72" s="10">
        <v>7483679384.041535</v>
      </c>
      <c r="N72" s="10">
        <v>6392807534.280879</v>
      </c>
      <c r="O72" s="223">
        <v>4916317230.99635</v>
      </c>
      <c r="P72" s="224"/>
    </row>
    <row r="73" spans="2:16" ht="11.25" customHeight="1">
      <c r="B73" s="27">
        <v>44013</v>
      </c>
      <c r="C73" s="28">
        <v>45962</v>
      </c>
      <c r="D73" s="10">
        <v>64</v>
      </c>
      <c r="E73" s="29">
        <v>1949</v>
      </c>
      <c r="F73" s="331">
        <v>10000000000</v>
      </c>
      <c r="G73" s="224"/>
      <c r="H73" s="224"/>
      <c r="I73" s="223">
        <v>8236934021.967126</v>
      </c>
      <c r="J73" s="224"/>
      <c r="K73" s="224"/>
      <c r="L73" s="224"/>
      <c r="M73" s="10">
        <v>7403137111.0821085</v>
      </c>
      <c r="N73" s="10">
        <v>6307922401.266047</v>
      </c>
      <c r="O73" s="223">
        <v>4830490481.081618</v>
      </c>
      <c r="P73" s="224"/>
    </row>
    <row r="74" spans="2:16" ht="11.25" customHeight="1">
      <c r="B74" s="27">
        <v>44013</v>
      </c>
      <c r="C74" s="28">
        <v>45992</v>
      </c>
      <c r="D74" s="10">
        <v>65</v>
      </c>
      <c r="E74" s="29">
        <v>1979</v>
      </c>
      <c r="F74" s="331">
        <v>10000000000</v>
      </c>
      <c r="G74" s="224"/>
      <c r="H74" s="224"/>
      <c r="I74" s="223">
        <v>8149663187.490869</v>
      </c>
      <c r="J74" s="224"/>
      <c r="K74" s="224"/>
      <c r="L74" s="224"/>
      <c r="M74" s="10">
        <v>7312677593.833406</v>
      </c>
      <c r="N74" s="10">
        <v>6215509618.990959</v>
      </c>
      <c r="O74" s="223">
        <v>4740211448.920092</v>
      </c>
      <c r="P74" s="224"/>
    </row>
    <row r="75" spans="2:16" ht="11.25" customHeight="1">
      <c r="B75" s="27">
        <v>44013</v>
      </c>
      <c r="C75" s="28">
        <v>46023</v>
      </c>
      <c r="D75" s="10">
        <v>66</v>
      </c>
      <c r="E75" s="29">
        <v>2010</v>
      </c>
      <c r="F75" s="331">
        <v>10000000000</v>
      </c>
      <c r="G75" s="224"/>
      <c r="H75" s="224"/>
      <c r="I75" s="223">
        <v>8072329490.250218</v>
      </c>
      <c r="J75" s="224"/>
      <c r="K75" s="224"/>
      <c r="L75" s="224"/>
      <c r="M75" s="10">
        <v>7231001061.954513</v>
      </c>
      <c r="N75" s="10">
        <v>6130456776.131689</v>
      </c>
      <c r="O75" s="223">
        <v>4655543900.434816</v>
      </c>
      <c r="P75" s="224"/>
    </row>
    <row r="76" spans="2:16" ht="11.25" customHeight="1">
      <c r="B76" s="27">
        <v>44013</v>
      </c>
      <c r="C76" s="28">
        <v>46054</v>
      </c>
      <c r="D76" s="10">
        <v>67</v>
      </c>
      <c r="E76" s="29">
        <v>2041</v>
      </c>
      <c r="F76" s="331">
        <v>7500000000</v>
      </c>
      <c r="G76" s="224"/>
      <c r="H76" s="224"/>
      <c r="I76" s="223">
        <v>7996256588.242105</v>
      </c>
      <c r="J76" s="224"/>
      <c r="K76" s="224"/>
      <c r="L76" s="224"/>
      <c r="M76" s="10">
        <v>7150708027.720904</v>
      </c>
      <c r="N76" s="10">
        <v>6046966294.76071</v>
      </c>
      <c r="O76" s="223">
        <v>4572689990.786742</v>
      </c>
      <c r="P76" s="224"/>
    </row>
    <row r="77" spans="2:16" ht="11.25" customHeight="1">
      <c r="B77" s="27">
        <v>44013</v>
      </c>
      <c r="C77" s="28">
        <v>46082</v>
      </c>
      <c r="D77" s="10">
        <v>68</v>
      </c>
      <c r="E77" s="29">
        <v>2069</v>
      </c>
      <c r="F77" s="331">
        <v>7500000000</v>
      </c>
      <c r="G77" s="224"/>
      <c r="H77" s="224"/>
      <c r="I77" s="223">
        <v>7919394706.731787</v>
      </c>
      <c r="J77" s="224"/>
      <c r="K77" s="224"/>
      <c r="L77" s="224"/>
      <c r="M77" s="10">
        <v>7071123721.718591</v>
      </c>
      <c r="N77" s="10">
        <v>5965928641.786554</v>
      </c>
      <c r="O77" s="223">
        <v>4494147032.068574</v>
      </c>
      <c r="P77" s="224"/>
    </row>
    <row r="78" spans="2:16" ht="11.25" customHeight="1">
      <c r="B78" s="27">
        <v>44013</v>
      </c>
      <c r="C78" s="28">
        <v>46113</v>
      </c>
      <c r="D78" s="10">
        <v>69</v>
      </c>
      <c r="E78" s="29">
        <v>2100</v>
      </c>
      <c r="F78" s="331">
        <v>7500000000</v>
      </c>
      <c r="G78" s="224"/>
      <c r="H78" s="224"/>
      <c r="I78" s="223">
        <v>7844558901.32615</v>
      </c>
      <c r="J78" s="224"/>
      <c r="K78" s="224"/>
      <c r="L78" s="224"/>
      <c r="M78" s="10">
        <v>6992423994.464957</v>
      </c>
      <c r="N78" s="10">
        <v>5884525724.449235</v>
      </c>
      <c r="O78" s="223">
        <v>4414050603.239548</v>
      </c>
      <c r="P78" s="224"/>
    </row>
    <row r="79" spans="2:16" ht="11.25" customHeight="1">
      <c r="B79" s="27">
        <v>44013</v>
      </c>
      <c r="C79" s="28">
        <v>46143</v>
      </c>
      <c r="D79" s="10">
        <v>70</v>
      </c>
      <c r="E79" s="29">
        <v>2130</v>
      </c>
      <c r="F79" s="331">
        <v>7500000000</v>
      </c>
      <c r="G79" s="224"/>
      <c r="H79" s="224"/>
      <c r="I79" s="223">
        <v>7769824816.741354</v>
      </c>
      <c r="J79" s="224"/>
      <c r="K79" s="224"/>
      <c r="L79" s="224"/>
      <c r="M79" s="10">
        <v>6914440018.522879</v>
      </c>
      <c r="N79" s="10">
        <v>5804575870.716393</v>
      </c>
      <c r="O79" s="223">
        <v>4336231076.32405</v>
      </c>
      <c r="P79" s="224"/>
    </row>
    <row r="80" spans="2:16" ht="11.25" customHeight="1">
      <c r="B80" s="27">
        <v>44013</v>
      </c>
      <c r="C80" s="28">
        <v>46174</v>
      </c>
      <c r="D80" s="10">
        <v>71</v>
      </c>
      <c r="E80" s="29">
        <v>2161</v>
      </c>
      <c r="F80" s="331">
        <v>7500000000</v>
      </c>
      <c r="G80" s="224"/>
      <c r="H80" s="224"/>
      <c r="I80" s="223">
        <v>7693797892.014526</v>
      </c>
      <c r="J80" s="224"/>
      <c r="K80" s="224"/>
      <c r="L80" s="224"/>
      <c r="M80" s="10">
        <v>6835170294.202208</v>
      </c>
      <c r="N80" s="10">
        <v>5723437052.431806</v>
      </c>
      <c r="O80" s="223">
        <v>4257507833.2790465</v>
      </c>
      <c r="P80" s="224"/>
    </row>
    <row r="81" spans="2:16" ht="11.25" customHeight="1">
      <c r="B81" s="27">
        <v>44013</v>
      </c>
      <c r="C81" s="28">
        <v>46204</v>
      </c>
      <c r="D81" s="10">
        <v>72</v>
      </c>
      <c r="E81" s="29">
        <v>2191</v>
      </c>
      <c r="F81" s="331">
        <v>7500000000</v>
      </c>
      <c r="G81" s="224"/>
      <c r="H81" s="224"/>
      <c r="I81" s="223">
        <v>7618901956.087578</v>
      </c>
      <c r="J81" s="224"/>
      <c r="K81" s="224"/>
      <c r="L81" s="224"/>
      <c r="M81" s="10">
        <v>6757522662.072894</v>
      </c>
      <c r="N81" s="10">
        <v>5644491841.13359</v>
      </c>
      <c r="O81" s="223">
        <v>4181571027.514798</v>
      </c>
      <c r="P81" s="224"/>
    </row>
    <row r="82" spans="2:16" ht="11.25" customHeight="1">
      <c r="B82" s="27">
        <v>44013</v>
      </c>
      <c r="C82" s="28">
        <v>46235</v>
      </c>
      <c r="D82" s="10">
        <v>73</v>
      </c>
      <c r="E82" s="29">
        <v>2222</v>
      </c>
      <c r="F82" s="331">
        <v>7500000000</v>
      </c>
      <c r="G82" s="224"/>
      <c r="H82" s="224"/>
      <c r="I82" s="223">
        <v>7544230446.589266</v>
      </c>
      <c r="J82" s="224"/>
      <c r="K82" s="224"/>
      <c r="L82" s="224"/>
      <c r="M82" s="10">
        <v>6679944449.829368</v>
      </c>
      <c r="N82" s="10">
        <v>5565501223.889593</v>
      </c>
      <c r="O82" s="223">
        <v>4105589562.2922277</v>
      </c>
      <c r="P82" s="224"/>
    </row>
    <row r="83" spans="2:16" ht="11.25" customHeight="1">
      <c r="B83" s="27">
        <v>44013</v>
      </c>
      <c r="C83" s="28">
        <v>46266</v>
      </c>
      <c r="D83" s="10">
        <v>74</v>
      </c>
      <c r="E83" s="29">
        <v>2253</v>
      </c>
      <c r="F83" s="331">
        <v>7500000000</v>
      </c>
      <c r="G83" s="224"/>
      <c r="H83" s="224"/>
      <c r="I83" s="223">
        <v>7470157392.282591</v>
      </c>
      <c r="J83" s="224"/>
      <c r="K83" s="224"/>
      <c r="L83" s="224"/>
      <c r="M83" s="10">
        <v>6603138951.14162</v>
      </c>
      <c r="N83" s="10">
        <v>5487518038.644718</v>
      </c>
      <c r="O83" s="223">
        <v>4030916746.4329386</v>
      </c>
      <c r="P83" s="224"/>
    </row>
    <row r="84" spans="2:16" ht="11.25" customHeight="1">
      <c r="B84" s="27">
        <v>44013</v>
      </c>
      <c r="C84" s="28">
        <v>46296</v>
      </c>
      <c r="D84" s="10">
        <v>75</v>
      </c>
      <c r="E84" s="29">
        <v>2283</v>
      </c>
      <c r="F84" s="331">
        <v>7500000000</v>
      </c>
      <c r="G84" s="224"/>
      <c r="H84" s="224"/>
      <c r="I84" s="223">
        <v>7396431484.119608</v>
      </c>
      <c r="J84" s="224"/>
      <c r="K84" s="224"/>
      <c r="L84" s="224"/>
      <c r="M84" s="10">
        <v>6527238518.627156</v>
      </c>
      <c r="N84" s="10">
        <v>5411090217.505995</v>
      </c>
      <c r="O84" s="223">
        <v>3958482468.6590595</v>
      </c>
      <c r="P84" s="224"/>
    </row>
    <row r="85" spans="2:16" ht="11.25" customHeight="1">
      <c r="B85" s="27">
        <v>44013</v>
      </c>
      <c r="C85" s="28">
        <v>46327</v>
      </c>
      <c r="D85" s="10">
        <v>76</v>
      </c>
      <c r="E85" s="29">
        <v>2314</v>
      </c>
      <c r="F85" s="331">
        <v>7500000000</v>
      </c>
      <c r="G85" s="224"/>
      <c r="H85" s="224"/>
      <c r="I85" s="223">
        <v>7320634449.134671</v>
      </c>
      <c r="J85" s="224"/>
      <c r="K85" s="224"/>
      <c r="L85" s="224"/>
      <c r="M85" s="10">
        <v>6449391556.113024</v>
      </c>
      <c r="N85" s="10">
        <v>5332957582.811929</v>
      </c>
      <c r="O85" s="223">
        <v>3884800312.5727243</v>
      </c>
      <c r="P85" s="224"/>
    </row>
    <row r="86" spans="2:16" ht="11.25" customHeight="1">
      <c r="B86" s="27">
        <v>44013</v>
      </c>
      <c r="C86" s="28">
        <v>46357</v>
      </c>
      <c r="D86" s="10">
        <v>77</v>
      </c>
      <c r="E86" s="29">
        <v>2344</v>
      </c>
      <c r="F86" s="331">
        <v>7500000000</v>
      </c>
      <c r="G86" s="224"/>
      <c r="H86" s="224"/>
      <c r="I86" s="223">
        <v>7244613612.626813</v>
      </c>
      <c r="J86" s="224"/>
      <c r="K86" s="224"/>
      <c r="L86" s="224"/>
      <c r="M86" s="10">
        <v>6371941961.790891</v>
      </c>
      <c r="N86" s="10">
        <v>5255946833.455303</v>
      </c>
      <c r="O86" s="223">
        <v>3813007131.2733746</v>
      </c>
      <c r="P86" s="224"/>
    </row>
    <row r="87" spans="2:16" ht="11.25" customHeight="1">
      <c r="B87" s="27">
        <v>44013</v>
      </c>
      <c r="C87" s="28">
        <v>46388</v>
      </c>
      <c r="D87" s="10">
        <v>78</v>
      </c>
      <c r="E87" s="29">
        <v>2375</v>
      </c>
      <c r="F87" s="331">
        <v>7500000000</v>
      </c>
      <c r="G87" s="224"/>
      <c r="H87" s="224"/>
      <c r="I87" s="223">
        <v>7171308119.377076</v>
      </c>
      <c r="J87" s="224"/>
      <c r="K87" s="224"/>
      <c r="L87" s="224"/>
      <c r="M87" s="10">
        <v>6296768771.197675</v>
      </c>
      <c r="N87" s="10">
        <v>5180730373.926006</v>
      </c>
      <c r="O87" s="223">
        <v>3742521156.2171082</v>
      </c>
      <c r="P87" s="224"/>
    </row>
    <row r="88" spans="2:16" ht="11.25" customHeight="1">
      <c r="B88" s="27">
        <v>44013</v>
      </c>
      <c r="C88" s="28">
        <v>46419</v>
      </c>
      <c r="D88" s="10">
        <v>79</v>
      </c>
      <c r="E88" s="29">
        <v>2406</v>
      </c>
      <c r="F88" s="331">
        <v>7500000000</v>
      </c>
      <c r="G88" s="224"/>
      <c r="H88" s="224"/>
      <c r="I88" s="223">
        <v>7098705592.055529</v>
      </c>
      <c r="J88" s="224"/>
      <c r="K88" s="224"/>
      <c r="L88" s="224"/>
      <c r="M88" s="10">
        <v>6222448441.7515135</v>
      </c>
      <c r="N88" s="10">
        <v>5106562416.9446945</v>
      </c>
      <c r="O88" s="223">
        <v>3673318091.777187</v>
      </c>
      <c r="P88" s="224"/>
    </row>
    <row r="89" spans="2:16" ht="11.25" customHeight="1">
      <c r="B89" s="27">
        <v>44013</v>
      </c>
      <c r="C89" s="28">
        <v>46447</v>
      </c>
      <c r="D89" s="10">
        <v>80</v>
      </c>
      <c r="E89" s="29">
        <v>2434</v>
      </c>
      <c r="F89" s="331">
        <v>7500000000</v>
      </c>
      <c r="G89" s="224"/>
      <c r="H89" s="224"/>
      <c r="I89" s="223">
        <v>7027208823.762015</v>
      </c>
      <c r="J89" s="224"/>
      <c r="K89" s="224"/>
      <c r="L89" s="224"/>
      <c r="M89" s="10">
        <v>6150339992.914686</v>
      </c>
      <c r="N89" s="10">
        <v>5035789620.45611</v>
      </c>
      <c r="O89" s="223">
        <v>3608547968.5587497</v>
      </c>
      <c r="P89" s="224"/>
    </row>
    <row r="90" spans="2:16" ht="11.25" customHeight="1">
      <c r="B90" s="27">
        <v>44013</v>
      </c>
      <c r="C90" s="28">
        <v>46478</v>
      </c>
      <c r="D90" s="10">
        <v>81</v>
      </c>
      <c r="E90" s="29">
        <v>2465</v>
      </c>
      <c r="F90" s="331">
        <v>7500000000</v>
      </c>
      <c r="G90" s="224"/>
      <c r="H90" s="224"/>
      <c r="I90" s="223">
        <v>6955523685.63639</v>
      </c>
      <c r="J90" s="224"/>
      <c r="K90" s="224"/>
      <c r="L90" s="224"/>
      <c r="M90" s="10">
        <v>6077274846.352999</v>
      </c>
      <c r="N90" s="10">
        <v>4963310267.067413</v>
      </c>
      <c r="O90" s="223">
        <v>3541546502.500157</v>
      </c>
      <c r="P90" s="224"/>
    </row>
    <row r="91" spans="2:16" ht="11.25" customHeight="1">
      <c r="B91" s="27">
        <v>44013</v>
      </c>
      <c r="C91" s="28">
        <v>46508</v>
      </c>
      <c r="D91" s="10">
        <v>82</v>
      </c>
      <c r="E91" s="29">
        <v>2495</v>
      </c>
      <c r="F91" s="331">
        <v>5000000000</v>
      </c>
      <c r="G91" s="224"/>
      <c r="H91" s="224"/>
      <c r="I91" s="223">
        <v>6883709663.344983</v>
      </c>
      <c r="J91" s="224"/>
      <c r="K91" s="224"/>
      <c r="L91" s="224"/>
      <c r="M91" s="10">
        <v>6004656232.725694</v>
      </c>
      <c r="N91" s="10">
        <v>4891932581.962743</v>
      </c>
      <c r="O91" s="223">
        <v>3476306581.356733</v>
      </c>
      <c r="P91" s="224"/>
    </row>
    <row r="92" spans="2:16" ht="11.25" customHeight="1">
      <c r="B92" s="27">
        <v>44013</v>
      </c>
      <c r="C92" s="28">
        <v>46539</v>
      </c>
      <c r="D92" s="10">
        <v>83</v>
      </c>
      <c r="E92" s="29">
        <v>2526</v>
      </c>
      <c r="F92" s="331">
        <v>5000000000</v>
      </c>
      <c r="G92" s="224"/>
      <c r="H92" s="224"/>
      <c r="I92" s="223">
        <v>6812963833.691156</v>
      </c>
      <c r="J92" s="224"/>
      <c r="K92" s="224"/>
      <c r="L92" s="224"/>
      <c r="M92" s="10">
        <v>5932865009.639833</v>
      </c>
      <c r="N92" s="10">
        <v>4821152554.662533</v>
      </c>
      <c r="O92" s="223">
        <v>3411497842.808594</v>
      </c>
      <c r="P92" s="224"/>
    </row>
    <row r="93" spans="2:16" ht="11.25" customHeight="1">
      <c r="B93" s="27">
        <v>44013</v>
      </c>
      <c r="C93" s="28">
        <v>46569</v>
      </c>
      <c r="D93" s="10">
        <v>84</v>
      </c>
      <c r="E93" s="29">
        <v>2556</v>
      </c>
      <c r="F93" s="331">
        <v>5000000000</v>
      </c>
      <c r="G93" s="224"/>
      <c r="H93" s="224"/>
      <c r="I93" s="223">
        <v>6743177269.609914</v>
      </c>
      <c r="J93" s="224"/>
      <c r="K93" s="224"/>
      <c r="L93" s="224"/>
      <c r="M93" s="10">
        <v>5862454980.963752</v>
      </c>
      <c r="N93" s="10">
        <v>4752210778.806703</v>
      </c>
      <c r="O93" s="223">
        <v>3348929503.201635</v>
      </c>
      <c r="P93" s="224"/>
    </row>
    <row r="94" spans="2:16" ht="11.25" customHeight="1">
      <c r="B94" s="27">
        <v>44013</v>
      </c>
      <c r="C94" s="28">
        <v>46600</v>
      </c>
      <c r="D94" s="10">
        <v>85</v>
      </c>
      <c r="E94" s="29">
        <v>2587</v>
      </c>
      <c r="F94" s="331">
        <v>5000000000</v>
      </c>
      <c r="G94" s="224"/>
      <c r="H94" s="224"/>
      <c r="I94" s="223">
        <v>6672825769.940513</v>
      </c>
      <c r="J94" s="224"/>
      <c r="K94" s="224"/>
      <c r="L94" s="224"/>
      <c r="M94" s="10">
        <v>5791452627.327848</v>
      </c>
      <c r="N94" s="10">
        <v>4682715528.174668</v>
      </c>
      <c r="O94" s="223">
        <v>3285978409.1039653</v>
      </c>
      <c r="P94" s="224"/>
    </row>
    <row r="95" spans="2:16" ht="11.25" customHeight="1">
      <c r="B95" s="27">
        <v>44013</v>
      </c>
      <c r="C95" s="28">
        <v>46631</v>
      </c>
      <c r="D95" s="10">
        <v>86</v>
      </c>
      <c r="E95" s="29">
        <v>2618</v>
      </c>
      <c r="F95" s="331">
        <v>5000000000</v>
      </c>
      <c r="G95" s="224"/>
      <c r="H95" s="224"/>
      <c r="I95" s="223">
        <v>6602730382.74273</v>
      </c>
      <c r="J95" s="224"/>
      <c r="K95" s="224"/>
      <c r="L95" s="224"/>
      <c r="M95" s="10">
        <v>5720896166.969234</v>
      </c>
      <c r="N95" s="10">
        <v>4613902635.106768</v>
      </c>
      <c r="O95" s="223">
        <v>3223977299.368209</v>
      </c>
      <c r="P95" s="224"/>
    </row>
    <row r="96" spans="2:16" ht="11.25" customHeight="1">
      <c r="B96" s="27">
        <v>44013</v>
      </c>
      <c r="C96" s="28">
        <v>46661</v>
      </c>
      <c r="D96" s="10">
        <v>87</v>
      </c>
      <c r="E96" s="29">
        <v>2648</v>
      </c>
      <c r="F96" s="331">
        <v>5000000000</v>
      </c>
      <c r="G96" s="224"/>
      <c r="H96" s="224"/>
      <c r="I96" s="223">
        <v>6532372235.687991</v>
      </c>
      <c r="J96" s="224"/>
      <c r="K96" s="224"/>
      <c r="L96" s="224"/>
      <c r="M96" s="10">
        <v>5650644516.353106</v>
      </c>
      <c r="N96" s="10">
        <v>4546028080.121549</v>
      </c>
      <c r="O96" s="223">
        <v>3163528468.6557326</v>
      </c>
      <c r="P96" s="224"/>
    </row>
    <row r="97" spans="2:16" ht="11.25" customHeight="1">
      <c r="B97" s="27">
        <v>44013</v>
      </c>
      <c r="C97" s="28">
        <v>46692</v>
      </c>
      <c r="D97" s="10">
        <v>88</v>
      </c>
      <c r="E97" s="29">
        <v>2679</v>
      </c>
      <c r="F97" s="331">
        <v>5000000000</v>
      </c>
      <c r="G97" s="224"/>
      <c r="H97" s="224"/>
      <c r="I97" s="223">
        <v>6461410829.757727</v>
      </c>
      <c r="J97" s="224"/>
      <c r="K97" s="224"/>
      <c r="L97" s="224"/>
      <c r="M97" s="10">
        <v>5579781551.018832</v>
      </c>
      <c r="N97" s="10">
        <v>4477601267.951138</v>
      </c>
      <c r="O97" s="223">
        <v>3102713458.5602684</v>
      </c>
      <c r="P97" s="224"/>
    </row>
    <row r="98" spans="2:16" ht="11.25" customHeight="1">
      <c r="B98" s="27">
        <v>44013</v>
      </c>
      <c r="C98" s="28">
        <v>46722</v>
      </c>
      <c r="D98" s="10">
        <v>89</v>
      </c>
      <c r="E98" s="29">
        <v>2709</v>
      </c>
      <c r="F98" s="331">
        <v>5000000000</v>
      </c>
      <c r="G98" s="224"/>
      <c r="H98" s="224"/>
      <c r="I98" s="223">
        <v>6391572507.44074</v>
      </c>
      <c r="J98" s="224"/>
      <c r="K98" s="224"/>
      <c r="L98" s="224"/>
      <c r="M98" s="10">
        <v>5510412641.261074</v>
      </c>
      <c r="N98" s="10">
        <v>4411051307.354572</v>
      </c>
      <c r="O98" s="223">
        <v>3044068670.890998</v>
      </c>
      <c r="P98" s="224"/>
    </row>
    <row r="99" spans="2:16" ht="11.25" customHeight="1">
      <c r="B99" s="27">
        <v>44013</v>
      </c>
      <c r="C99" s="28">
        <v>46753</v>
      </c>
      <c r="D99" s="10">
        <v>90</v>
      </c>
      <c r="E99" s="29">
        <v>2740</v>
      </c>
      <c r="F99" s="331">
        <v>5000000000</v>
      </c>
      <c r="G99" s="224"/>
      <c r="H99" s="224"/>
      <c r="I99" s="223">
        <v>6321874248.839629</v>
      </c>
      <c r="J99" s="224"/>
      <c r="K99" s="224"/>
      <c r="L99" s="224"/>
      <c r="M99" s="10">
        <v>5441079025.94612</v>
      </c>
      <c r="N99" s="10">
        <v>4344473115.753125</v>
      </c>
      <c r="O99" s="223">
        <v>2985424343.310009</v>
      </c>
      <c r="P99" s="224"/>
    </row>
    <row r="100" spans="2:16" ht="11.25" customHeight="1">
      <c r="B100" s="27">
        <v>44013</v>
      </c>
      <c r="C100" s="28">
        <v>46784</v>
      </c>
      <c r="D100" s="10">
        <v>91</v>
      </c>
      <c r="E100" s="29">
        <v>2771</v>
      </c>
      <c r="F100" s="331">
        <v>5000000000</v>
      </c>
      <c r="G100" s="224"/>
      <c r="H100" s="224"/>
      <c r="I100" s="223">
        <v>6252314080.225939</v>
      </c>
      <c r="J100" s="224"/>
      <c r="K100" s="224"/>
      <c r="L100" s="224"/>
      <c r="M100" s="10">
        <v>5372083397.912124</v>
      </c>
      <c r="N100" s="10">
        <v>4278474220.337562</v>
      </c>
      <c r="O100" s="223">
        <v>2927618580.2379103</v>
      </c>
      <c r="P100" s="224"/>
    </row>
    <row r="101" spans="2:16" ht="11.25" customHeight="1">
      <c r="B101" s="27">
        <v>44013</v>
      </c>
      <c r="C101" s="28">
        <v>46813</v>
      </c>
      <c r="D101" s="10">
        <v>92</v>
      </c>
      <c r="E101" s="29">
        <v>2800</v>
      </c>
      <c r="F101" s="331">
        <v>5000000000</v>
      </c>
      <c r="G101" s="224"/>
      <c r="H101" s="224"/>
      <c r="I101" s="223">
        <v>6182675016.576586</v>
      </c>
      <c r="J101" s="224"/>
      <c r="K101" s="224"/>
      <c r="L101" s="224"/>
      <c r="M101" s="10">
        <v>5303819314.978275</v>
      </c>
      <c r="N101" s="10">
        <v>4214056320.5975633</v>
      </c>
      <c r="O101" s="223">
        <v>2872112573.340053</v>
      </c>
      <c r="P101" s="224"/>
    </row>
    <row r="102" spans="2:16" ht="11.25" customHeight="1">
      <c r="B102" s="27">
        <v>44013</v>
      </c>
      <c r="C102" s="28">
        <v>46844</v>
      </c>
      <c r="D102" s="10">
        <v>93</v>
      </c>
      <c r="E102" s="29">
        <v>2831</v>
      </c>
      <c r="F102" s="331">
        <v>5000000000</v>
      </c>
      <c r="G102" s="224"/>
      <c r="H102" s="224"/>
      <c r="I102" s="223">
        <v>6113609643.134484</v>
      </c>
      <c r="J102" s="224"/>
      <c r="K102" s="224"/>
      <c r="L102" s="224"/>
      <c r="M102" s="10">
        <v>5235676274.029321</v>
      </c>
      <c r="N102" s="10">
        <v>4149334947.712147</v>
      </c>
      <c r="O102" s="223">
        <v>2816023249.27583</v>
      </c>
      <c r="P102" s="224"/>
    </row>
    <row r="103" spans="2:16" ht="11.25" customHeight="1">
      <c r="B103" s="27">
        <v>44013</v>
      </c>
      <c r="C103" s="28">
        <v>46874</v>
      </c>
      <c r="D103" s="10">
        <v>94</v>
      </c>
      <c r="E103" s="29">
        <v>2861</v>
      </c>
      <c r="F103" s="331">
        <v>5000000000</v>
      </c>
      <c r="G103" s="224"/>
      <c r="H103" s="224"/>
      <c r="I103" s="223">
        <v>6044439426.843824</v>
      </c>
      <c r="J103" s="224"/>
      <c r="K103" s="224"/>
      <c r="L103" s="224"/>
      <c r="M103" s="10">
        <v>5167942473.342255</v>
      </c>
      <c r="N103" s="10">
        <v>4085574610.3603935</v>
      </c>
      <c r="O103" s="223">
        <v>2761385064.5369754</v>
      </c>
      <c r="P103" s="224"/>
    </row>
    <row r="104" spans="2:16" ht="11.25" customHeight="1">
      <c r="B104" s="27">
        <v>44013</v>
      </c>
      <c r="C104" s="28">
        <v>46905</v>
      </c>
      <c r="D104" s="10">
        <v>95</v>
      </c>
      <c r="E104" s="29">
        <v>2892</v>
      </c>
      <c r="F104" s="331">
        <v>5000000000</v>
      </c>
      <c r="G104" s="224"/>
      <c r="H104" s="224"/>
      <c r="I104" s="223">
        <v>5974880677.181507</v>
      </c>
      <c r="J104" s="224"/>
      <c r="K104" s="224"/>
      <c r="L104" s="224"/>
      <c r="M104" s="10">
        <v>5099806011.263348</v>
      </c>
      <c r="N104" s="10">
        <v>4021455105.0419564</v>
      </c>
      <c r="O104" s="223">
        <v>2706535138.536978</v>
      </c>
      <c r="P104" s="224"/>
    </row>
    <row r="105" spans="2:16" ht="11.25" customHeight="1">
      <c r="B105" s="27">
        <v>44013</v>
      </c>
      <c r="C105" s="28">
        <v>46935</v>
      </c>
      <c r="D105" s="10">
        <v>96</v>
      </c>
      <c r="E105" s="29">
        <v>2922</v>
      </c>
      <c r="F105" s="331">
        <v>5000000000</v>
      </c>
      <c r="G105" s="224"/>
      <c r="H105" s="224"/>
      <c r="I105" s="223">
        <v>5908961987.247227</v>
      </c>
      <c r="J105" s="224"/>
      <c r="K105" s="224"/>
      <c r="L105" s="224"/>
      <c r="M105" s="10">
        <v>5035263198.537669</v>
      </c>
      <c r="N105" s="10">
        <v>3960787219.4886436</v>
      </c>
      <c r="O105" s="223">
        <v>2654776964.4065337</v>
      </c>
      <c r="P105" s="224"/>
    </row>
    <row r="106" spans="2:16" ht="11.25" customHeight="1">
      <c r="B106" s="27">
        <v>44013</v>
      </c>
      <c r="C106" s="28">
        <v>46966</v>
      </c>
      <c r="D106" s="10">
        <v>97</v>
      </c>
      <c r="E106" s="29">
        <v>2953</v>
      </c>
      <c r="F106" s="331">
        <v>5000000000</v>
      </c>
      <c r="G106" s="224"/>
      <c r="H106" s="224"/>
      <c r="I106" s="223">
        <v>5842443336.641944</v>
      </c>
      <c r="J106" s="224"/>
      <c r="K106" s="224"/>
      <c r="L106" s="224"/>
      <c r="M106" s="10">
        <v>4970135951.797126</v>
      </c>
      <c r="N106" s="10">
        <v>3899614681.695427</v>
      </c>
      <c r="O106" s="223">
        <v>2602704392.419542</v>
      </c>
      <c r="P106" s="224"/>
    </row>
    <row r="107" spans="2:16" ht="11.25" customHeight="1">
      <c r="B107" s="27">
        <v>44013</v>
      </c>
      <c r="C107" s="28">
        <v>46997</v>
      </c>
      <c r="D107" s="10">
        <v>98</v>
      </c>
      <c r="E107" s="29">
        <v>2984</v>
      </c>
      <c r="F107" s="331">
        <v>5000000000</v>
      </c>
      <c r="G107" s="224"/>
      <c r="H107" s="224"/>
      <c r="I107" s="223">
        <v>5775163202.245996</v>
      </c>
      <c r="J107" s="224"/>
      <c r="K107" s="224"/>
      <c r="L107" s="224"/>
      <c r="M107" s="10">
        <v>4904568449.968156</v>
      </c>
      <c r="N107" s="10">
        <v>3838383124.9264765</v>
      </c>
      <c r="O107" s="223">
        <v>2550986081.6359124</v>
      </c>
      <c r="P107" s="224"/>
    </row>
    <row r="108" spans="2:16" ht="11.25" customHeight="1">
      <c r="B108" s="27">
        <v>44013</v>
      </c>
      <c r="C108" s="28">
        <v>47027</v>
      </c>
      <c r="D108" s="10">
        <v>99</v>
      </c>
      <c r="E108" s="29">
        <v>3014</v>
      </c>
      <c r="F108" s="331">
        <v>5000000000</v>
      </c>
      <c r="G108" s="224"/>
      <c r="H108" s="224"/>
      <c r="I108" s="223">
        <v>5709839201.926077</v>
      </c>
      <c r="J108" s="224"/>
      <c r="K108" s="224"/>
      <c r="L108" s="224"/>
      <c r="M108" s="10">
        <v>4841132584.376554</v>
      </c>
      <c r="N108" s="10">
        <v>3779412241.072718</v>
      </c>
      <c r="O108" s="223">
        <v>2501497750.066214</v>
      </c>
      <c r="P108" s="224"/>
    </row>
    <row r="109" spans="2:16" ht="11.25" customHeight="1">
      <c r="B109" s="27">
        <v>44013</v>
      </c>
      <c r="C109" s="28">
        <v>47058</v>
      </c>
      <c r="D109" s="10">
        <v>100</v>
      </c>
      <c r="E109" s="29">
        <v>3045</v>
      </c>
      <c r="F109" s="331">
        <v>5000000000</v>
      </c>
      <c r="G109" s="224"/>
      <c r="H109" s="224"/>
      <c r="I109" s="223">
        <v>5646194137.60608</v>
      </c>
      <c r="J109" s="224"/>
      <c r="K109" s="224"/>
      <c r="L109" s="224"/>
      <c r="M109" s="10">
        <v>4779051214.734319</v>
      </c>
      <c r="N109" s="10">
        <v>3721457521.0611362</v>
      </c>
      <c r="O109" s="223">
        <v>2452706244.995641</v>
      </c>
      <c r="P109" s="224"/>
    </row>
    <row r="110" spans="2:16" ht="11.25" customHeight="1">
      <c r="B110" s="27">
        <v>44013</v>
      </c>
      <c r="C110" s="28">
        <v>47088</v>
      </c>
      <c r="D110" s="10">
        <v>101</v>
      </c>
      <c r="E110" s="29">
        <v>3075</v>
      </c>
      <c r="F110" s="331">
        <v>5000000000</v>
      </c>
      <c r="G110" s="224"/>
      <c r="H110" s="224"/>
      <c r="I110" s="223">
        <v>5582031120.380619</v>
      </c>
      <c r="J110" s="224"/>
      <c r="K110" s="224"/>
      <c r="L110" s="224"/>
      <c r="M110" s="10">
        <v>4716987134.007889</v>
      </c>
      <c r="N110" s="10">
        <v>3664087534.6713295</v>
      </c>
      <c r="O110" s="223">
        <v>2404996200.7034044</v>
      </c>
      <c r="P110" s="224"/>
    </row>
    <row r="111" spans="2:16" ht="11.25" customHeight="1">
      <c r="B111" s="27">
        <v>44013</v>
      </c>
      <c r="C111" s="28">
        <v>47119</v>
      </c>
      <c r="D111" s="10">
        <v>102</v>
      </c>
      <c r="E111" s="29">
        <v>3106</v>
      </c>
      <c r="F111" s="331">
        <v>5000000000</v>
      </c>
      <c r="G111" s="224"/>
      <c r="H111" s="224"/>
      <c r="I111" s="223">
        <v>5517857804.229472</v>
      </c>
      <c r="J111" s="224"/>
      <c r="K111" s="224"/>
      <c r="L111" s="224"/>
      <c r="M111" s="10">
        <v>4654850334.006203</v>
      </c>
      <c r="N111" s="10">
        <v>3606624789.279033</v>
      </c>
      <c r="O111" s="223">
        <v>2357252674.8480487</v>
      </c>
      <c r="P111" s="224"/>
    </row>
    <row r="112" spans="2:16" ht="11.25" customHeight="1">
      <c r="B112" s="27">
        <v>44013</v>
      </c>
      <c r="C112" s="28">
        <v>47150</v>
      </c>
      <c r="D112" s="10">
        <v>103</v>
      </c>
      <c r="E112" s="29">
        <v>3137</v>
      </c>
      <c r="F112" s="331">
        <v>2500000000</v>
      </c>
      <c r="G112" s="224"/>
      <c r="H112" s="224"/>
      <c r="I112" s="223">
        <v>5454809249.717663</v>
      </c>
      <c r="J112" s="224"/>
      <c r="K112" s="224"/>
      <c r="L112" s="224"/>
      <c r="M112" s="10">
        <v>4593857978.673614</v>
      </c>
      <c r="N112" s="10">
        <v>3550315096.2196507</v>
      </c>
      <c r="O112" s="223">
        <v>2310620874.523442</v>
      </c>
      <c r="P112" s="224"/>
    </row>
    <row r="113" spans="2:16" ht="11.25" customHeight="1">
      <c r="B113" s="27">
        <v>44013</v>
      </c>
      <c r="C113" s="28">
        <v>47178</v>
      </c>
      <c r="D113" s="10">
        <v>104</v>
      </c>
      <c r="E113" s="29">
        <v>3165</v>
      </c>
      <c r="F113" s="331">
        <v>2500000000</v>
      </c>
      <c r="G113" s="224"/>
      <c r="H113" s="224"/>
      <c r="I113" s="223">
        <v>5391786622.870292</v>
      </c>
      <c r="J113" s="224"/>
      <c r="K113" s="224"/>
      <c r="L113" s="224"/>
      <c r="M113" s="10">
        <v>4533825661.869089</v>
      </c>
      <c r="N113" s="10">
        <v>3495869940.690719</v>
      </c>
      <c r="O113" s="223">
        <v>2266480941.703063</v>
      </c>
      <c r="P113" s="224"/>
    </row>
    <row r="114" spans="2:16" ht="11.25" customHeight="1">
      <c r="B114" s="27">
        <v>44013</v>
      </c>
      <c r="C114" s="28">
        <v>47209</v>
      </c>
      <c r="D114" s="10">
        <v>105</v>
      </c>
      <c r="E114" s="29">
        <v>3196</v>
      </c>
      <c r="F114" s="331">
        <v>2500000000</v>
      </c>
      <c r="G114" s="224"/>
      <c r="H114" s="224"/>
      <c r="I114" s="223">
        <v>5330145731.307624</v>
      </c>
      <c r="J114" s="224"/>
      <c r="K114" s="224"/>
      <c r="L114" s="224"/>
      <c r="M114" s="10">
        <v>4474391503.867442</v>
      </c>
      <c r="N114" s="10">
        <v>3441268230.733284</v>
      </c>
      <c r="O114" s="223">
        <v>2221631115.3980083</v>
      </c>
      <c r="P114" s="224"/>
    </row>
    <row r="115" spans="2:16" ht="11.25" customHeight="1">
      <c r="B115" s="27">
        <v>44013</v>
      </c>
      <c r="C115" s="28">
        <v>47239</v>
      </c>
      <c r="D115" s="10">
        <v>106</v>
      </c>
      <c r="E115" s="29">
        <v>3226</v>
      </c>
      <c r="F115" s="331">
        <v>2500000000</v>
      </c>
      <c r="G115" s="224"/>
      <c r="H115" s="224"/>
      <c r="I115" s="223">
        <v>5264511470.246578</v>
      </c>
      <c r="J115" s="224"/>
      <c r="K115" s="224"/>
      <c r="L115" s="224"/>
      <c r="M115" s="10">
        <v>4412040954.326115</v>
      </c>
      <c r="N115" s="10">
        <v>3384962376.2526712</v>
      </c>
      <c r="O115" s="223">
        <v>2176323008.564502</v>
      </c>
      <c r="P115" s="224"/>
    </row>
    <row r="116" spans="2:16" ht="11.25" customHeight="1">
      <c r="B116" s="27">
        <v>44013</v>
      </c>
      <c r="C116" s="28">
        <v>47270</v>
      </c>
      <c r="D116" s="10">
        <v>107</v>
      </c>
      <c r="E116" s="29">
        <v>3257</v>
      </c>
      <c r="F116" s="331">
        <v>2500000000</v>
      </c>
      <c r="G116" s="224"/>
      <c r="H116" s="224"/>
      <c r="I116" s="223">
        <v>5200678011.500435</v>
      </c>
      <c r="J116" s="224"/>
      <c r="K116" s="224"/>
      <c r="L116" s="224"/>
      <c r="M116" s="10">
        <v>4351151491.15407</v>
      </c>
      <c r="N116" s="10">
        <v>3329757515.123358</v>
      </c>
      <c r="O116" s="223">
        <v>2131762091.488778</v>
      </c>
      <c r="P116" s="224"/>
    </row>
    <row r="117" spans="2:16" ht="11.25" customHeight="1">
      <c r="B117" s="27">
        <v>44013</v>
      </c>
      <c r="C117" s="28">
        <v>47300</v>
      </c>
      <c r="D117" s="10">
        <v>108</v>
      </c>
      <c r="E117" s="29">
        <v>3287</v>
      </c>
      <c r="F117" s="331">
        <v>2500000000</v>
      </c>
      <c r="G117" s="224"/>
      <c r="H117" s="224"/>
      <c r="I117" s="223">
        <v>5139655737.224965</v>
      </c>
      <c r="J117" s="224"/>
      <c r="K117" s="224"/>
      <c r="L117" s="224"/>
      <c r="M117" s="10">
        <v>4293038946.7251267</v>
      </c>
      <c r="N117" s="10">
        <v>3277200401.7518535</v>
      </c>
      <c r="O117" s="223">
        <v>2089513638.1862934</v>
      </c>
      <c r="P117" s="224"/>
    </row>
    <row r="118" spans="2:16" ht="11.25" customHeight="1">
      <c r="B118" s="27">
        <v>44013</v>
      </c>
      <c r="C118" s="28">
        <v>47331</v>
      </c>
      <c r="D118" s="10">
        <v>109</v>
      </c>
      <c r="E118" s="29">
        <v>3318</v>
      </c>
      <c r="F118" s="331">
        <v>2500000000</v>
      </c>
      <c r="G118" s="224"/>
      <c r="H118" s="224"/>
      <c r="I118" s="223">
        <v>5079071161.398948</v>
      </c>
      <c r="J118" s="224"/>
      <c r="K118" s="224"/>
      <c r="L118" s="224"/>
      <c r="M118" s="10">
        <v>4235238529.870275</v>
      </c>
      <c r="N118" s="10">
        <v>3224854604.2038393</v>
      </c>
      <c r="O118" s="223">
        <v>2047429559.516222</v>
      </c>
      <c r="P118" s="224"/>
    </row>
    <row r="119" spans="2:16" ht="11.25" customHeight="1">
      <c r="B119" s="27">
        <v>44013</v>
      </c>
      <c r="C119" s="28">
        <v>47362</v>
      </c>
      <c r="D119" s="10">
        <v>110</v>
      </c>
      <c r="E119" s="29">
        <v>3349</v>
      </c>
      <c r="F119" s="331">
        <v>2500000000</v>
      </c>
      <c r="G119" s="224"/>
      <c r="H119" s="224"/>
      <c r="I119" s="223">
        <v>5015837981.271071</v>
      </c>
      <c r="J119" s="224"/>
      <c r="K119" s="224"/>
      <c r="L119" s="224"/>
      <c r="M119" s="10">
        <v>4175417009.4342213</v>
      </c>
      <c r="N119" s="10">
        <v>3171218839.1918106</v>
      </c>
      <c r="O119" s="223">
        <v>2004848974.0881982</v>
      </c>
      <c r="P119" s="224"/>
    </row>
    <row r="120" spans="2:16" ht="11.25" customHeight="1">
      <c r="B120" s="27">
        <v>44013</v>
      </c>
      <c r="C120" s="28">
        <v>47392</v>
      </c>
      <c r="D120" s="10">
        <v>111</v>
      </c>
      <c r="E120" s="29">
        <v>3379</v>
      </c>
      <c r="F120" s="331">
        <v>2500000000</v>
      </c>
      <c r="G120" s="224"/>
      <c r="H120" s="224"/>
      <c r="I120" s="223">
        <v>4957122639.095254</v>
      </c>
      <c r="J120" s="224"/>
      <c r="K120" s="224"/>
      <c r="L120" s="224"/>
      <c r="M120" s="10">
        <v>4119766295.0962234</v>
      </c>
      <c r="N120" s="10">
        <v>3121251070.0712724</v>
      </c>
      <c r="O120" s="223">
        <v>1965170506.3429885</v>
      </c>
      <c r="P120" s="224"/>
    </row>
    <row r="121" spans="2:16" ht="11.25" customHeight="1">
      <c r="B121" s="27">
        <v>44013</v>
      </c>
      <c r="C121" s="28">
        <v>47423</v>
      </c>
      <c r="D121" s="10">
        <v>112</v>
      </c>
      <c r="E121" s="29">
        <v>3410</v>
      </c>
      <c r="F121" s="331">
        <v>2500000000</v>
      </c>
      <c r="G121" s="224"/>
      <c r="H121" s="224"/>
      <c r="I121" s="223">
        <v>4896538085.010136</v>
      </c>
      <c r="J121" s="224"/>
      <c r="K121" s="224"/>
      <c r="L121" s="224"/>
      <c r="M121" s="10">
        <v>4062513643.833122</v>
      </c>
      <c r="N121" s="10">
        <v>3070047178.5008106</v>
      </c>
      <c r="O121" s="223">
        <v>1924745009.8725085</v>
      </c>
      <c r="P121" s="224"/>
    </row>
    <row r="122" spans="2:16" ht="11.25" customHeight="1">
      <c r="B122" s="27">
        <v>44013</v>
      </c>
      <c r="C122" s="28">
        <v>47453</v>
      </c>
      <c r="D122" s="10">
        <v>113</v>
      </c>
      <c r="E122" s="29">
        <v>3440</v>
      </c>
      <c r="F122" s="331">
        <v>2500000000</v>
      </c>
      <c r="G122" s="224"/>
      <c r="H122" s="224"/>
      <c r="I122" s="223">
        <v>4836976144.366308</v>
      </c>
      <c r="J122" s="224"/>
      <c r="K122" s="224"/>
      <c r="L122" s="224"/>
      <c r="M122" s="10">
        <v>4006509728.6507797</v>
      </c>
      <c r="N122" s="10">
        <v>3020272899.984798</v>
      </c>
      <c r="O122" s="223">
        <v>1885777380.6027045</v>
      </c>
      <c r="P122" s="224"/>
    </row>
    <row r="123" spans="2:16" ht="11.25" customHeight="1">
      <c r="B123" s="27">
        <v>44013</v>
      </c>
      <c r="C123" s="28">
        <v>47484</v>
      </c>
      <c r="D123" s="10">
        <v>114</v>
      </c>
      <c r="E123" s="29">
        <v>3471</v>
      </c>
      <c r="F123" s="331">
        <v>2500000000</v>
      </c>
      <c r="G123" s="224"/>
      <c r="H123" s="224"/>
      <c r="I123" s="223">
        <v>4779625039.243376</v>
      </c>
      <c r="J123" s="224"/>
      <c r="K123" s="224"/>
      <c r="L123" s="224"/>
      <c r="M123" s="10">
        <v>3952290539.7153535</v>
      </c>
      <c r="N123" s="10">
        <v>2971823002.770128</v>
      </c>
      <c r="O123" s="223">
        <v>1847667398.24048</v>
      </c>
      <c r="P123" s="224"/>
    </row>
    <row r="124" spans="2:16" ht="11.25" customHeight="1">
      <c r="B124" s="27">
        <v>44013</v>
      </c>
      <c r="C124" s="28">
        <v>47515</v>
      </c>
      <c r="D124" s="10">
        <v>115</v>
      </c>
      <c r="E124" s="29">
        <v>3502</v>
      </c>
      <c r="F124" s="331">
        <v>2500000000</v>
      </c>
      <c r="G124" s="224"/>
      <c r="H124" s="224"/>
      <c r="I124" s="223">
        <v>4722437493.118087</v>
      </c>
      <c r="J124" s="224"/>
      <c r="K124" s="224"/>
      <c r="L124" s="224"/>
      <c r="M124" s="10">
        <v>3898378763.0806174</v>
      </c>
      <c r="N124" s="10">
        <v>2923830569.7569575</v>
      </c>
      <c r="O124" s="223">
        <v>1810129632.3359854</v>
      </c>
      <c r="P124" s="224"/>
    </row>
    <row r="125" spans="2:16" ht="11.25" customHeight="1">
      <c r="B125" s="27">
        <v>44013</v>
      </c>
      <c r="C125" s="28">
        <v>47543</v>
      </c>
      <c r="D125" s="10">
        <v>116</v>
      </c>
      <c r="E125" s="29">
        <v>3530</v>
      </c>
      <c r="F125" s="331">
        <v>2500000000</v>
      </c>
      <c r="G125" s="224"/>
      <c r="H125" s="224"/>
      <c r="I125" s="223">
        <v>4666066193.991623</v>
      </c>
      <c r="J125" s="224"/>
      <c r="K125" s="224"/>
      <c r="L125" s="224"/>
      <c r="M125" s="10">
        <v>3845942906.426435</v>
      </c>
      <c r="N125" s="10">
        <v>2877876275.1458645</v>
      </c>
      <c r="O125" s="223">
        <v>1774862058.871862</v>
      </c>
      <c r="P125" s="224"/>
    </row>
    <row r="126" spans="2:16" ht="11.25" customHeight="1">
      <c r="B126" s="27">
        <v>44013</v>
      </c>
      <c r="C126" s="28">
        <v>47574</v>
      </c>
      <c r="D126" s="10">
        <v>117</v>
      </c>
      <c r="E126" s="29">
        <v>3561</v>
      </c>
      <c r="F126" s="331">
        <v>2500000000</v>
      </c>
      <c r="G126" s="224"/>
      <c r="H126" s="224"/>
      <c r="I126" s="223">
        <v>4610314000.984074</v>
      </c>
      <c r="J126" s="224"/>
      <c r="K126" s="224"/>
      <c r="L126" s="224"/>
      <c r="M126" s="10">
        <v>3793544839.8990126</v>
      </c>
      <c r="N126" s="10">
        <v>2831448069.7335806</v>
      </c>
      <c r="O126" s="223">
        <v>1738832332.7766175</v>
      </c>
      <c r="P126" s="224"/>
    </row>
    <row r="127" spans="2:16" ht="11.25" customHeight="1">
      <c r="B127" s="27">
        <v>44013</v>
      </c>
      <c r="C127" s="28">
        <v>47604</v>
      </c>
      <c r="D127" s="10">
        <v>118</v>
      </c>
      <c r="E127" s="29">
        <v>3591</v>
      </c>
      <c r="F127" s="331">
        <v>0</v>
      </c>
      <c r="G127" s="224"/>
      <c r="H127" s="224"/>
      <c r="I127" s="223">
        <v>4554588347.601125</v>
      </c>
      <c r="J127" s="224"/>
      <c r="K127" s="224"/>
      <c r="L127" s="224"/>
      <c r="M127" s="10">
        <v>3741540128.2349267</v>
      </c>
      <c r="N127" s="10">
        <v>2785759073.610682</v>
      </c>
      <c r="O127" s="223">
        <v>1703761277.2510285</v>
      </c>
      <c r="P127" s="224"/>
    </row>
    <row r="128" spans="2:16" ht="11.25" customHeight="1">
      <c r="B128" s="27">
        <v>44013</v>
      </c>
      <c r="C128" s="28">
        <v>47635</v>
      </c>
      <c r="D128" s="10">
        <v>119</v>
      </c>
      <c r="E128" s="29">
        <v>3622</v>
      </c>
      <c r="F128" s="331"/>
      <c r="G128" s="224"/>
      <c r="H128" s="224"/>
      <c r="I128" s="223">
        <v>4499423626.681533</v>
      </c>
      <c r="J128" s="224"/>
      <c r="K128" s="224"/>
      <c r="L128" s="224"/>
      <c r="M128" s="10">
        <v>3689953898.77755</v>
      </c>
      <c r="N128" s="10">
        <v>2740363532.269055</v>
      </c>
      <c r="O128" s="223">
        <v>1668898747.555228</v>
      </c>
      <c r="P128" s="224"/>
    </row>
    <row r="129" spans="2:16" ht="11.25" customHeight="1">
      <c r="B129" s="27">
        <v>44013</v>
      </c>
      <c r="C129" s="28">
        <v>47665</v>
      </c>
      <c r="D129" s="10">
        <v>120</v>
      </c>
      <c r="E129" s="29">
        <v>3652</v>
      </c>
      <c r="F129" s="331"/>
      <c r="G129" s="224"/>
      <c r="H129" s="224"/>
      <c r="I129" s="223">
        <v>4445109844.451286</v>
      </c>
      <c r="J129" s="224"/>
      <c r="K129" s="224"/>
      <c r="L129" s="224"/>
      <c r="M129" s="10">
        <v>3639427845.2726564</v>
      </c>
      <c r="N129" s="10">
        <v>2696187681.076868</v>
      </c>
      <c r="O129" s="223">
        <v>1635264515.3047895</v>
      </c>
      <c r="P129" s="224"/>
    </row>
    <row r="130" spans="2:16" ht="11.25" customHeight="1">
      <c r="B130" s="27">
        <v>44013</v>
      </c>
      <c r="C130" s="28">
        <v>47696</v>
      </c>
      <c r="D130" s="10">
        <v>121</v>
      </c>
      <c r="E130" s="29">
        <v>3683</v>
      </c>
      <c r="F130" s="331"/>
      <c r="G130" s="224"/>
      <c r="H130" s="224"/>
      <c r="I130" s="223">
        <v>4391142565.392552</v>
      </c>
      <c r="J130" s="224"/>
      <c r="K130" s="224"/>
      <c r="L130" s="224"/>
      <c r="M130" s="10">
        <v>3589144409.6072063</v>
      </c>
      <c r="N130" s="10">
        <v>2652174114.4280868</v>
      </c>
      <c r="O130" s="223">
        <v>1601756681.551457</v>
      </c>
      <c r="P130" s="224"/>
    </row>
    <row r="131" spans="2:16" ht="11.25" customHeight="1">
      <c r="B131" s="27">
        <v>44013</v>
      </c>
      <c r="C131" s="28">
        <v>47727</v>
      </c>
      <c r="D131" s="10">
        <v>122</v>
      </c>
      <c r="E131" s="29">
        <v>3714</v>
      </c>
      <c r="F131" s="331"/>
      <c r="G131" s="224"/>
      <c r="H131" s="224"/>
      <c r="I131" s="223">
        <v>4337040935.015089</v>
      </c>
      <c r="J131" s="224"/>
      <c r="K131" s="224"/>
      <c r="L131" s="224"/>
      <c r="M131" s="10">
        <v>3538911446.229648</v>
      </c>
      <c r="N131" s="10">
        <v>2608404181.540553</v>
      </c>
      <c r="O131" s="223">
        <v>1568649876.482675</v>
      </c>
      <c r="P131" s="224"/>
    </row>
    <row r="132" spans="2:16" ht="11.25" customHeight="1">
      <c r="B132" s="27">
        <v>44013</v>
      </c>
      <c r="C132" s="28">
        <v>47757</v>
      </c>
      <c r="D132" s="10">
        <v>123</v>
      </c>
      <c r="E132" s="29">
        <v>3744</v>
      </c>
      <c r="F132" s="331"/>
      <c r="G132" s="224"/>
      <c r="H132" s="224"/>
      <c r="I132" s="223">
        <v>4282883407.647719</v>
      </c>
      <c r="J132" s="224"/>
      <c r="K132" s="224"/>
      <c r="L132" s="224"/>
      <c r="M132" s="10">
        <v>3488984068.9644585</v>
      </c>
      <c r="N132" s="10">
        <v>2565275102.0093822</v>
      </c>
      <c r="O132" s="223">
        <v>1536388901.7785146</v>
      </c>
      <c r="P132" s="224"/>
    </row>
    <row r="133" spans="2:16" ht="11.25" customHeight="1">
      <c r="B133" s="27">
        <v>44013</v>
      </c>
      <c r="C133" s="28">
        <v>47788</v>
      </c>
      <c r="D133" s="10">
        <v>124</v>
      </c>
      <c r="E133" s="29">
        <v>3775</v>
      </c>
      <c r="F133" s="331"/>
      <c r="G133" s="224"/>
      <c r="H133" s="224"/>
      <c r="I133" s="223">
        <v>4229489195.315527</v>
      </c>
      <c r="J133" s="224"/>
      <c r="K133" s="224"/>
      <c r="L133" s="224"/>
      <c r="M133" s="10">
        <v>3439643506.4641986</v>
      </c>
      <c r="N133" s="10">
        <v>2522565698.559481</v>
      </c>
      <c r="O133" s="223">
        <v>1504410378.64851</v>
      </c>
      <c r="P133" s="224"/>
    </row>
    <row r="134" spans="2:16" ht="11.25" customHeight="1">
      <c r="B134" s="27">
        <v>44013</v>
      </c>
      <c r="C134" s="28">
        <v>47818</v>
      </c>
      <c r="D134" s="10">
        <v>125</v>
      </c>
      <c r="E134" s="29">
        <v>3805</v>
      </c>
      <c r="F134" s="331"/>
      <c r="G134" s="224"/>
      <c r="H134" s="224"/>
      <c r="I134" s="223">
        <v>4176063718.026745</v>
      </c>
      <c r="J134" s="224"/>
      <c r="K134" s="224"/>
      <c r="L134" s="224"/>
      <c r="M134" s="10">
        <v>3390620554.8867793</v>
      </c>
      <c r="N134" s="10">
        <v>2480493025.6390038</v>
      </c>
      <c r="O134" s="223">
        <v>1473255016.7641175</v>
      </c>
      <c r="P134" s="224"/>
    </row>
    <row r="135" spans="2:16" ht="11.25" customHeight="1">
      <c r="B135" s="27">
        <v>44013</v>
      </c>
      <c r="C135" s="28">
        <v>47849</v>
      </c>
      <c r="D135" s="10">
        <v>126</v>
      </c>
      <c r="E135" s="29">
        <v>3836</v>
      </c>
      <c r="F135" s="331"/>
      <c r="G135" s="224"/>
      <c r="H135" s="224"/>
      <c r="I135" s="223">
        <v>4122886571.579664</v>
      </c>
      <c r="J135" s="224"/>
      <c r="K135" s="224"/>
      <c r="L135" s="224"/>
      <c r="M135" s="10">
        <v>3341767567.4325213</v>
      </c>
      <c r="N135" s="10">
        <v>2438535893.2731643</v>
      </c>
      <c r="O135" s="223">
        <v>1442200661.330937</v>
      </c>
      <c r="P135" s="224"/>
    </row>
    <row r="136" spans="2:16" ht="11.25" customHeight="1">
      <c r="B136" s="27">
        <v>44013</v>
      </c>
      <c r="C136" s="28">
        <v>47880</v>
      </c>
      <c r="D136" s="10">
        <v>127</v>
      </c>
      <c r="E136" s="29">
        <v>3867</v>
      </c>
      <c r="F136" s="331"/>
      <c r="G136" s="224"/>
      <c r="H136" s="224"/>
      <c r="I136" s="223">
        <v>4070163263.44728</v>
      </c>
      <c r="J136" s="224"/>
      <c r="K136" s="224"/>
      <c r="L136" s="224"/>
      <c r="M136" s="10">
        <v>3293437773.394708</v>
      </c>
      <c r="N136" s="10">
        <v>2397156939.399038</v>
      </c>
      <c r="O136" s="223">
        <v>1411723438.5852737</v>
      </c>
      <c r="P136" s="224"/>
    </row>
    <row r="137" spans="2:16" ht="11.25" customHeight="1">
      <c r="B137" s="27">
        <v>44013</v>
      </c>
      <c r="C137" s="28">
        <v>47908</v>
      </c>
      <c r="D137" s="10">
        <v>128</v>
      </c>
      <c r="E137" s="29">
        <v>3895</v>
      </c>
      <c r="F137" s="331"/>
      <c r="G137" s="224"/>
      <c r="H137" s="224"/>
      <c r="I137" s="223">
        <v>4017201682.936003</v>
      </c>
      <c r="J137" s="224"/>
      <c r="K137" s="224"/>
      <c r="L137" s="224"/>
      <c r="M137" s="10">
        <v>3245602962.5184803</v>
      </c>
      <c r="N137" s="10">
        <v>2356912788.0961227</v>
      </c>
      <c r="O137" s="223">
        <v>1382711839.5426571</v>
      </c>
      <c r="P137" s="224"/>
    </row>
    <row r="138" spans="2:16" ht="11.25" customHeight="1">
      <c r="B138" s="27">
        <v>44013</v>
      </c>
      <c r="C138" s="28">
        <v>47939</v>
      </c>
      <c r="D138" s="10">
        <v>129</v>
      </c>
      <c r="E138" s="29">
        <v>3926</v>
      </c>
      <c r="F138" s="331"/>
      <c r="G138" s="224"/>
      <c r="H138" s="224"/>
      <c r="I138" s="223">
        <v>3964972186.733009</v>
      </c>
      <c r="J138" s="224"/>
      <c r="K138" s="224"/>
      <c r="L138" s="224"/>
      <c r="M138" s="10">
        <v>3197972165.4049144</v>
      </c>
      <c r="N138" s="10">
        <v>2316417802.4256105</v>
      </c>
      <c r="O138" s="223">
        <v>1353199043.9226782</v>
      </c>
      <c r="P138" s="224"/>
    </row>
    <row r="139" spans="2:16" ht="11.25" customHeight="1">
      <c r="B139" s="27">
        <v>44013</v>
      </c>
      <c r="C139" s="28">
        <v>47969</v>
      </c>
      <c r="D139" s="10">
        <v>130</v>
      </c>
      <c r="E139" s="29">
        <v>3956</v>
      </c>
      <c r="F139" s="331"/>
      <c r="G139" s="224"/>
      <c r="H139" s="224"/>
      <c r="I139" s="223">
        <v>3912987768.677758</v>
      </c>
      <c r="J139" s="224"/>
      <c r="K139" s="224"/>
      <c r="L139" s="224"/>
      <c r="M139" s="10">
        <v>3150863468.3586917</v>
      </c>
      <c r="N139" s="10">
        <v>2276677768.972247</v>
      </c>
      <c r="O139" s="223">
        <v>1324531949.6594045</v>
      </c>
      <c r="P139" s="224"/>
    </row>
    <row r="140" spans="2:16" ht="11.25" customHeight="1">
      <c r="B140" s="27">
        <v>44013</v>
      </c>
      <c r="C140" s="28">
        <v>48000</v>
      </c>
      <c r="D140" s="10">
        <v>131</v>
      </c>
      <c r="E140" s="29">
        <v>3987</v>
      </c>
      <c r="F140" s="331"/>
      <c r="G140" s="224"/>
      <c r="H140" s="224"/>
      <c r="I140" s="223">
        <v>3861429344.272359</v>
      </c>
      <c r="J140" s="224"/>
      <c r="K140" s="224"/>
      <c r="L140" s="224"/>
      <c r="M140" s="10">
        <v>3104073285.99488</v>
      </c>
      <c r="N140" s="10">
        <v>2237165127.3810577</v>
      </c>
      <c r="O140" s="223">
        <v>1296031425.8252604</v>
      </c>
      <c r="P140" s="224"/>
    </row>
    <row r="141" spans="2:16" ht="11.25" customHeight="1">
      <c r="B141" s="27">
        <v>44013</v>
      </c>
      <c r="C141" s="28">
        <v>48030</v>
      </c>
      <c r="D141" s="10">
        <v>132</v>
      </c>
      <c r="E141" s="29">
        <v>4017</v>
      </c>
      <c r="F141" s="331"/>
      <c r="G141" s="224"/>
      <c r="H141" s="224"/>
      <c r="I141" s="223">
        <v>3810046117.86287</v>
      </c>
      <c r="J141" s="224"/>
      <c r="K141" s="224"/>
      <c r="L141" s="224"/>
      <c r="M141" s="10">
        <v>3057740788.543697</v>
      </c>
      <c r="N141" s="10">
        <v>2198348333.796762</v>
      </c>
      <c r="O141" s="223">
        <v>1268323628.6996567</v>
      </c>
      <c r="P141" s="224"/>
    </row>
    <row r="142" spans="2:16" ht="11.25" customHeight="1">
      <c r="B142" s="27">
        <v>44013</v>
      </c>
      <c r="C142" s="28">
        <v>48061</v>
      </c>
      <c r="D142" s="10">
        <v>133</v>
      </c>
      <c r="E142" s="29">
        <v>4048</v>
      </c>
      <c r="F142" s="331"/>
      <c r="G142" s="224"/>
      <c r="H142" s="224"/>
      <c r="I142" s="223">
        <v>3759896178.975698</v>
      </c>
      <c r="J142" s="224"/>
      <c r="K142" s="224"/>
      <c r="L142" s="224"/>
      <c r="M142" s="10">
        <v>3012375217.785174</v>
      </c>
      <c r="N142" s="10">
        <v>2160225065.772</v>
      </c>
      <c r="O142" s="223">
        <v>1241049761.3224845</v>
      </c>
      <c r="P142" s="224"/>
    </row>
    <row r="143" spans="2:16" ht="11.25" customHeight="1">
      <c r="B143" s="27">
        <v>44013</v>
      </c>
      <c r="C143" s="28">
        <v>48092</v>
      </c>
      <c r="D143" s="10">
        <v>134</v>
      </c>
      <c r="E143" s="29">
        <v>4079</v>
      </c>
      <c r="F143" s="331"/>
      <c r="G143" s="224"/>
      <c r="H143" s="224"/>
      <c r="I143" s="223">
        <v>3709758370.756881</v>
      </c>
      <c r="J143" s="224"/>
      <c r="K143" s="224"/>
      <c r="L143" s="224"/>
      <c r="M143" s="10">
        <v>2967164440.089408</v>
      </c>
      <c r="N143" s="10">
        <v>2122392212.1001332</v>
      </c>
      <c r="O143" s="223">
        <v>1214150316.2404494</v>
      </c>
      <c r="P143" s="224"/>
    </row>
    <row r="144" spans="2:16" ht="11.25" customHeight="1">
      <c r="B144" s="27">
        <v>44013</v>
      </c>
      <c r="C144" s="28">
        <v>48122</v>
      </c>
      <c r="D144" s="10">
        <v>135</v>
      </c>
      <c r="E144" s="29">
        <v>4109</v>
      </c>
      <c r="F144" s="331"/>
      <c r="G144" s="224"/>
      <c r="H144" s="224"/>
      <c r="I144" s="223">
        <v>3659237935.848812</v>
      </c>
      <c r="J144" s="224"/>
      <c r="K144" s="224"/>
      <c r="L144" s="224"/>
      <c r="M144" s="10">
        <v>2921952839.8096714</v>
      </c>
      <c r="N144" s="10">
        <v>2084908487.3192785</v>
      </c>
      <c r="O144" s="223">
        <v>1187817979.3579721</v>
      </c>
      <c r="P144" s="224"/>
    </row>
    <row r="145" spans="2:16" ht="11.25" customHeight="1">
      <c r="B145" s="27">
        <v>44013</v>
      </c>
      <c r="C145" s="28">
        <v>48153</v>
      </c>
      <c r="D145" s="10">
        <v>136</v>
      </c>
      <c r="E145" s="29">
        <v>4140</v>
      </c>
      <c r="F145" s="331"/>
      <c r="G145" s="224"/>
      <c r="H145" s="224"/>
      <c r="I145" s="223">
        <v>3610022417.704311</v>
      </c>
      <c r="J145" s="224"/>
      <c r="K145" s="224"/>
      <c r="L145" s="224"/>
      <c r="M145" s="10">
        <v>2877764364.201328</v>
      </c>
      <c r="N145" s="10">
        <v>2048156406.9349458</v>
      </c>
      <c r="O145" s="223">
        <v>1161937144.4361665</v>
      </c>
      <c r="P145" s="224"/>
    </row>
    <row r="146" spans="2:16" ht="11.25" customHeight="1">
      <c r="B146" s="27">
        <v>44013</v>
      </c>
      <c r="C146" s="28">
        <v>48183</v>
      </c>
      <c r="D146" s="10">
        <v>137</v>
      </c>
      <c r="E146" s="29">
        <v>4170</v>
      </c>
      <c r="F146" s="331"/>
      <c r="G146" s="224"/>
      <c r="H146" s="224"/>
      <c r="I146" s="223">
        <v>3561305270.884948</v>
      </c>
      <c r="J146" s="224"/>
      <c r="K146" s="224"/>
      <c r="L146" s="224"/>
      <c r="M146" s="10">
        <v>2834269180.7930365</v>
      </c>
      <c r="N146" s="10">
        <v>2012235236.4112885</v>
      </c>
      <c r="O146" s="223">
        <v>1136879276.637943</v>
      </c>
      <c r="P146" s="224"/>
    </row>
    <row r="147" spans="2:16" ht="11.25" customHeight="1">
      <c r="B147" s="27">
        <v>44013</v>
      </c>
      <c r="C147" s="28">
        <v>48214</v>
      </c>
      <c r="D147" s="10">
        <v>138</v>
      </c>
      <c r="E147" s="29">
        <v>4201</v>
      </c>
      <c r="F147" s="331"/>
      <c r="G147" s="224"/>
      <c r="H147" s="224"/>
      <c r="I147" s="223">
        <v>3513011005.463432</v>
      </c>
      <c r="J147" s="224"/>
      <c r="K147" s="224"/>
      <c r="L147" s="224"/>
      <c r="M147" s="10">
        <v>2791092188.66588</v>
      </c>
      <c r="N147" s="10">
        <v>1976541464.2731965</v>
      </c>
      <c r="O147" s="223">
        <v>1111983004.287735</v>
      </c>
      <c r="P147" s="224"/>
    </row>
    <row r="148" spans="2:16" ht="11.25" customHeight="1">
      <c r="B148" s="27">
        <v>44013</v>
      </c>
      <c r="C148" s="28">
        <v>48245</v>
      </c>
      <c r="D148" s="10">
        <v>139</v>
      </c>
      <c r="E148" s="29">
        <v>4232</v>
      </c>
      <c r="F148" s="331"/>
      <c r="G148" s="224"/>
      <c r="H148" s="224"/>
      <c r="I148" s="223">
        <v>3464522097.692779</v>
      </c>
      <c r="J148" s="224"/>
      <c r="K148" s="224"/>
      <c r="L148" s="224"/>
      <c r="M148" s="10">
        <v>2747899124.7043633</v>
      </c>
      <c r="N148" s="10">
        <v>1941004877.9301138</v>
      </c>
      <c r="O148" s="223">
        <v>1087365291.7111204</v>
      </c>
      <c r="P148" s="224"/>
    </row>
    <row r="149" spans="2:16" ht="11.25" customHeight="1">
      <c r="B149" s="27">
        <v>44013</v>
      </c>
      <c r="C149" s="28">
        <v>48274</v>
      </c>
      <c r="D149" s="10">
        <v>140</v>
      </c>
      <c r="E149" s="29">
        <v>4261</v>
      </c>
      <c r="F149" s="331"/>
      <c r="G149" s="224"/>
      <c r="H149" s="224"/>
      <c r="I149" s="223">
        <v>3415882185.999063</v>
      </c>
      <c r="J149" s="224"/>
      <c r="K149" s="224"/>
      <c r="L149" s="224"/>
      <c r="M149" s="10">
        <v>2705021212.4244204</v>
      </c>
      <c r="N149" s="10">
        <v>1906171438.5586998</v>
      </c>
      <c r="O149" s="223">
        <v>1063619632.0292617</v>
      </c>
      <c r="P149" s="224"/>
    </row>
    <row r="150" spans="2:16" ht="11.25" customHeight="1">
      <c r="B150" s="27">
        <v>44013</v>
      </c>
      <c r="C150" s="28">
        <v>48305</v>
      </c>
      <c r="D150" s="10">
        <v>141</v>
      </c>
      <c r="E150" s="29">
        <v>4292</v>
      </c>
      <c r="F150" s="331"/>
      <c r="G150" s="224"/>
      <c r="H150" s="224"/>
      <c r="I150" s="223">
        <v>3368408226.510368</v>
      </c>
      <c r="J150" s="224"/>
      <c r="K150" s="224"/>
      <c r="L150" s="224"/>
      <c r="M150" s="10">
        <v>2662902651.4984035</v>
      </c>
      <c r="N150" s="10">
        <v>1871719072.5858111</v>
      </c>
      <c r="O150" s="223">
        <v>1039972061.4283874</v>
      </c>
      <c r="P150" s="224"/>
    </row>
    <row r="151" spans="2:16" ht="11.25" customHeight="1">
      <c r="B151" s="27">
        <v>44013</v>
      </c>
      <c r="C151" s="28">
        <v>48335</v>
      </c>
      <c r="D151" s="10">
        <v>142</v>
      </c>
      <c r="E151" s="29">
        <v>4322</v>
      </c>
      <c r="F151" s="331"/>
      <c r="G151" s="224"/>
      <c r="H151" s="224"/>
      <c r="I151" s="223">
        <v>3321157485.485881</v>
      </c>
      <c r="J151" s="224"/>
      <c r="K151" s="224"/>
      <c r="L151" s="224"/>
      <c r="M151" s="10">
        <v>2621238879.294624</v>
      </c>
      <c r="N151" s="10">
        <v>1837899433.7148645</v>
      </c>
      <c r="O151" s="223">
        <v>1016995037.7813059</v>
      </c>
      <c r="P151" s="224"/>
    </row>
    <row r="152" spans="2:16" ht="11.25" customHeight="1">
      <c r="B152" s="27">
        <v>44013</v>
      </c>
      <c r="C152" s="28">
        <v>48366</v>
      </c>
      <c r="D152" s="10">
        <v>143</v>
      </c>
      <c r="E152" s="29">
        <v>4353</v>
      </c>
      <c r="F152" s="331"/>
      <c r="G152" s="224"/>
      <c r="H152" s="224"/>
      <c r="I152" s="223">
        <v>3274291580.811339</v>
      </c>
      <c r="J152" s="224"/>
      <c r="K152" s="224"/>
      <c r="L152" s="224"/>
      <c r="M152" s="10">
        <v>2579866668.83763</v>
      </c>
      <c r="N152" s="10">
        <v>1804290645.3490174</v>
      </c>
      <c r="O152" s="223">
        <v>994168977.1803187</v>
      </c>
      <c r="P152" s="224"/>
    </row>
    <row r="153" spans="2:16" ht="11.25" customHeight="1">
      <c r="B153" s="27">
        <v>44013</v>
      </c>
      <c r="C153" s="28">
        <v>48396</v>
      </c>
      <c r="D153" s="10">
        <v>144</v>
      </c>
      <c r="E153" s="29">
        <v>4383</v>
      </c>
      <c r="F153" s="331"/>
      <c r="G153" s="224"/>
      <c r="H153" s="224"/>
      <c r="I153" s="223">
        <v>3227237247.551386</v>
      </c>
      <c r="J153" s="224"/>
      <c r="K153" s="224"/>
      <c r="L153" s="224"/>
      <c r="M153" s="10">
        <v>2538618051.6740193</v>
      </c>
      <c r="N153" s="10">
        <v>1771072611.7721407</v>
      </c>
      <c r="O153" s="223">
        <v>971865487.8042998</v>
      </c>
      <c r="P153" s="224"/>
    </row>
    <row r="154" spans="2:16" ht="11.25" customHeight="1">
      <c r="B154" s="27">
        <v>44013</v>
      </c>
      <c r="C154" s="28">
        <v>48427</v>
      </c>
      <c r="D154" s="10">
        <v>145</v>
      </c>
      <c r="E154" s="29">
        <v>4414</v>
      </c>
      <c r="F154" s="331"/>
      <c r="G154" s="224"/>
      <c r="H154" s="224"/>
      <c r="I154" s="223">
        <v>3180059557.65525</v>
      </c>
      <c r="J154" s="224"/>
      <c r="K154" s="224"/>
      <c r="L154" s="224"/>
      <c r="M154" s="10">
        <v>2497264269.235766</v>
      </c>
      <c r="N154" s="10">
        <v>1737791222.909413</v>
      </c>
      <c r="O154" s="223">
        <v>949563498.6317536</v>
      </c>
      <c r="P154" s="224"/>
    </row>
    <row r="155" spans="2:16" ht="11.25" customHeight="1">
      <c r="B155" s="27">
        <v>44013</v>
      </c>
      <c r="C155" s="28">
        <v>48458</v>
      </c>
      <c r="D155" s="10">
        <v>146</v>
      </c>
      <c r="E155" s="29">
        <v>4445</v>
      </c>
      <c r="F155" s="331"/>
      <c r="G155" s="224"/>
      <c r="H155" s="224"/>
      <c r="I155" s="223">
        <v>3133007237.770708</v>
      </c>
      <c r="J155" s="224"/>
      <c r="K155" s="224"/>
      <c r="L155" s="224"/>
      <c r="M155" s="10">
        <v>2456141746.8390656</v>
      </c>
      <c r="N155" s="10">
        <v>1704828181.272621</v>
      </c>
      <c r="O155" s="223">
        <v>927606210.9457759</v>
      </c>
      <c r="P155" s="224"/>
    </row>
    <row r="156" spans="2:16" ht="11.25" customHeight="1">
      <c r="B156" s="27">
        <v>44013</v>
      </c>
      <c r="C156" s="28">
        <v>48488</v>
      </c>
      <c r="D156" s="10">
        <v>147</v>
      </c>
      <c r="E156" s="29">
        <v>4475</v>
      </c>
      <c r="F156" s="331"/>
      <c r="G156" s="224"/>
      <c r="H156" s="224"/>
      <c r="I156" s="223">
        <v>3086965228.237161</v>
      </c>
      <c r="J156" s="224"/>
      <c r="K156" s="224"/>
      <c r="L156" s="224"/>
      <c r="M156" s="10">
        <v>2416074527.4824276</v>
      </c>
      <c r="N156" s="10">
        <v>1672889606.201645</v>
      </c>
      <c r="O156" s="223">
        <v>906497056.8911775</v>
      </c>
      <c r="P156" s="224"/>
    </row>
    <row r="157" spans="2:16" ht="11.25" customHeight="1">
      <c r="B157" s="27">
        <v>44013</v>
      </c>
      <c r="C157" s="28">
        <v>48519</v>
      </c>
      <c r="D157" s="10">
        <v>148</v>
      </c>
      <c r="E157" s="29">
        <v>4506</v>
      </c>
      <c r="F157" s="331"/>
      <c r="G157" s="224"/>
      <c r="H157" s="224"/>
      <c r="I157" s="223">
        <v>3041654654.296876</v>
      </c>
      <c r="J157" s="224"/>
      <c r="K157" s="224"/>
      <c r="L157" s="224"/>
      <c r="M157" s="10">
        <v>2376573615.666558</v>
      </c>
      <c r="N157" s="10">
        <v>1641354236.5472066</v>
      </c>
      <c r="O157" s="223">
        <v>885641697.3449471</v>
      </c>
      <c r="P157" s="224"/>
    </row>
    <row r="158" spans="2:16" ht="11.25" customHeight="1">
      <c r="B158" s="27">
        <v>44013</v>
      </c>
      <c r="C158" s="28">
        <v>48549</v>
      </c>
      <c r="D158" s="10">
        <v>149</v>
      </c>
      <c r="E158" s="29">
        <v>4536</v>
      </c>
      <c r="F158" s="331"/>
      <c r="G158" s="224"/>
      <c r="H158" s="224"/>
      <c r="I158" s="223">
        <v>2996676714.048366</v>
      </c>
      <c r="J158" s="224"/>
      <c r="K158" s="224"/>
      <c r="L158" s="224"/>
      <c r="M158" s="10">
        <v>2337587205.829024</v>
      </c>
      <c r="N158" s="10">
        <v>1610455162.9096308</v>
      </c>
      <c r="O158" s="223">
        <v>865407105.3261278</v>
      </c>
      <c r="P158" s="224"/>
    </row>
    <row r="159" spans="2:16" ht="11.25" customHeight="1">
      <c r="B159" s="27">
        <v>44013</v>
      </c>
      <c r="C159" s="28">
        <v>48580</v>
      </c>
      <c r="D159" s="10">
        <v>150</v>
      </c>
      <c r="E159" s="29">
        <v>4567</v>
      </c>
      <c r="F159" s="331"/>
      <c r="G159" s="224"/>
      <c r="H159" s="224"/>
      <c r="I159" s="223">
        <v>2951820701.042987</v>
      </c>
      <c r="J159" s="224"/>
      <c r="K159" s="224"/>
      <c r="L159" s="224"/>
      <c r="M159" s="10">
        <v>2298691456.164864</v>
      </c>
      <c r="N159" s="10">
        <v>1579630792.0512311</v>
      </c>
      <c r="O159" s="223">
        <v>845247761.1207453</v>
      </c>
      <c r="P159" s="224"/>
    </row>
    <row r="160" spans="2:16" ht="11.25" customHeight="1">
      <c r="B160" s="27">
        <v>44013</v>
      </c>
      <c r="C160" s="28">
        <v>48611</v>
      </c>
      <c r="D160" s="10">
        <v>151</v>
      </c>
      <c r="E160" s="29">
        <v>4598</v>
      </c>
      <c r="F160" s="331"/>
      <c r="G160" s="224"/>
      <c r="H160" s="224"/>
      <c r="I160" s="223">
        <v>2907108083.506577</v>
      </c>
      <c r="J160" s="224"/>
      <c r="K160" s="224"/>
      <c r="L160" s="224"/>
      <c r="M160" s="10">
        <v>2260032400.11524</v>
      </c>
      <c r="N160" s="10">
        <v>1549115029.4802773</v>
      </c>
      <c r="O160" s="223">
        <v>825408097.6535662</v>
      </c>
      <c r="P160" s="224"/>
    </row>
    <row r="161" spans="2:16" ht="11.25" customHeight="1">
      <c r="B161" s="27">
        <v>44013</v>
      </c>
      <c r="C161" s="28">
        <v>48639</v>
      </c>
      <c r="D161" s="10">
        <v>152</v>
      </c>
      <c r="E161" s="29">
        <v>4626</v>
      </c>
      <c r="F161" s="331"/>
      <c r="G161" s="224"/>
      <c r="H161" s="224"/>
      <c r="I161" s="223">
        <v>2863368758.43685</v>
      </c>
      <c r="J161" s="224"/>
      <c r="K161" s="224"/>
      <c r="L161" s="224"/>
      <c r="M161" s="10">
        <v>2222618330.4015546</v>
      </c>
      <c r="N161" s="10">
        <v>1519969978.3734121</v>
      </c>
      <c r="O161" s="223">
        <v>806779917.2854391</v>
      </c>
      <c r="P161" s="224"/>
    </row>
    <row r="162" spans="2:16" ht="11.25" customHeight="1">
      <c r="B162" s="27">
        <v>44013</v>
      </c>
      <c r="C162" s="28">
        <v>48670</v>
      </c>
      <c r="D162" s="10">
        <v>153</v>
      </c>
      <c r="E162" s="29">
        <v>4657</v>
      </c>
      <c r="F162" s="331"/>
      <c r="G162" s="224"/>
      <c r="H162" s="224"/>
      <c r="I162" s="223">
        <v>2819490332.664828</v>
      </c>
      <c r="J162" s="224"/>
      <c r="K162" s="224"/>
      <c r="L162" s="224"/>
      <c r="M162" s="10">
        <v>2184846842.962224</v>
      </c>
      <c r="N162" s="10">
        <v>1490339491.5313618</v>
      </c>
      <c r="O162" s="223">
        <v>787701909.4101461</v>
      </c>
      <c r="P162" s="224"/>
    </row>
    <row r="163" spans="2:16" ht="11.25" customHeight="1">
      <c r="B163" s="27">
        <v>44013</v>
      </c>
      <c r="C163" s="28">
        <v>48700</v>
      </c>
      <c r="D163" s="10">
        <v>154</v>
      </c>
      <c r="E163" s="29">
        <v>4687</v>
      </c>
      <c r="F163" s="331"/>
      <c r="G163" s="224"/>
      <c r="H163" s="224"/>
      <c r="I163" s="223">
        <v>2776299760.47224</v>
      </c>
      <c r="J163" s="224"/>
      <c r="K163" s="224"/>
      <c r="L163" s="224"/>
      <c r="M163" s="10">
        <v>2147846817.441571</v>
      </c>
      <c r="N163" s="10">
        <v>1461494829.1873672</v>
      </c>
      <c r="O163" s="223">
        <v>769289943.3980616</v>
      </c>
      <c r="P163" s="224"/>
    </row>
    <row r="164" spans="2:16" ht="11.25" customHeight="1">
      <c r="B164" s="27">
        <v>44013</v>
      </c>
      <c r="C164" s="28">
        <v>48731</v>
      </c>
      <c r="D164" s="10">
        <v>155</v>
      </c>
      <c r="E164" s="29">
        <v>4718</v>
      </c>
      <c r="F164" s="331"/>
      <c r="G164" s="224"/>
      <c r="H164" s="224"/>
      <c r="I164" s="223">
        <v>2733272554.90759</v>
      </c>
      <c r="J164" s="224"/>
      <c r="K164" s="224"/>
      <c r="L164" s="224"/>
      <c r="M164" s="10">
        <v>2110972951.6874485</v>
      </c>
      <c r="N164" s="10">
        <v>1432751065.3035755</v>
      </c>
      <c r="O164" s="223">
        <v>750965752.4438877</v>
      </c>
      <c r="P164" s="224"/>
    </row>
    <row r="165" spans="2:16" ht="11.25" customHeight="1">
      <c r="B165" s="27">
        <v>44013</v>
      </c>
      <c r="C165" s="28">
        <v>48761</v>
      </c>
      <c r="D165" s="10">
        <v>156</v>
      </c>
      <c r="E165" s="29">
        <v>4748</v>
      </c>
      <c r="F165" s="331"/>
      <c r="G165" s="224"/>
      <c r="H165" s="224"/>
      <c r="I165" s="223">
        <v>2690097002.428073</v>
      </c>
      <c r="J165" s="224"/>
      <c r="K165" s="224"/>
      <c r="L165" s="224"/>
      <c r="M165" s="10">
        <v>2074217189.2343717</v>
      </c>
      <c r="N165" s="10">
        <v>1404339358.440093</v>
      </c>
      <c r="O165" s="223">
        <v>733056658.1730871</v>
      </c>
      <c r="P165" s="224"/>
    </row>
    <row r="166" spans="2:16" ht="11.25" customHeight="1">
      <c r="B166" s="27">
        <v>44013</v>
      </c>
      <c r="C166" s="28">
        <v>48792</v>
      </c>
      <c r="D166" s="10">
        <v>157</v>
      </c>
      <c r="E166" s="29">
        <v>4779</v>
      </c>
      <c r="F166" s="331"/>
      <c r="G166" s="224"/>
      <c r="H166" s="224"/>
      <c r="I166" s="223">
        <v>2648081571.112146</v>
      </c>
      <c r="J166" s="224"/>
      <c r="K166" s="224"/>
      <c r="L166" s="224"/>
      <c r="M166" s="10">
        <v>2038357832.0517383</v>
      </c>
      <c r="N166" s="10">
        <v>1376551163.98623</v>
      </c>
      <c r="O166" s="223">
        <v>715507931.8855921</v>
      </c>
      <c r="P166" s="224"/>
    </row>
    <row r="167" spans="2:16" ht="11.25" customHeight="1">
      <c r="B167" s="27">
        <v>44013</v>
      </c>
      <c r="C167" s="28">
        <v>48823</v>
      </c>
      <c r="D167" s="10">
        <v>158</v>
      </c>
      <c r="E167" s="29">
        <v>4810</v>
      </c>
      <c r="F167" s="331"/>
      <c r="G167" s="224"/>
      <c r="H167" s="224"/>
      <c r="I167" s="223">
        <v>2606258546.420087</v>
      </c>
      <c r="J167" s="224"/>
      <c r="K167" s="224"/>
      <c r="L167" s="224"/>
      <c r="M167" s="10">
        <v>2002762001.8709843</v>
      </c>
      <c r="N167" s="10">
        <v>1349072742.0079825</v>
      </c>
      <c r="O167" s="223">
        <v>698255044.0079015</v>
      </c>
      <c r="P167" s="224"/>
    </row>
    <row r="168" spans="2:16" ht="11.25" customHeight="1">
      <c r="B168" s="27">
        <v>44013</v>
      </c>
      <c r="C168" s="28">
        <v>48853</v>
      </c>
      <c r="D168" s="10">
        <v>159</v>
      </c>
      <c r="E168" s="29">
        <v>4840</v>
      </c>
      <c r="F168" s="331"/>
      <c r="G168" s="224"/>
      <c r="H168" s="224"/>
      <c r="I168" s="223">
        <v>2564100679.400694</v>
      </c>
      <c r="J168" s="224"/>
      <c r="K168" s="224"/>
      <c r="L168" s="224"/>
      <c r="M168" s="10">
        <v>1967131897.6686108</v>
      </c>
      <c r="N168" s="10">
        <v>1321810728.2910411</v>
      </c>
      <c r="O168" s="223">
        <v>681340288.4542047</v>
      </c>
      <c r="P168" s="224"/>
    </row>
    <row r="169" spans="2:16" ht="11.25" customHeight="1">
      <c r="B169" s="27">
        <v>44013</v>
      </c>
      <c r="C169" s="28">
        <v>48884</v>
      </c>
      <c r="D169" s="10">
        <v>160</v>
      </c>
      <c r="E169" s="29">
        <v>4871</v>
      </c>
      <c r="F169" s="331"/>
      <c r="G169" s="224"/>
      <c r="H169" s="224"/>
      <c r="I169" s="223">
        <v>2523062104.830384</v>
      </c>
      <c r="J169" s="224"/>
      <c r="K169" s="224"/>
      <c r="L169" s="224"/>
      <c r="M169" s="10">
        <v>1932364839.80732</v>
      </c>
      <c r="N169" s="10">
        <v>1295146843.3070216</v>
      </c>
      <c r="O169" s="223">
        <v>664768494.3196969</v>
      </c>
      <c r="P169" s="224"/>
    </row>
    <row r="170" spans="2:16" ht="11.25" customHeight="1">
      <c r="B170" s="27">
        <v>44013</v>
      </c>
      <c r="C170" s="28">
        <v>48914</v>
      </c>
      <c r="D170" s="10">
        <v>161</v>
      </c>
      <c r="E170" s="29">
        <v>4901</v>
      </c>
      <c r="F170" s="331"/>
      <c r="G170" s="224"/>
      <c r="H170" s="224"/>
      <c r="I170" s="223">
        <v>2482260960.518567</v>
      </c>
      <c r="J170" s="224"/>
      <c r="K170" s="224"/>
      <c r="L170" s="224"/>
      <c r="M170" s="10">
        <v>1897995521.5973716</v>
      </c>
      <c r="N170" s="10">
        <v>1268980169.314196</v>
      </c>
      <c r="O170" s="223">
        <v>648667793.945064</v>
      </c>
      <c r="P170" s="224"/>
    </row>
    <row r="171" spans="2:16" ht="11.25" customHeight="1">
      <c r="B171" s="27">
        <v>44013</v>
      </c>
      <c r="C171" s="28">
        <v>48945</v>
      </c>
      <c r="D171" s="10">
        <v>162</v>
      </c>
      <c r="E171" s="29">
        <v>4932</v>
      </c>
      <c r="F171" s="331"/>
      <c r="G171" s="224"/>
      <c r="H171" s="224"/>
      <c r="I171" s="223">
        <v>2441827018.829954</v>
      </c>
      <c r="J171" s="224"/>
      <c r="K171" s="224"/>
      <c r="L171" s="224"/>
      <c r="M171" s="10">
        <v>1863912068.3584118</v>
      </c>
      <c r="N171" s="10">
        <v>1243023001.5469687</v>
      </c>
      <c r="O171" s="223">
        <v>632707941.129042</v>
      </c>
      <c r="P171" s="224"/>
    </row>
    <row r="172" spans="2:16" ht="11.25" customHeight="1">
      <c r="B172" s="27">
        <v>44013</v>
      </c>
      <c r="C172" s="28">
        <v>48976</v>
      </c>
      <c r="D172" s="10">
        <v>163</v>
      </c>
      <c r="E172" s="29">
        <v>4963</v>
      </c>
      <c r="F172" s="331"/>
      <c r="G172" s="224"/>
      <c r="H172" s="224"/>
      <c r="I172" s="223">
        <v>2401077238.608506</v>
      </c>
      <c r="J172" s="224"/>
      <c r="K172" s="224"/>
      <c r="L172" s="224"/>
      <c r="M172" s="10">
        <v>1829698092.214477</v>
      </c>
      <c r="N172" s="10">
        <v>1217102832.0315678</v>
      </c>
      <c r="O172" s="223">
        <v>616890401.2839289</v>
      </c>
      <c r="P172" s="224"/>
    </row>
    <row r="173" spans="2:16" ht="11.25" customHeight="1">
      <c r="B173" s="27">
        <v>44013</v>
      </c>
      <c r="C173" s="28">
        <v>49004</v>
      </c>
      <c r="D173" s="10">
        <v>164</v>
      </c>
      <c r="E173" s="29">
        <v>4991</v>
      </c>
      <c r="F173" s="331"/>
      <c r="G173" s="224"/>
      <c r="H173" s="224"/>
      <c r="I173" s="223">
        <v>2360929345.385816</v>
      </c>
      <c r="J173" s="224"/>
      <c r="K173" s="224"/>
      <c r="L173" s="224"/>
      <c r="M173" s="10">
        <v>1796347764.195162</v>
      </c>
      <c r="N173" s="10">
        <v>1192173246.5564609</v>
      </c>
      <c r="O173" s="223">
        <v>601942659.368571</v>
      </c>
      <c r="P173" s="224"/>
    </row>
    <row r="174" spans="2:16" ht="11.25" customHeight="1">
      <c r="B174" s="27">
        <v>44013</v>
      </c>
      <c r="C174" s="28">
        <v>49035</v>
      </c>
      <c r="D174" s="10">
        <v>165</v>
      </c>
      <c r="E174" s="29">
        <v>5022</v>
      </c>
      <c r="F174" s="331"/>
      <c r="G174" s="224"/>
      <c r="H174" s="224"/>
      <c r="I174" s="223">
        <v>2321120080.637637</v>
      </c>
      <c r="J174" s="224"/>
      <c r="K174" s="224"/>
      <c r="L174" s="224"/>
      <c r="M174" s="10">
        <v>1763062934.9176543</v>
      </c>
      <c r="N174" s="10">
        <v>1167107505.7797832</v>
      </c>
      <c r="O174" s="223">
        <v>586790714.1916409</v>
      </c>
      <c r="P174" s="224"/>
    </row>
    <row r="175" spans="2:16" ht="11.25" customHeight="1">
      <c r="B175" s="27">
        <v>44013</v>
      </c>
      <c r="C175" s="28">
        <v>49065</v>
      </c>
      <c r="D175" s="10">
        <v>166</v>
      </c>
      <c r="E175" s="29">
        <v>5052</v>
      </c>
      <c r="F175" s="331"/>
      <c r="G175" s="224"/>
      <c r="H175" s="224"/>
      <c r="I175" s="223">
        <v>2281177174.98202</v>
      </c>
      <c r="J175" s="224"/>
      <c r="K175" s="224"/>
      <c r="L175" s="224"/>
      <c r="M175" s="10">
        <v>1729879230.220265</v>
      </c>
      <c r="N175" s="10">
        <v>1142322151.1126008</v>
      </c>
      <c r="O175" s="223">
        <v>571975007.1956068</v>
      </c>
      <c r="P175" s="224"/>
    </row>
    <row r="176" spans="2:16" ht="11.25" customHeight="1">
      <c r="B176" s="27">
        <v>44013</v>
      </c>
      <c r="C176" s="28">
        <v>49096</v>
      </c>
      <c r="D176" s="10">
        <v>167</v>
      </c>
      <c r="E176" s="29">
        <v>5083</v>
      </c>
      <c r="F176" s="331"/>
      <c r="G176" s="224"/>
      <c r="H176" s="224"/>
      <c r="I176" s="223">
        <v>2241964598.094049</v>
      </c>
      <c r="J176" s="224"/>
      <c r="K176" s="224"/>
      <c r="L176" s="224"/>
      <c r="M176" s="10">
        <v>1697259688.6879146</v>
      </c>
      <c r="N176" s="10">
        <v>1117931525.6724217</v>
      </c>
      <c r="O176" s="223">
        <v>557391417.1182829</v>
      </c>
      <c r="P176" s="224"/>
    </row>
    <row r="177" spans="2:16" ht="11.25" customHeight="1">
      <c r="B177" s="27">
        <v>44013</v>
      </c>
      <c r="C177" s="28">
        <v>49126</v>
      </c>
      <c r="D177" s="10">
        <v>168</v>
      </c>
      <c r="E177" s="29">
        <v>5113</v>
      </c>
      <c r="F177" s="331"/>
      <c r="G177" s="224"/>
      <c r="H177" s="224"/>
      <c r="I177" s="223">
        <v>2203548288.222912</v>
      </c>
      <c r="J177" s="224"/>
      <c r="K177" s="224"/>
      <c r="L177" s="224"/>
      <c r="M177" s="10">
        <v>1665438800.2152889</v>
      </c>
      <c r="N177" s="10">
        <v>1094272165.8918498</v>
      </c>
      <c r="O177" s="223">
        <v>543358555.4396764</v>
      </c>
      <c r="P177" s="224"/>
    </row>
    <row r="178" spans="2:16" ht="11.25" customHeight="1">
      <c r="B178" s="27">
        <v>44013</v>
      </c>
      <c r="C178" s="28">
        <v>49157</v>
      </c>
      <c r="D178" s="10">
        <v>169</v>
      </c>
      <c r="E178" s="29">
        <v>5144</v>
      </c>
      <c r="F178" s="331"/>
      <c r="G178" s="224"/>
      <c r="H178" s="224"/>
      <c r="I178" s="223">
        <v>2165328122.627059</v>
      </c>
      <c r="J178" s="224"/>
      <c r="K178" s="224"/>
      <c r="L178" s="224"/>
      <c r="M178" s="10">
        <v>1633776337.6369312</v>
      </c>
      <c r="N178" s="10">
        <v>1070738377.3249366</v>
      </c>
      <c r="O178" s="223">
        <v>529420977.4614312</v>
      </c>
      <c r="P178" s="224"/>
    </row>
    <row r="179" spans="2:16" ht="11.25" customHeight="1">
      <c r="B179" s="27">
        <v>44013</v>
      </c>
      <c r="C179" s="28">
        <v>49188</v>
      </c>
      <c r="D179" s="10">
        <v>170</v>
      </c>
      <c r="E179" s="29">
        <v>5175</v>
      </c>
      <c r="F179" s="331"/>
      <c r="G179" s="224"/>
      <c r="H179" s="224"/>
      <c r="I179" s="223">
        <v>2127906781.425782</v>
      </c>
      <c r="J179" s="224"/>
      <c r="K179" s="224"/>
      <c r="L179" s="224"/>
      <c r="M179" s="10">
        <v>1602818192.022349</v>
      </c>
      <c r="N179" s="10">
        <v>1047777632.4127805</v>
      </c>
      <c r="O179" s="223">
        <v>515873856.531817</v>
      </c>
      <c r="P179" s="224"/>
    </row>
    <row r="180" spans="2:16" ht="11.25" customHeight="1">
      <c r="B180" s="27">
        <v>44013</v>
      </c>
      <c r="C180" s="28">
        <v>49218</v>
      </c>
      <c r="D180" s="10">
        <v>171</v>
      </c>
      <c r="E180" s="29">
        <v>5205</v>
      </c>
      <c r="F180" s="331"/>
      <c r="G180" s="224"/>
      <c r="H180" s="224"/>
      <c r="I180" s="223">
        <v>2091237637.999672</v>
      </c>
      <c r="J180" s="224"/>
      <c r="K180" s="224"/>
      <c r="L180" s="224"/>
      <c r="M180" s="10">
        <v>1572612094.988198</v>
      </c>
      <c r="N180" s="10">
        <v>1025501355.6583284</v>
      </c>
      <c r="O180" s="223">
        <v>502836411.6096165</v>
      </c>
      <c r="P180" s="224"/>
    </row>
    <row r="181" spans="2:16" ht="11.25" customHeight="1">
      <c r="B181" s="27">
        <v>44013</v>
      </c>
      <c r="C181" s="28">
        <v>49249</v>
      </c>
      <c r="D181" s="10">
        <v>172</v>
      </c>
      <c r="E181" s="29">
        <v>5236</v>
      </c>
      <c r="F181" s="331"/>
      <c r="G181" s="224"/>
      <c r="H181" s="224"/>
      <c r="I181" s="223">
        <v>2054859343.585845</v>
      </c>
      <c r="J181" s="224"/>
      <c r="K181" s="224"/>
      <c r="L181" s="224"/>
      <c r="M181" s="10">
        <v>1542634725.549788</v>
      </c>
      <c r="N181" s="10">
        <v>1003394748.075694</v>
      </c>
      <c r="O181" s="223">
        <v>489912953.7554073</v>
      </c>
      <c r="P181" s="224"/>
    </row>
    <row r="182" spans="2:16" ht="11.25" customHeight="1">
      <c r="B182" s="27">
        <v>44013</v>
      </c>
      <c r="C182" s="28">
        <v>49279</v>
      </c>
      <c r="D182" s="10">
        <v>173</v>
      </c>
      <c r="E182" s="29">
        <v>5266</v>
      </c>
      <c r="F182" s="331"/>
      <c r="G182" s="224"/>
      <c r="H182" s="224"/>
      <c r="I182" s="223">
        <v>2019513225.473958</v>
      </c>
      <c r="J182" s="224"/>
      <c r="K182" s="224"/>
      <c r="L182" s="224"/>
      <c r="M182" s="10">
        <v>1513610967.24607</v>
      </c>
      <c r="N182" s="10">
        <v>982093311.5955092</v>
      </c>
      <c r="O182" s="223">
        <v>477546796.47567856</v>
      </c>
      <c r="P182" s="224"/>
    </row>
    <row r="183" spans="2:16" ht="11.25" customHeight="1">
      <c r="B183" s="27">
        <v>44013</v>
      </c>
      <c r="C183" s="28">
        <v>49310</v>
      </c>
      <c r="D183" s="10">
        <v>174</v>
      </c>
      <c r="E183" s="29">
        <v>5297</v>
      </c>
      <c r="F183" s="331"/>
      <c r="G183" s="224"/>
      <c r="H183" s="224"/>
      <c r="I183" s="223">
        <v>1983843064.915365</v>
      </c>
      <c r="J183" s="224"/>
      <c r="K183" s="224"/>
      <c r="L183" s="224"/>
      <c r="M183" s="10">
        <v>1484354580.173066</v>
      </c>
      <c r="N183" s="10">
        <v>960661170.9332522</v>
      </c>
      <c r="O183" s="223">
        <v>465146802.1015021</v>
      </c>
      <c r="P183" s="224"/>
    </row>
    <row r="184" spans="2:16" ht="11.25" customHeight="1">
      <c r="B184" s="27">
        <v>44013</v>
      </c>
      <c r="C184" s="28">
        <v>49341</v>
      </c>
      <c r="D184" s="10">
        <v>175</v>
      </c>
      <c r="E184" s="29">
        <v>5328</v>
      </c>
      <c r="F184" s="331"/>
      <c r="G184" s="224"/>
      <c r="H184" s="224"/>
      <c r="I184" s="223">
        <v>1949257333.934543</v>
      </c>
      <c r="J184" s="224"/>
      <c r="K184" s="224"/>
      <c r="L184" s="224"/>
      <c r="M184" s="10">
        <v>1456003098.580341</v>
      </c>
      <c r="N184" s="10">
        <v>939915848.2950313</v>
      </c>
      <c r="O184" s="223">
        <v>453174427.0076498</v>
      </c>
      <c r="P184" s="224"/>
    </row>
    <row r="185" spans="2:16" ht="11.25" customHeight="1">
      <c r="B185" s="27">
        <v>44013</v>
      </c>
      <c r="C185" s="28">
        <v>49369</v>
      </c>
      <c r="D185" s="10">
        <v>176</v>
      </c>
      <c r="E185" s="29">
        <v>5356</v>
      </c>
      <c r="F185" s="331"/>
      <c r="G185" s="224"/>
      <c r="H185" s="224"/>
      <c r="I185" s="223">
        <v>1915312110.893124</v>
      </c>
      <c r="J185" s="224"/>
      <c r="K185" s="224"/>
      <c r="L185" s="224"/>
      <c r="M185" s="10">
        <v>1428455778.1997845</v>
      </c>
      <c r="N185" s="10">
        <v>920014325.0135542</v>
      </c>
      <c r="O185" s="223">
        <v>441881706.56147754</v>
      </c>
      <c r="P185" s="224"/>
    </row>
    <row r="186" spans="2:16" ht="11.25" customHeight="1">
      <c r="B186" s="27">
        <v>44013</v>
      </c>
      <c r="C186" s="28">
        <v>49400</v>
      </c>
      <c r="D186" s="10">
        <v>177</v>
      </c>
      <c r="E186" s="29">
        <v>5387</v>
      </c>
      <c r="F186" s="331"/>
      <c r="G186" s="224"/>
      <c r="H186" s="224"/>
      <c r="I186" s="223">
        <v>1881275350.96493</v>
      </c>
      <c r="J186" s="224"/>
      <c r="K186" s="224"/>
      <c r="L186" s="224"/>
      <c r="M186" s="10">
        <v>1400691166.167294</v>
      </c>
      <c r="N186" s="10">
        <v>899837880.9826654</v>
      </c>
      <c r="O186" s="223">
        <v>430360421.87824416</v>
      </c>
      <c r="P186" s="224"/>
    </row>
    <row r="187" spans="2:16" ht="11.25" customHeight="1">
      <c r="B187" s="27">
        <v>44013</v>
      </c>
      <c r="C187" s="28">
        <v>49430</v>
      </c>
      <c r="D187" s="10">
        <v>178</v>
      </c>
      <c r="E187" s="29">
        <v>5417</v>
      </c>
      <c r="F187" s="331"/>
      <c r="G187" s="224"/>
      <c r="H187" s="224"/>
      <c r="I187" s="223">
        <v>1847847014.377462</v>
      </c>
      <c r="J187" s="224"/>
      <c r="K187" s="224"/>
      <c r="L187" s="224"/>
      <c r="M187" s="10">
        <v>1373544067.0623486</v>
      </c>
      <c r="N187" s="10">
        <v>880226110.2218544</v>
      </c>
      <c r="O187" s="223">
        <v>419255127.75960916</v>
      </c>
      <c r="P187" s="224"/>
    </row>
    <row r="188" spans="2:16" ht="11.25" customHeight="1">
      <c r="B188" s="27">
        <v>44013</v>
      </c>
      <c r="C188" s="28">
        <v>49461</v>
      </c>
      <c r="D188" s="10">
        <v>179</v>
      </c>
      <c r="E188" s="29">
        <v>5448</v>
      </c>
      <c r="F188" s="331"/>
      <c r="G188" s="224"/>
      <c r="H188" s="224"/>
      <c r="I188" s="223">
        <v>1814100435.961827</v>
      </c>
      <c r="J188" s="224"/>
      <c r="K188" s="224"/>
      <c r="L188" s="224"/>
      <c r="M188" s="10">
        <v>1346172428.9917297</v>
      </c>
      <c r="N188" s="10">
        <v>860491201.3973349</v>
      </c>
      <c r="O188" s="223">
        <v>408119353.1412968</v>
      </c>
      <c r="P188" s="224"/>
    </row>
    <row r="189" spans="2:16" ht="11.25" customHeight="1">
      <c r="B189" s="27">
        <v>44013</v>
      </c>
      <c r="C189" s="28">
        <v>49491</v>
      </c>
      <c r="D189" s="10">
        <v>180</v>
      </c>
      <c r="E189" s="29">
        <v>5478</v>
      </c>
      <c r="F189" s="331"/>
      <c r="G189" s="224"/>
      <c r="H189" s="224"/>
      <c r="I189" s="223">
        <v>1780586108.841024</v>
      </c>
      <c r="J189" s="224"/>
      <c r="K189" s="224"/>
      <c r="L189" s="224"/>
      <c r="M189" s="10">
        <v>1319133972.4017339</v>
      </c>
      <c r="N189" s="10">
        <v>841132502.2406088</v>
      </c>
      <c r="O189" s="223">
        <v>397302459.9000686</v>
      </c>
      <c r="P189" s="224"/>
    </row>
    <row r="190" spans="2:16" ht="11.25" customHeight="1">
      <c r="B190" s="27">
        <v>44013</v>
      </c>
      <c r="C190" s="28">
        <v>49522</v>
      </c>
      <c r="D190" s="10">
        <v>181</v>
      </c>
      <c r="E190" s="29">
        <v>5509</v>
      </c>
      <c r="F190" s="331"/>
      <c r="G190" s="224"/>
      <c r="H190" s="224"/>
      <c r="I190" s="223">
        <v>1747321503.466358</v>
      </c>
      <c r="J190" s="224"/>
      <c r="K190" s="224"/>
      <c r="L190" s="224"/>
      <c r="M190" s="10">
        <v>1292294585.9085815</v>
      </c>
      <c r="N190" s="10">
        <v>821922988.5625118</v>
      </c>
      <c r="O190" s="223">
        <v>386584632.6846983</v>
      </c>
      <c r="P190" s="224"/>
    </row>
    <row r="191" spans="2:16" ht="11.25" customHeight="1">
      <c r="B191" s="27">
        <v>44013</v>
      </c>
      <c r="C191" s="28">
        <v>49553</v>
      </c>
      <c r="D191" s="10">
        <v>182</v>
      </c>
      <c r="E191" s="29">
        <v>5540</v>
      </c>
      <c r="F191" s="331"/>
      <c r="G191" s="224"/>
      <c r="H191" s="224"/>
      <c r="I191" s="223">
        <v>1714368484.578489</v>
      </c>
      <c r="J191" s="224"/>
      <c r="K191" s="224"/>
      <c r="L191" s="224"/>
      <c r="M191" s="10">
        <v>1265772502.0406709</v>
      </c>
      <c r="N191" s="10">
        <v>803007039.0474908</v>
      </c>
      <c r="O191" s="223">
        <v>376087960.2390003</v>
      </c>
      <c r="P191" s="224"/>
    </row>
    <row r="192" spans="2:16" ht="11.25" customHeight="1">
      <c r="B192" s="27">
        <v>44013</v>
      </c>
      <c r="C192" s="28">
        <v>49583</v>
      </c>
      <c r="D192" s="10">
        <v>183</v>
      </c>
      <c r="E192" s="29">
        <v>5570</v>
      </c>
      <c r="F192" s="331"/>
      <c r="G192" s="224"/>
      <c r="H192" s="224"/>
      <c r="I192" s="223">
        <v>1681722661.543652</v>
      </c>
      <c r="J192" s="224"/>
      <c r="K192" s="224"/>
      <c r="L192" s="224"/>
      <c r="M192" s="10">
        <v>1239630973.726761</v>
      </c>
      <c r="N192" s="10">
        <v>784487236.2642341</v>
      </c>
      <c r="O192" s="223">
        <v>365908117.02063847</v>
      </c>
      <c r="P192" s="224"/>
    </row>
    <row r="193" spans="2:16" ht="11.25" customHeight="1">
      <c r="B193" s="27">
        <v>44013</v>
      </c>
      <c r="C193" s="28">
        <v>49614</v>
      </c>
      <c r="D193" s="10">
        <v>184</v>
      </c>
      <c r="E193" s="29">
        <v>5601</v>
      </c>
      <c r="F193" s="331"/>
      <c r="G193" s="224"/>
      <c r="H193" s="224"/>
      <c r="I193" s="223">
        <v>1649125794.214813</v>
      </c>
      <c r="J193" s="224"/>
      <c r="K193" s="224"/>
      <c r="L193" s="224"/>
      <c r="M193" s="10">
        <v>1213541426.3551593</v>
      </c>
      <c r="N193" s="10">
        <v>766023621.6415002</v>
      </c>
      <c r="O193" s="223">
        <v>355782795.614619</v>
      </c>
      <c r="P193" s="224"/>
    </row>
    <row r="194" spans="2:16" ht="11.25" customHeight="1">
      <c r="B194" s="27">
        <v>44013</v>
      </c>
      <c r="C194" s="28">
        <v>49644</v>
      </c>
      <c r="D194" s="10">
        <v>185</v>
      </c>
      <c r="E194" s="29">
        <v>5631</v>
      </c>
      <c r="F194" s="331"/>
      <c r="G194" s="224"/>
      <c r="H194" s="224"/>
      <c r="I194" s="223">
        <v>1617033556.825902</v>
      </c>
      <c r="J194" s="224"/>
      <c r="K194" s="224"/>
      <c r="L194" s="224"/>
      <c r="M194" s="10">
        <v>1187972574.3915596</v>
      </c>
      <c r="N194" s="10">
        <v>748038133.0573626</v>
      </c>
      <c r="O194" s="223">
        <v>346005181.407711</v>
      </c>
      <c r="P194" s="224"/>
    </row>
    <row r="195" spans="2:16" ht="11.25" customHeight="1">
      <c r="B195" s="27">
        <v>44013</v>
      </c>
      <c r="C195" s="28">
        <v>49675</v>
      </c>
      <c r="D195" s="10">
        <v>186</v>
      </c>
      <c r="E195" s="29">
        <v>5662</v>
      </c>
      <c r="F195" s="331"/>
      <c r="G195" s="224"/>
      <c r="H195" s="224"/>
      <c r="I195" s="223">
        <v>1585273886.96298</v>
      </c>
      <c r="J195" s="224"/>
      <c r="K195" s="224"/>
      <c r="L195" s="224"/>
      <c r="M195" s="10">
        <v>1162664646.7084515</v>
      </c>
      <c r="N195" s="10">
        <v>730240444.7902888</v>
      </c>
      <c r="O195" s="223">
        <v>336342205.17300975</v>
      </c>
      <c r="P195" s="224"/>
    </row>
    <row r="196" spans="2:16" ht="11.25" customHeight="1">
      <c r="B196" s="27">
        <v>44013</v>
      </c>
      <c r="C196" s="28">
        <v>49706</v>
      </c>
      <c r="D196" s="10">
        <v>187</v>
      </c>
      <c r="E196" s="29">
        <v>5693</v>
      </c>
      <c r="F196" s="331"/>
      <c r="G196" s="224"/>
      <c r="H196" s="224"/>
      <c r="I196" s="223">
        <v>1553727839.002449</v>
      </c>
      <c r="J196" s="224"/>
      <c r="K196" s="224"/>
      <c r="L196" s="224"/>
      <c r="M196" s="10">
        <v>1137595557.772246</v>
      </c>
      <c r="N196" s="10">
        <v>712678071.7704735</v>
      </c>
      <c r="O196" s="223">
        <v>326862802.6295254</v>
      </c>
      <c r="P196" s="224"/>
    </row>
    <row r="197" spans="2:16" ht="11.25" customHeight="1">
      <c r="B197" s="27">
        <v>44013</v>
      </c>
      <c r="C197" s="28">
        <v>49735</v>
      </c>
      <c r="D197" s="10">
        <v>188</v>
      </c>
      <c r="E197" s="29">
        <v>5722</v>
      </c>
      <c r="F197" s="331"/>
      <c r="G197" s="224"/>
      <c r="H197" s="224"/>
      <c r="I197" s="223">
        <v>1521510436.652368</v>
      </c>
      <c r="J197" s="224"/>
      <c r="K197" s="224"/>
      <c r="L197" s="224"/>
      <c r="M197" s="10">
        <v>1112239251.779456</v>
      </c>
      <c r="N197" s="10">
        <v>695135019.7857234</v>
      </c>
      <c r="O197" s="223">
        <v>317553438.24587476</v>
      </c>
      <c r="P197" s="224"/>
    </row>
    <row r="198" spans="2:16" ht="11.25" customHeight="1">
      <c r="B198" s="27">
        <v>44013</v>
      </c>
      <c r="C198" s="28">
        <v>49766</v>
      </c>
      <c r="D198" s="10">
        <v>189</v>
      </c>
      <c r="E198" s="29">
        <v>5753</v>
      </c>
      <c r="F198" s="331"/>
      <c r="G198" s="224"/>
      <c r="H198" s="224"/>
      <c r="I198" s="223">
        <v>1490120024.431012</v>
      </c>
      <c r="J198" s="224"/>
      <c r="K198" s="224"/>
      <c r="L198" s="224"/>
      <c r="M198" s="10">
        <v>1087445027.6783562</v>
      </c>
      <c r="N198" s="10">
        <v>677910491.5084244</v>
      </c>
      <c r="O198" s="223">
        <v>308373198.93888557</v>
      </c>
      <c r="P198" s="224"/>
    </row>
    <row r="199" spans="2:16" ht="11.25" customHeight="1">
      <c r="B199" s="27">
        <v>44013</v>
      </c>
      <c r="C199" s="28">
        <v>49796</v>
      </c>
      <c r="D199" s="10">
        <v>190</v>
      </c>
      <c r="E199" s="29">
        <v>5783</v>
      </c>
      <c r="F199" s="331"/>
      <c r="G199" s="224"/>
      <c r="H199" s="224"/>
      <c r="I199" s="223">
        <v>1457943874.870859</v>
      </c>
      <c r="J199" s="224"/>
      <c r="K199" s="224"/>
      <c r="L199" s="224"/>
      <c r="M199" s="10">
        <v>1062217438.5016055</v>
      </c>
      <c r="N199" s="10">
        <v>660553864.4918449</v>
      </c>
      <c r="O199" s="223">
        <v>299246163.99421006</v>
      </c>
      <c r="P199" s="224"/>
    </row>
    <row r="200" spans="2:16" ht="11.25" customHeight="1">
      <c r="B200" s="27">
        <v>44013</v>
      </c>
      <c r="C200" s="28">
        <v>49827</v>
      </c>
      <c r="D200" s="10">
        <v>191</v>
      </c>
      <c r="E200" s="29">
        <v>5814</v>
      </c>
      <c r="F200" s="331"/>
      <c r="G200" s="224"/>
      <c r="H200" s="224"/>
      <c r="I200" s="223">
        <v>1427189985.907936</v>
      </c>
      <c r="J200" s="224"/>
      <c r="K200" s="224"/>
      <c r="L200" s="224"/>
      <c r="M200" s="10">
        <v>1038047412.2324942</v>
      </c>
      <c r="N200" s="10">
        <v>643881717.3264309</v>
      </c>
      <c r="O200" s="223">
        <v>290457816.01413035</v>
      </c>
      <c r="P200" s="224"/>
    </row>
    <row r="201" spans="2:16" ht="11.25" customHeight="1">
      <c r="B201" s="27">
        <v>44013</v>
      </c>
      <c r="C201" s="28">
        <v>49857</v>
      </c>
      <c r="D201" s="10">
        <v>192</v>
      </c>
      <c r="E201" s="29">
        <v>5844</v>
      </c>
      <c r="F201" s="331"/>
      <c r="G201" s="224"/>
      <c r="H201" s="224"/>
      <c r="I201" s="223">
        <v>1396724249.167845</v>
      </c>
      <c r="J201" s="224"/>
      <c r="K201" s="224"/>
      <c r="L201" s="224"/>
      <c r="M201" s="10">
        <v>1014221082.5122063</v>
      </c>
      <c r="N201" s="10">
        <v>627554292.9585178</v>
      </c>
      <c r="O201" s="223">
        <v>281931993.4483556</v>
      </c>
      <c r="P201" s="224"/>
    </row>
    <row r="202" spans="2:16" ht="11.25" customHeight="1">
      <c r="B202" s="27">
        <v>44013</v>
      </c>
      <c r="C202" s="28">
        <v>49888</v>
      </c>
      <c r="D202" s="10">
        <v>193</v>
      </c>
      <c r="E202" s="29">
        <v>5875</v>
      </c>
      <c r="F202" s="331"/>
      <c r="G202" s="224"/>
      <c r="H202" s="224"/>
      <c r="I202" s="223">
        <v>1367104957.982953</v>
      </c>
      <c r="J202" s="224"/>
      <c r="K202" s="224"/>
      <c r="L202" s="224"/>
      <c r="M202" s="10">
        <v>991029536.043257</v>
      </c>
      <c r="N202" s="10">
        <v>611644904.2781467</v>
      </c>
      <c r="O202" s="223">
        <v>273620756.1574304</v>
      </c>
      <c r="P202" s="224"/>
    </row>
    <row r="203" spans="2:16" ht="11.25" customHeight="1">
      <c r="B203" s="27">
        <v>44013</v>
      </c>
      <c r="C203" s="28">
        <v>49919</v>
      </c>
      <c r="D203" s="10">
        <v>194</v>
      </c>
      <c r="E203" s="29">
        <v>5906</v>
      </c>
      <c r="F203" s="331"/>
      <c r="G203" s="224"/>
      <c r="H203" s="224"/>
      <c r="I203" s="223">
        <v>1337892470.291678</v>
      </c>
      <c r="J203" s="224"/>
      <c r="K203" s="224"/>
      <c r="L203" s="224"/>
      <c r="M203" s="10">
        <v>968208137.3512158</v>
      </c>
      <c r="N203" s="10">
        <v>596040245.6390024</v>
      </c>
      <c r="O203" s="223">
        <v>265510610.57877418</v>
      </c>
      <c r="P203" s="224"/>
    </row>
    <row r="204" spans="2:16" ht="11.25" customHeight="1">
      <c r="B204" s="27">
        <v>44013</v>
      </c>
      <c r="C204" s="28">
        <v>49949</v>
      </c>
      <c r="D204" s="10">
        <v>195</v>
      </c>
      <c r="E204" s="29">
        <v>5936</v>
      </c>
      <c r="F204" s="331"/>
      <c r="G204" s="224"/>
      <c r="H204" s="224"/>
      <c r="I204" s="223">
        <v>1308810057.076963</v>
      </c>
      <c r="J204" s="224"/>
      <c r="K204" s="224"/>
      <c r="L204" s="224"/>
      <c r="M204" s="10">
        <v>945607052.8265688</v>
      </c>
      <c r="N204" s="10">
        <v>580693983.9240661</v>
      </c>
      <c r="O204" s="223">
        <v>257614145.6642409</v>
      </c>
      <c r="P204" s="224"/>
    </row>
    <row r="205" spans="2:16" ht="11.25" customHeight="1">
      <c r="B205" s="27">
        <v>44013</v>
      </c>
      <c r="C205" s="28">
        <v>49980</v>
      </c>
      <c r="D205" s="10">
        <v>196</v>
      </c>
      <c r="E205" s="29">
        <v>5967</v>
      </c>
      <c r="F205" s="331"/>
      <c r="G205" s="224"/>
      <c r="H205" s="224"/>
      <c r="I205" s="223">
        <v>1280203743.520048</v>
      </c>
      <c r="J205" s="224"/>
      <c r="K205" s="224"/>
      <c r="L205" s="224"/>
      <c r="M205" s="10">
        <v>923370405.5191019</v>
      </c>
      <c r="N205" s="10">
        <v>565596440.8865259</v>
      </c>
      <c r="O205" s="223">
        <v>249853632.23967314</v>
      </c>
      <c r="P205" s="224"/>
    </row>
    <row r="206" spans="2:16" ht="11.25" customHeight="1">
      <c r="B206" s="27">
        <v>44013</v>
      </c>
      <c r="C206" s="28">
        <v>50010</v>
      </c>
      <c r="D206" s="10">
        <v>197</v>
      </c>
      <c r="E206" s="29">
        <v>5997</v>
      </c>
      <c r="F206" s="331"/>
      <c r="G206" s="224"/>
      <c r="H206" s="224"/>
      <c r="I206" s="223">
        <v>1251909132.64226</v>
      </c>
      <c r="J206" s="224"/>
      <c r="K206" s="224"/>
      <c r="L206" s="224"/>
      <c r="M206" s="10">
        <v>901480270.337877</v>
      </c>
      <c r="N206" s="10">
        <v>550828890.3098342</v>
      </c>
      <c r="O206" s="223">
        <v>242332572.88097808</v>
      </c>
      <c r="P206" s="224"/>
    </row>
    <row r="207" spans="2:16" ht="11.25" customHeight="1">
      <c r="B207" s="27">
        <v>44013</v>
      </c>
      <c r="C207" s="28">
        <v>50041</v>
      </c>
      <c r="D207" s="10">
        <v>198</v>
      </c>
      <c r="E207" s="29">
        <v>6028</v>
      </c>
      <c r="F207" s="331"/>
      <c r="G207" s="224"/>
      <c r="H207" s="224"/>
      <c r="I207" s="223">
        <v>1224349693.159507</v>
      </c>
      <c r="J207" s="224"/>
      <c r="K207" s="224"/>
      <c r="L207" s="224"/>
      <c r="M207" s="10">
        <v>880139828.6993703</v>
      </c>
      <c r="N207" s="10">
        <v>536421592.91327053</v>
      </c>
      <c r="O207" s="223">
        <v>234994638.58274016</v>
      </c>
      <c r="P207" s="224"/>
    </row>
    <row r="208" spans="2:16" ht="11.25" customHeight="1">
      <c r="B208" s="27">
        <v>44013</v>
      </c>
      <c r="C208" s="28">
        <v>50072</v>
      </c>
      <c r="D208" s="10">
        <v>199</v>
      </c>
      <c r="E208" s="29">
        <v>6059</v>
      </c>
      <c r="F208" s="331"/>
      <c r="G208" s="224"/>
      <c r="H208" s="224"/>
      <c r="I208" s="223">
        <v>1197207611.693531</v>
      </c>
      <c r="J208" s="224"/>
      <c r="K208" s="224"/>
      <c r="L208" s="224"/>
      <c r="M208" s="10">
        <v>859168698.1592271</v>
      </c>
      <c r="N208" s="10">
        <v>522308527.0176744</v>
      </c>
      <c r="O208" s="223">
        <v>227842867.65566358</v>
      </c>
      <c r="P208" s="224"/>
    </row>
    <row r="209" spans="2:16" ht="11.25" customHeight="1">
      <c r="B209" s="27">
        <v>44013</v>
      </c>
      <c r="C209" s="28">
        <v>50100</v>
      </c>
      <c r="D209" s="10">
        <v>200</v>
      </c>
      <c r="E209" s="29">
        <v>6087</v>
      </c>
      <c r="F209" s="331"/>
      <c r="G209" s="224"/>
      <c r="H209" s="224"/>
      <c r="I209" s="223">
        <v>1170252778.626325</v>
      </c>
      <c r="J209" s="224"/>
      <c r="K209" s="224"/>
      <c r="L209" s="224"/>
      <c r="M209" s="10">
        <v>838538062.6618763</v>
      </c>
      <c r="N209" s="10">
        <v>508595562.70519024</v>
      </c>
      <c r="O209" s="223">
        <v>221012023.11993527</v>
      </c>
      <c r="P209" s="224"/>
    </row>
    <row r="210" spans="2:16" ht="11.25" customHeight="1">
      <c r="B210" s="27">
        <v>44013</v>
      </c>
      <c r="C210" s="28">
        <v>50131</v>
      </c>
      <c r="D210" s="10">
        <v>201</v>
      </c>
      <c r="E210" s="29">
        <v>6118</v>
      </c>
      <c r="F210" s="331"/>
      <c r="G210" s="224"/>
      <c r="H210" s="224"/>
      <c r="I210" s="223">
        <v>1143499873.631135</v>
      </c>
      <c r="J210" s="224"/>
      <c r="K210" s="224"/>
      <c r="L210" s="224"/>
      <c r="M210" s="10">
        <v>817978709.2154655</v>
      </c>
      <c r="N210" s="10">
        <v>494864019.9214169</v>
      </c>
      <c r="O210" s="223">
        <v>214134099.54952383</v>
      </c>
      <c r="P210" s="224"/>
    </row>
    <row r="211" spans="2:16" ht="11.25" customHeight="1">
      <c r="B211" s="27">
        <v>44013</v>
      </c>
      <c r="C211" s="28">
        <v>50161</v>
      </c>
      <c r="D211" s="10">
        <v>202</v>
      </c>
      <c r="E211" s="29">
        <v>6148</v>
      </c>
      <c r="F211" s="331"/>
      <c r="G211" s="224"/>
      <c r="H211" s="224"/>
      <c r="I211" s="223">
        <v>1117237242.813505</v>
      </c>
      <c r="J211" s="224"/>
      <c r="K211" s="224"/>
      <c r="L211" s="224"/>
      <c r="M211" s="10">
        <v>797880486.04763</v>
      </c>
      <c r="N211" s="10">
        <v>481516850.6170653</v>
      </c>
      <c r="O211" s="223">
        <v>207504503.210025</v>
      </c>
      <c r="P211" s="224"/>
    </row>
    <row r="212" spans="2:16" ht="11.25" customHeight="1">
      <c r="B212" s="27">
        <v>44013</v>
      </c>
      <c r="C212" s="28">
        <v>50192</v>
      </c>
      <c r="D212" s="10">
        <v>203</v>
      </c>
      <c r="E212" s="29">
        <v>6179</v>
      </c>
      <c r="F212" s="331"/>
      <c r="G212" s="224"/>
      <c r="H212" s="224"/>
      <c r="I212" s="223">
        <v>1091059315.687452</v>
      </c>
      <c r="J212" s="224"/>
      <c r="K212" s="224"/>
      <c r="L212" s="224"/>
      <c r="M212" s="10">
        <v>777863834.2241315</v>
      </c>
      <c r="N212" s="10">
        <v>468243027.5060448</v>
      </c>
      <c r="O212" s="223">
        <v>200929625.59166762</v>
      </c>
      <c r="P212" s="224"/>
    </row>
    <row r="213" spans="2:16" ht="11.25" customHeight="1">
      <c r="B213" s="27">
        <v>44013</v>
      </c>
      <c r="C213" s="28">
        <v>50222</v>
      </c>
      <c r="D213" s="10">
        <v>204</v>
      </c>
      <c r="E213" s="29">
        <v>6209</v>
      </c>
      <c r="F213" s="331"/>
      <c r="G213" s="224"/>
      <c r="H213" s="224"/>
      <c r="I213" s="223">
        <v>1065223307.9214</v>
      </c>
      <c r="J213" s="224"/>
      <c r="K213" s="224"/>
      <c r="L213" s="224"/>
      <c r="M213" s="10">
        <v>758197659.0439913</v>
      </c>
      <c r="N213" s="10">
        <v>455281439.3731985</v>
      </c>
      <c r="O213" s="223">
        <v>194566777.03675494</v>
      </c>
      <c r="P213" s="224"/>
    </row>
    <row r="214" spans="2:16" ht="11.25" customHeight="1">
      <c r="B214" s="27">
        <v>44013</v>
      </c>
      <c r="C214" s="28">
        <v>50253</v>
      </c>
      <c r="D214" s="10">
        <v>205</v>
      </c>
      <c r="E214" s="29">
        <v>6240</v>
      </c>
      <c r="F214" s="331"/>
      <c r="G214" s="224"/>
      <c r="H214" s="224"/>
      <c r="I214" s="223">
        <v>1039527223.398924</v>
      </c>
      <c r="J214" s="224"/>
      <c r="K214" s="224"/>
      <c r="L214" s="224"/>
      <c r="M214" s="10">
        <v>738652930.0500206</v>
      </c>
      <c r="N214" s="10">
        <v>442417221.77784115</v>
      </c>
      <c r="O214" s="223">
        <v>188268378.90591434</v>
      </c>
      <c r="P214" s="224"/>
    </row>
    <row r="215" spans="2:16" ht="11.25" customHeight="1">
      <c r="B215" s="27">
        <v>44013</v>
      </c>
      <c r="C215" s="28">
        <v>50284</v>
      </c>
      <c r="D215" s="10">
        <v>206</v>
      </c>
      <c r="E215" s="29">
        <v>6271</v>
      </c>
      <c r="F215" s="331"/>
      <c r="G215" s="224"/>
      <c r="H215" s="224"/>
      <c r="I215" s="223">
        <v>1014322838.371509</v>
      </c>
      <c r="J215" s="224"/>
      <c r="K215" s="224"/>
      <c r="L215" s="224"/>
      <c r="M215" s="10">
        <v>719521111.0561275</v>
      </c>
      <c r="N215" s="10">
        <v>429862176.23849714</v>
      </c>
      <c r="O215" s="223">
        <v>182150853.90104568</v>
      </c>
      <c r="P215" s="224"/>
    </row>
    <row r="216" spans="2:16" ht="11.25" customHeight="1">
      <c r="B216" s="27">
        <v>44013</v>
      </c>
      <c r="C216" s="28">
        <v>50314</v>
      </c>
      <c r="D216" s="10">
        <v>207</v>
      </c>
      <c r="E216" s="29">
        <v>6301</v>
      </c>
      <c r="F216" s="331"/>
      <c r="G216" s="224"/>
      <c r="H216" s="224"/>
      <c r="I216" s="223">
        <v>989201878.666901</v>
      </c>
      <c r="J216" s="224"/>
      <c r="K216" s="224"/>
      <c r="L216" s="224"/>
      <c r="M216" s="10">
        <v>700549503.4684684</v>
      </c>
      <c r="N216" s="10">
        <v>417497893.98979723</v>
      </c>
      <c r="O216" s="223">
        <v>176186387.52687138</v>
      </c>
      <c r="P216" s="224"/>
    </row>
    <row r="217" spans="2:16" ht="11.25" customHeight="1">
      <c r="B217" s="27">
        <v>44013</v>
      </c>
      <c r="C217" s="28">
        <v>50345</v>
      </c>
      <c r="D217" s="10">
        <v>208</v>
      </c>
      <c r="E217" s="29">
        <v>6332</v>
      </c>
      <c r="F217" s="331"/>
      <c r="G217" s="224"/>
      <c r="H217" s="224"/>
      <c r="I217" s="223">
        <v>964600582.768324</v>
      </c>
      <c r="J217" s="224"/>
      <c r="K217" s="224"/>
      <c r="L217" s="224"/>
      <c r="M217" s="10">
        <v>681968313.1082072</v>
      </c>
      <c r="N217" s="10">
        <v>405390669.2917579</v>
      </c>
      <c r="O217" s="223">
        <v>170352468.05980727</v>
      </c>
      <c r="P217" s="224"/>
    </row>
    <row r="218" spans="2:16" ht="11.25" customHeight="1">
      <c r="B218" s="27">
        <v>44013</v>
      </c>
      <c r="C218" s="28">
        <v>50375</v>
      </c>
      <c r="D218" s="10">
        <v>209</v>
      </c>
      <c r="E218" s="29">
        <v>6362</v>
      </c>
      <c r="F218" s="331"/>
      <c r="G218" s="224"/>
      <c r="H218" s="224"/>
      <c r="I218" s="223">
        <v>940178793.796557</v>
      </c>
      <c r="J218" s="224"/>
      <c r="K218" s="224"/>
      <c r="L218" s="224"/>
      <c r="M218" s="10">
        <v>663611170.3628719</v>
      </c>
      <c r="N218" s="10">
        <v>393507493.9229022</v>
      </c>
      <c r="O218" s="223">
        <v>164681104.9873188</v>
      </c>
      <c r="P218" s="224"/>
    </row>
    <row r="219" spans="2:16" ht="11.25" customHeight="1">
      <c r="B219" s="27">
        <v>44013</v>
      </c>
      <c r="C219" s="28">
        <v>50406</v>
      </c>
      <c r="D219" s="10">
        <v>210</v>
      </c>
      <c r="E219" s="29">
        <v>6393</v>
      </c>
      <c r="F219" s="331"/>
      <c r="G219" s="224"/>
      <c r="H219" s="224"/>
      <c r="I219" s="223">
        <v>915574169.51221</v>
      </c>
      <c r="J219" s="224"/>
      <c r="K219" s="224"/>
      <c r="L219" s="224"/>
      <c r="M219" s="10">
        <v>645148285.2476057</v>
      </c>
      <c r="N219" s="10">
        <v>381586463.3478535</v>
      </c>
      <c r="O219" s="223">
        <v>159015824.12622645</v>
      </c>
      <c r="P219" s="224"/>
    </row>
    <row r="220" spans="2:16" ht="11.25" customHeight="1">
      <c r="B220" s="27">
        <v>44013</v>
      </c>
      <c r="C220" s="28">
        <v>50437</v>
      </c>
      <c r="D220" s="10">
        <v>211</v>
      </c>
      <c r="E220" s="29">
        <v>6424</v>
      </c>
      <c r="F220" s="331"/>
      <c r="G220" s="224"/>
      <c r="H220" s="224"/>
      <c r="I220" s="223">
        <v>892164498.300442</v>
      </c>
      <c r="J220" s="224"/>
      <c r="K220" s="224"/>
      <c r="L220" s="224"/>
      <c r="M220" s="10">
        <v>627586701.1293336</v>
      </c>
      <c r="N220" s="10">
        <v>370255260.45836216</v>
      </c>
      <c r="O220" s="223">
        <v>153640333.6550723</v>
      </c>
      <c r="P220" s="224"/>
    </row>
    <row r="221" spans="2:16" ht="11.25" customHeight="1">
      <c r="B221" s="27">
        <v>44013</v>
      </c>
      <c r="C221" s="28">
        <v>50465</v>
      </c>
      <c r="D221" s="10">
        <v>212</v>
      </c>
      <c r="E221" s="29">
        <v>6452</v>
      </c>
      <c r="F221" s="331"/>
      <c r="G221" s="224"/>
      <c r="H221" s="224"/>
      <c r="I221" s="223">
        <v>868955501.125129</v>
      </c>
      <c r="J221" s="224"/>
      <c r="K221" s="224"/>
      <c r="L221" s="224"/>
      <c r="M221" s="10">
        <v>610324008.9867004</v>
      </c>
      <c r="N221" s="10">
        <v>359243630.0920042</v>
      </c>
      <c r="O221" s="223">
        <v>148500560.04508227</v>
      </c>
      <c r="P221" s="224"/>
    </row>
    <row r="222" spans="2:16" ht="11.25" customHeight="1">
      <c r="B222" s="27">
        <v>44013</v>
      </c>
      <c r="C222" s="28">
        <v>50496</v>
      </c>
      <c r="D222" s="10">
        <v>213</v>
      </c>
      <c r="E222" s="29">
        <v>6483</v>
      </c>
      <c r="F222" s="331"/>
      <c r="G222" s="224"/>
      <c r="H222" s="224"/>
      <c r="I222" s="223">
        <v>846295065.363426</v>
      </c>
      <c r="J222" s="224"/>
      <c r="K222" s="224"/>
      <c r="L222" s="224"/>
      <c r="M222" s="10">
        <v>593399949.8355563</v>
      </c>
      <c r="N222" s="10">
        <v>348393641.18120444</v>
      </c>
      <c r="O222" s="223">
        <v>143405515.38068706</v>
      </c>
      <c r="P222" s="224"/>
    </row>
    <row r="223" spans="2:16" ht="11.25" customHeight="1">
      <c r="B223" s="27">
        <v>44013</v>
      </c>
      <c r="C223" s="28">
        <v>50526</v>
      </c>
      <c r="D223" s="10">
        <v>214</v>
      </c>
      <c r="E223" s="29">
        <v>6513</v>
      </c>
      <c r="F223" s="331"/>
      <c r="G223" s="224"/>
      <c r="H223" s="224"/>
      <c r="I223" s="223">
        <v>823111963.608834</v>
      </c>
      <c r="J223" s="224"/>
      <c r="K223" s="224"/>
      <c r="L223" s="224"/>
      <c r="M223" s="10">
        <v>576197236.6022736</v>
      </c>
      <c r="N223" s="10">
        <v>337461049.5430001</v>
      </c>
      <c r="O223" s="223">
        <v>138336050.13009712</v>
      </c>
      <c r="P223" s="224"/>
    </row>
    <row r="224" spans="2:16" ht="11.25" customHeight="1">
      <c r="B224" s="27">
        <v>44013</v>
      </c>
      <c r="C224" s="28">
        <v>50557</v>
      </c>
      <c r="D224" s="10">
        <v>215</v>
      </c>
      <c r="E224" s="29">
        <v>6544</v>
      </c>
      <c r="F224" s="331"/>
      <c r="G224" s="224"/>
      <c r="H224" s="224"/>
      <c r="I224" s="223">
        <v>800832977.654083</v>
      </c>
      <c r="J224" s="224"/>
      <c r="K224" s="224"/>
      <c r="L224" s="224"/>
      <c r="M224" s="10">
        <v>559650614.3775219</v>
      </c>
      <c r="N224" s="10">
        <v>326936613.3136797</v>
      </c>
      <c r="O224" s="223">
        <v>133454092.82175</v>
      </c>
      <c r="P224" s="224"/>
    </row>
    <row r="225" spans="2:16" ht="11.25" customHeight="1">
      <c r="B225" s="27">
        <v>44013</v>
      </c>
      <c r="C225" s="28">
        <v>50587</v>
      </c>
      <c r="D225" s="10">
        <v>216</v>
      </c>
      <c r="E225" s="29">
        <v>6574</v>
      </c>
      <c r="F225" s="331"/>
      <c r="G225" s="224"/>
      <c r="H225" s="224"/>
      <c r="I225" s="223">
        <v>779235288.249634</v>
      </c>
      <c r="J225" s="224"/>
      <c r="K225" s="224"/>
      <c r="L225" s="224"/>
      <c r="M225" s="10">
        <v>543663539.3851013</v>
      </c>
      <c r="N225" s="10">
        <v>316815594.18186116</v>
      </c>
      <c r="O225" s="223">
        <v>128792618.05944853</v>
      </c>
      <c r="P225" s="224"/>
    </row>
    <row r="226" spans="2:16" ht="11.25" customHeight="1">
      <c r="B226" s="27">
        <v>44013</v>
      </c>
      <c r="C226" s="28">
        <v>50618</v>
      </c>
      <c r="D226" s="10">
        <v>217</v>
      </c>
      <c r="E226" s="29">
        <v>6605</v>
      </c>
      <c r="F226" s="331"/>
      <c r="G226" s="224"/>
      <c r="H226" s="224"/>
      <c r="I226" s="223">
        <v>758027640.394931</v>
      </c>
      <c r="J226" s="224"/>
      <c r="K226" s="224"/>
      <c r="L226" s="224"/>
      <c r="M226" s="10">
        <v>527970208.3577213</v>
      </c>
      <c r="N226" s="10">
        <v>306887961.3879115</v>
      </c>
      <c r="O226" s="223">
        <v>124228400.40925339</v>
      </c>
      <c r="P226" s="224"/>
    </row>
    <row r="227" spans="2:16" ht="11.25" customHeight="1">
      <c r="B227" s="27">
        <v>44013</v>
      </c>
      <c r="C227" s="28">
        <v>50649</v>
      </c>
      <c r="D227" s="10">
        <v>218</v>
      </c>
      <c r="E227" s="29">
        <v>6636</v>
      </c>
      <c r="F227" s="331"/>
      <c r="G227" s="224"/>
      <c r="H227" s="224"/>
      <c r="I227" s="223">
        <v>736924712.172499</v>
      </c>
      <c r="J227" s="224"/>
      <c r="K227" s="224"/>
      <c r="L227" s="224"/>
      <c r="M227" s="10">
        <v>512401361.5555312</v>
      </c>
      <c r="N227" s="10">
        <v>297080949.17017424</v>
      </c>
      <c r="O227" s="223">
        <v>119749156.5976727</v>
      </c>
      <c r="P227" s="224"/>
    </row>
    <row r="228" spans="2:16" ht="11.25" customHeight="1">
      <c r="B228" s="27">
        <v>44013</v>
      </c>
      <c r="C228" s="28">
        <v>50679</v>
      </c>
      <c r="D228" s="10">
        <v>219</v>
      </c>
      <c r="E228" s="29">
        <v>6666</v>
      </c>
      <c r="F228" s="331"/>
      <c r="G228" s="224"/>
      <c r="H228" s="224"/>
      <c r="I228" s="223">
        <v>716525133.502232</v>
      </c>
      <c r="J228" s="224"/>
      <c r="K228" s="224"/>
      <c r="L228" s="224"/>
      <c r="M228" s="10">
        <v>497399270.1668875</v>
      </c>
      <c r="N228" s="10">
        <v>287673222.77087826</v>
      </c>
      <c r="O228" s="223">
        <v>115481703.78079022</v>
      </c>
      <c r="P228" s="224"/>
    </row>
    <row r="229" spans="2:16" ht="11.25" customHeight="1">
      <c r="B229" s="27">
        <v>44013</v>
      </c>
      <c r="C229" s="28">
        <v>50710</v>
      </c>
      <c r="D229" s="10">
        <v>220</v>
      </c>
      <c r="E229" s="29">
        <v>6697</v>
      </c>
      <c r="F229" s="331"/>
      <c r="G229" s="224"/>
      <c r="H229" s="224"/>
      <c r="I229" s="223">
        <v>696545509.794406</v>
      </c>
      <c r="J229" s="224"/>
      <c r="K229" s="224"/>
      <c r="L229" s="224"/>
      <c r="M229" s="10">
        <v>482709661.05174863</v>
      </c>
      <c r="N229" s="10">
        <v>278467412.16372037</v>
      </c>
      <c r="O229" s="223">
        <v>111312706.48500724</v>
      </c>
      <c r="P229" s="224"/>
    </row>
    <row r="230" spans="2:16" ht="11.25" customHeight="1">
      <c r="B230" s="27">
        <v>44013</v>
      </c>
      <c r="C230" s="28">
        <v>50740</v>
      </c>
      <c r="D230" s="10">
        <v>221</v>
      </c>
      <c r="E230" s="29">
        <v>6727</v>
      </c>
      <c r="F230" s="331"/>
      <c r="G230" s="224"/>
      <c r="H230" s="224"/>
      <c r="I230" s="223">
        <v>676670776.905827</v>
      </c>
      <c r="J230" s="224"/>
      <c r="K230" s="224"/>
      <c r="L230" s="224"/>
      <c r="M230" s="10">
        <v>468166652.4173857</v>
      </c>
      <c r="N230" s="10">
        <v>269413051.42039716</v>
      </c>
      <c r="O230" s="223">
        <v>107251920.55536596</v>
      </c>
      <c r="P230" s="224"/>
    </row>
    <row r="231" spans="2:16" ht="11.25" customHeight="1">
      <c r="B231" s="27">
        <v>44013</v>
      </c>
      <c r="C231" s="28">
        <v>50771</v>
      </c>
      <c r="D231" s="10">
        <v>222</v>
      </c>
      <c r="E231" s="29">
        <v>6758</v>
      </c>
      <c r="F231" s="331"/>
      <c r="G231" s="224"/>
      <c r="H231" s="224"/>
      <c r="I231" s="223">
        <v>657000946.401288</v>
      </c>
      <c r="J231" s="224"/>
      <c r="K231" s="224"/>
      <c r="L231" s="224"/>
      <c r="M231" s="10">
        <v>453786768.52326334</v>
      </c>
      <c r="N231" s="10">
        <v>260473818.4686314</v>
      </c>
      <c r="O231" s="223">
        <v>103254061.41404842</v>
      </c>
      <c r="P231" s="224"/>
    </row>
    <row r="232" spans="2:16" ht="11.25" customHeight="1">
      <c r="B232" s="27">
        <v>44013</v>
      </c>
      <c r="C232" s="28">
        <v>50802</v>
      </c>
      <c r="D232" s="10">
        <v>223</v>
      </c>
      <c r="E232" s="29">
        <v>6789</v>
      </c>
      <c r="F232" s="331"/>
      <c r="G232" s="224"/>
      <c r="H232" s="224"/>
      <c r="I232" s="223">
        <v>637771163.329343</v>
      </c>
      <c r="J232" s="224"/>
      <c r="K232" s="224"/>
      <c r="L232" s="224"/>
      <c r="M232" s="10">
        <v>439757739.2887579</v>
      </c>
      <c r="N232" s="10">
        <v>251779190.16106203</v>
      </c>
      <c r="O232" s="223">
        <v>99384697.10613476</v>
      </c>
      <c r="P232" s="224"/>
    </row>
    <row r="233" spans="2:16" ht="11.25" customHeight="1">
      <c r="B233" s="27">
        <v>44013</v>
      </c>
      <c r="C233" s="28">
        <v>50830</v>
      </c>
      <c r="D233" s="10">
        <v>224</v>
      </c>
      <c r="E233" s="29">
        <v>6817</v>
      </c>
      <c r="F233" s="331"/>
      <c r="G233" s="224"/>
      <c r="H233" s="224"/>
      <c r="I233" s="223">
        <v>618732763.377147</v>
      </c>
      <c r="J233" s="224"/>
      <c r="K233" s="224"/>
      <c r="L233" s="224"/>
      <c r="M233" s="10">
        <v>425976704.2118955</v>
      </c>
      <c r="N233" s="10">
        <v>243328683.37839684</v>
      </c>
      <c r="O233" s="223">
        <v>95681506.26686646</v>
      </c>
      <c r="P233" s="224"/>
    </row>
    <row r="234" spans="2:16" ht="11.25" customHeight="1">
      <c r="B234" s="27">
        <v>44013</v>
      </c>
      <c r="C234" s="28">
        <v>50861</v>
      </c>
      <c r="D234" s="10">
        <v>225</v>
      </c>
      <c r="E234" s="29">
        <v>6848</v>
      </c>
      <c r="F234" s="331"/>
      <c r="G234" s="224"/>
      <c r="H234" s="224"/>
      <c r="I234" s="223">
        <v>599898223.177354</v>
      </c>
      <c r="J234" s="224"/>
      <c r="K234" s="224"/>
      <c r="L234" s="224"/>
      <c r="M234" s="10">
        <v>412309261.4389856</v>
      </c>
      <c r="N234" s="10">
        <v>234922514.24170518</v>
      </c>
      <c r="O234" s="223">
        <v>91984776.43204294</v>
      </c>
      <c r="P234" s="224"/>
    </row>
    <row r="235" spans="2:16" ht="11.25" customHeight="1">
      <c r="B235" s="27">
        <v>44013</v>
      </c>
      <c r="C235" s="28">
        <v>50891</v>
      </c>
      <c r="D235" s="10">
        <v>226</v>
      </c>
      <c r="E235" s="29">
        <v>6878</v>
      </c>
      <c r="F235" s="331"/>
      <c r="G235" s="224"/>
      <c r="H235" s="224"/>
      <c r="I235" s="223">
        <v>580969290.765716</v>
      </c>
      <c r="J235" s="224"/>
      <c r="K235" s="224"/>
      <c r="L235" s="224"/>
      <c r="M235" s="10">
        <v>398644018.209018</v>
      </c>
      <c r="N235" s="10">
        <v>226577389.64038792</v>
      </c>
      <c r="O235" s="223">
        <v>88353542.9878275</v>
      </c>
      <c r="P235" s="224"/>
    </row>
    <row r="236" spans="2:16" ht="11.25" customHeight="1">
      <c r="B236" s="27">
        <v>44013</v>
      </c>
      <c r="C236" s="28">
        <v>50922</v>
      </c>
      <c r="D236" s="10">
        <v>227</v>
      </c>
      <c r="E236" s="29">
        <v>6909</v>
      </c>
      <c r="F236" s="331"/>
      <c r="G236" s="224"/>
      <c r="H236" s="224"/>
      <c r="I236" s="223">
        <v>562771298.149693</v>
      </c>
      <c r="J236" s="224"/>
      <c r="K236" s="224"/>
      <c r="L236" s="224"/>
      <c r="M236" s="10">
        <v>385502140.58957165</v>
      </c>
      <c r="N236" s="10">
        <v>218550701.14439964</v>
      </c>
      <c r="O236" s="223">
        <v>84862578.6298479</v>
      </c>
      <c r="P236" s="224"/>
    </row>
    <row r="237" spans="2:16" ht="11.25" customHeight="1">
      <c r="B237" s="27">
        <v>44013</v>
      </c>
      <c r="C237" s="28">
        <v>50952</v>
      </c>
      <c r="D237" s="10">
        <v>228</v>
      </c>
      <c r="E237" s="29">
        <v>6939</v>
      </c>
      <c r="F237" s="331"/>
      <c r="G237" s="224"/>
      <c r="H237" s="224"/>
      <c r="I237" s="223">
        <v>544174170.776116</v>
      </c>
      <c r="J237" s="224"/>
      <c r="K237" s="224"/>
      <c r="L237" s="224"/>
      <c r="M237" s="10">
        <v>372151127.00171584</v>
      </c>
      <c r="N237" s="10">
        <v>210462398.7758176</v>
      </c>
      <c r="O237" s="223">
        <v>81386921.1362024</v>
      </c>
      <c r="P237" s="224"/>
    </row>
    <row r="238" spans="2:16" ht="11.25" customHeight="1">
      <c r="B238" s="27">
        <v>44013</v>
      </c>
      <c r="C238" s="28">
        <v>50983</v>
      </c>
      <c r="D238" s="10">
        <v>229</v>
      </c>
      <c r="E238" s="29">
        <v>6970</v>
      </c>
      <c r="F238" s="331"/>
      <c r="G238" s="224"/>
      <c r="H238" s="224"/>
      <c r="I238" s="223">
        <v>526602965.262682</v>
      </c>
      <c r="J238" s="224"/>
      <c r="K238" s="224"/>
      <c r="L238" s="224"/>
      <c r="M238" s="10">
        <v>359523674.41286063</v>
      </c>
      <c r="N238" s="10">
        <v>202804115.5878278</v>
      </c>
      <c r="O238" s="223">
        <v>78093248.17737567</v>
      </c>
      <c r="P238" s="224"/>
    </row>
    <row r="239" spans="2:16" ht="11.25" customHeight="1">
      <c r="B239" s="27">
        <v>44013</v>
      </c>
      <c r="C239" s="28">
        <v>51014</v>
      </c>
      <c r="D239" s="10">
        <v>230</v>
      </c>
      <c r="E239" s="29">
        <v>7001</v>
      </c>
      <c r="F239" s="331"/>
      <c r="G239" s="224"/>
      <c r="H239" s="224"/>
      <c r="I239" s="223">
        <v>508674219.812248</v>
      </c>
      <c r="J239" s="224"/>
      <c r="K239" s="224"/>
      <c r="L239" s="224"/>
      <c r="M239" s="10">
        <v>346694298.92276496</v>
      </c>
      <c r="N239" s="10">
        <v>195069811.09261867</v>
      </c>
      <c r="O239" s="223">
        <v>74796866.81331551</v>
      </c>
      <c r="P239" s="224"/>
    </row>
    <row r="240" spans="2:16" ht="11.25" customHeight="1">
      <c r="B240" s="27">
        <v>44013</v>
      </c>
      <c r="C240" s="28">
        <v>51044</v>
      </c>
      <c r="D240" s="10">
        <v>231</v>
      </c>
      <c r="E240" s="29">
        <v>7031</v>
      </c>
      <c r="F240" s="331"/>
      <c r="G240" s="224"/>
      <c r="H240" s="224"/>
      <c r="I240" s="223">
        <v>492380103.699945</v>
      </c>
      <c r="J240" s="224"/>
      <c r="K240" s="224"/>
      <c r="L240" s="224"/>
      <c r="M240" s="10">
        <v>335037969.77276057</v>
      </c>
      <c r="N240" s="10">
        <v>188047324.559584</v>
      </c>
      <c r="O240" s="223">
        <v>71808620.70488276</v>
      </c>
      <c r="P240" s="224"/>
    </row>
    <row r="241" spans="2:16" ht="11.25" customHeight="1">
      <c r="B241" s="27">
        <v>44013</v>
      </c>
      <c r="C241" s="28">
        <v>51075</v>
      </c>
      <c r="D241" s="10">
        <v>232</v>
      </c>
      <c r="E241" s="29">
        <v>7062</v>
      </c>
      <c r="F241" s="331"/>
      <c r="G241" s="224"/>
      <c r="H241" s="224"/>
      <c r="I241" s="223">
        <v>477029301.435902</v>
      </c>
      <c r="J241" s="224"/>
      <c r="K241" s="224"/>
      <c r="L241" s="224"/>
      <c r="M241" s="10">
        <v>324042047.9260408</v>
      </c>
      <c r="N241" s="10">
        <v>181413077.8730922</v>
      </c>
      <c r="O241" s="223">
        <v>68981818.21523263</v>
      </c>
      <c r="P241" s="224"/>
    </row>
    <row r="242" spans="2:16" ht="11.25" customHeight="1">
      <c r="B242" s="27">
        <v>44013</v>
      </c>
      <c r="C242" s="28">
        <v>51105</v>
      </c>
      <c r="D242" s="10">
        <v>233</v>
      </c>
      <c r="E242" s="29">
        <v>7092</v>
      </c>
      <c r="F242" s="331"/>
      <c r="G242" s="224"/>
      <c r="H242" s="224"/>
      <c r="I242" s="223">
        <v>462320781.059843</v>
      </c>
      <c r="J242" s="224"/>
      <c r="K242" s="224"/>
      <c r="L242" s="224"/>
      <c r="M242" s="10">
        <v>313535187.09991395</v>
      </c>
      <c r="N242" s="10">
        <v>175098843.72472653</v>
      </c>
      <c r="O242" s="223">
        <v>66307920.37068609</v>
      </c>
      <c r="P242" s="224"/>
    </row>
    <row r="243" spans="2:16" ht="11.25" customHeight="1">
      <c r="B243" s="27">
        <v>44013</v>
      </c>
      <c r="C243" s="28">
        <v>51136</v>
      </c>
      <c r="D243" s="10">
        <v>234</v>
      </c>
      <c r="E243" s="29">
        <v>7123</v>
      </c>
      <c r="F243" s="331"/>
      <c r="G243" s="224"/>
      <c r="H243" s="224"/>
      <c r="I243" s="223">
        <v>448841973.513859</v>
      </c>
      <c r="J243" s="224"/>
      <c r="K243" s="224"/>
      <c r="L243" s="224"/>
      <c r="M243" s="10">
        <v>303877898.67489815</v>
      </c>
      <c r="N243" s="10">
        <v>169273977.14850724</v>
      </c>
      <c r="O243" s="223">
        <v>63830602.95072851</v>
      </c>
      <c r="P243" s="224"/>
    </row>
    <row r="244" spans="2:16" ht="11.25" customHeight="1">
      <c r="B244" s="27">
        <v>44013</v>
      </c>
      <c r="C244" s="28">
        <v>51167</v>
      </c>
      <c r="D244" s="10">
        <v>235</v>
      </c>
      <c r="E244" s="29">
        <v>7154</v>
      </c>
      <c r="F244" s="331"/>
      <c r="G244" s="224"/>
      <c r="H244" s="224"/>
      <c r="I244" s="223">
        <v>435621756.596083</v>
      </c>
      <c r="J244" s="224"/>
      <c r="K244" s="224"/>
      <c r="L244" s="224"/>
      <c r="M244" s="10">
        <v>294427243.0301507</v>
      </c>
      <c r="N244" s="10">
        <v>163592416.95708427</v>
      </c>
      <c r="O244" s="223">
        <v>61426891.29769195</v>
      </c>
      <c r="P244" s="224"/>
    </row>
    <row r="245" spans="2:16" ht="11.25" customHeight="1">
      <c r="B245" s="27">
        <v>44013</v>
      </c>
      <c r="C245" s="28">
        <v>51196</v>
      </c>
      <c r="D245" s="10">
        <v>236</v>
      </c>
      <c r="E245" s="29">
        <v>7183</v>
      </c>
      <c r="F245" s="331"/>
      <c r="G245" s="224"/>
      <c r="H245" s="224"/>
      <c r="I245" s="223">
        <v>422652261.700242</v>
      </c>
      <c r="J245" s="224"/>
      <c r="K245" s="224"/>
      <c r="L245" s="224"/>
      <c r="M245" s="10">
        <v>285208174.82751197</v>
      </c>
      <c r="N245" s="10">
        <v>158092980.6557377</v>
      </c>
      <c r="O245" s="223">
        <v>59126681.2797143</v>
      </c>
      <c r="P245" s="224"/>
    </row>
    <row r="246" spans="2:16" ht="11.25" customHeight="1">
      <c r="B246" s="27">
        <v>44013</v>
      </c>
      <c r="C246" s="28">
        <v>51227</v>
      </c>
      <c r="D246" s="10">
        <v>237</v>
      </c>
      <c r="E246" s="29">
        <v>7214</v>
      </c>
      <c r="F246" s="331"/>
      <c r="G246" s="224"/>
      <c r="H246" s="224"/>
      <c r="I246" s="223">
        <v>409911389.769539</v>
      </c>
      <c r="J246" s="224"/>
      <c r="K246" s="224"/>
      <c r="L246" s="224"/>
      <c r="M246" s="10">
        <v>276141409.2558736</v>
      </c>
      <c r="N246" s="10">
        <v>152677924.6720036</v>
      </c>
      <c r="O246" s="223">
        <v>56859597.76979402</v>
      </c>
      <c r="P246" s="224"/>
    </row>
    <row r="247" spans="2:16" ht="11.25" customHeight="1">
      <c r="B247" s="27">
        <v>44013</v>
      </c>
      <c r="C247" s="28">
        <v>51257</v>
      </c>
      <c r="D247" s="10">
        <v>238</v>
      </c>
      <c r="E247" s="29">
        <v>7244</v>
      </c>
      <c r="F247" s="331"/>
      <c r="G247" s="224"/>
      <c r="H247" s="224"/>
      <c r="I247" s="223">
        <v>397347125.955258</v>
      </c>
      <c r="J247" s="224"/>
      <c r="K247" s="224"/>
      <c r="L247" s="224"/>
      <c r="M247" s="10">
        <v>267237984.45194063</v>
      </c>
      <c r="N247" s="10">
        <v>147391577.15128547</v>
      </c>
      <c r="O247" s="223">
        <v>54665872.560275115</v>
      </c>
      <c r="P247" s="224"/>
    </row>
    <row r="248" spans="2:16" ht="11.25" customHeight="1">
      <c r="B248" s="27">
        <v>44013</v>
      </c>
      <c r="C248" s="28">
        <v>51288</v>
      </c>
      <c r="D248" s="10">
        <v>239</v>
      </c>
      <c r="E248" s="29">
        <v>7275</v>
      </c>
      <c r="F248" s="331"/>
      <c r="G248" s="224"/>
      <c r="H248" s="224"/>
      <c r="I248" s="223">
        <v>384769155.276438</v>
      </c>
      <c r="J248" s="224"/>
      <c r="K248" s="224"/>
      <c r="L248" s="224"/>
      <c r="M248" s="10">
        <v>258339693.7678908</v>
      </c>
      <c r="N248" s="10">
        <v>142121476.8339754</v>
      </c>
      <c r="O248" s="223">
        <v>52487990.951597676</v>
      </c>
      <c r="P248" s="224"/>
    </row>
    <row r="249" spans="2:16" ht="11.25" customHeight="1">
      <c r="B249" s="27">
        <v>44013</v>
      </c>
      <c r="C249" s="28">
        <v>51318</v>
      </c>
      <c r="D249" s="10">
        <v>240</v>
      </c>
      <c r="E249" s="29">
        <v>7305</v>
      </c>
      <c r="F249" s="331"/>
      <c r="G249" s="224"/>
      <c r="H249" s="224"/>
      <c r="I249" s="223">
        <v>372399800.571613</v>
      </c>
      <c r="J249" s="224"/>
      <c r="K249" s="224"/>
      <c r="L249" s="224"/>
      <c r="M249" s="10">
        <v>249624317.6115133</v>
      </c>
      <c r="N249" s="10">
        <v>136988852.97396743</v>
      </c>
      <c r="O249" s="223">
        <v>50385033.40965584</v>
      </c>
      <c r="P249" s="224"/>
    </row>
    <row r="250" spans="2:16" ht="11.25" customHeight="1">
      <c r="B250" s="27">
        <v>44013</v>
      </c>
      <c r="C250" s="28">
        <v>51349</v>
      </c>
      <c r="D250" s="10">
        <v>241</v>
      </c>
      <c r="E250" s="29">
        <v>7336</v>
      </c>
      <c r="F250" s="331"/>
      <c r="G250" s="224"/>
      <c r="H250" s="224"/>
      <c r="I250" s="223">
        <v>360255997.003091</v>
      </c>
      <c r="J250" s="224"/>
      <c r="K250" s="224"/>
      <c r="L250" s="224"/>
      <c r="M250" s="10">
        <v>241074596.7685205</v>
      </c>
      <c r="N250" s="10">
        <v>131960478.14947893</v>
      </c>
      <c r="O250" s="223">
        <v>48330002.95291714</v>
      </c>
      <c r="P250" s="224"/>
    </row>
    <row r="251" spans="2:16" ht="11.25" customHeight="1">
      <c r="B251" s="27">
        <v>44013</v>
      </c>
      <c r="C251" s="28">
        <v>51380</v>
      </c>
      <c r="D251" s="10">
        <v>242</v>
      </c>
      <c r="E251" s="29">
        <v>7367</v>
      </c>
      <c r="F251" s="331"/>
      <c r="G251" s="224"/>
      <c r="H251" s="224"/>
      <c r="I251" s="223">
        <v>348377410.684471</v>
      </c>
      <c r="J251" s="224"/>
      <c r="K251" s="224"/>
      <c r="L251" s="224"/>
      <c r="M251" s="10">
        <v>232730335.71058714</v>
      </c>
      <c r="N251" s="10">
        <v>127068973.14170167</v>
      </c>
      <c r="O251" s="223">
        <v>46341392.65374882</v>
      </c>
      <c r="P251" s="224"/>
    </row>
    <row r="252" spans="2:16" ht="11.25" customHeight="1">
      <c r="B252" s="27">
        <v>44013</v>
      </c>
      <c r="C252" s="28">
        <v>51410</v>
      </c>
      <c r="D252" s="10">
        <v>243</v>
      </c>
      <c r="E252" s="29">
        <v>7397</v>
      </c>
      <c r="F252" s="331"/>
      <c r="G252" s="224"/>
      <c r="H252" s="224"/>
      <c r="I252" s="223">
        <v>336596322.035968</v>
      </c>
      <c r="J252" s="224"/>
      <c r="K252" s="224"/>
      <c r="L252" s="224"/>
      <c r="M252" s="10">
        <v>224491000.54242393</v>
      </c>
      <c r="N252" s="10">
        <v>122268681.0189343</v>
      </c>
      <c r="O252" s="223">
        <v>44407964.93932047</v>
      </c>
      <c r="P252" s="224"/>
    </row>
    <row r="253" spans="2:16" ht="11.25" customHeight="1">
      <c r="B253" s="27">
        <v>44013</v>
      </c>
      <c r="C253" s="28">
        <v>51441</v>
      </c>
      <c r="D253" s="10">
        <v>244</v>
      </c>
      <c r="E253" s="29">
        <v>7428</v>
      </c>
      <c r="F253" s="331"/>
      <c r="G253" s="224"/>
      <c r="H253" s="224"/>
      <c r="I253" s="223">
        <v>324996820.563342</v>
      </c>
      <c r="J253" s="224"/>
      <c r="K253" s="224"/>
      <c r="L253" s="224"/>
      <c r="M253" s="10">
        <v>216387146.93240756</v>
      </c>
      <c r="N253" s="10">
        <v>117555200.17058864</v>
      </c>
      <c r="O253" s="223">
        <v>42515188.51379546</v>
      </c>
      <c r="P253" s="224"/>
    </row>
    <row r="254" spans="2:16" ht="11.25" customHeight="1">
      <c r="B254" s="27">
        <v>44013</v>
      </c>
      <c r="C254" s="28">
        <v>51471</v>
      </c>
      <c r="D254" s="10">
        <v>245</v>
      </c>
      <c r="E254" s="29">
        <v>7458</v>
      </c>
      <c r="F254" s="331"/>
      <c r="G254" s="224"/>
      <c r="H254" s="224"/>
      <c r="I254" s="223">
        <v>313573510.581494</v>
      </c>
      <c r="J254" s="224"/>
      <c r="K254" s="224"/>
      <c r="L254" s="224"/>
      <c r="M254" s="10">
        <v>208438662.1251217</v>
      </c>
      <c r="N254" s="10">
        <v>112958373.11760722</v>
      </c>
      <c r="O254" s="223">
        <v>40685230.053659394</v>
      </c>
      <c r="P254" s="224"/>
    </row>
    <row r="255" spans="2:16" ht="11.25" customHeight="1">
      <c r="B255" s="27">
        <v>44013</v>
      </c>
      <c r="C255" s="28">
        <v>51502</v>
      </c>
      <c r="D255" s="10">
        <v>246</v>
      </c>
      <c r="E255" s="29">
        <v>7489</v>
      </c>
      <c r="F255" s="331"/>
      <c r="G255" s="224"/>
      <c r="H255" s="224"/>
      <c r="I255" s="223">
        <v>302268379.611628</v>
      </c>
      <c r="J255" s="224"/>
      <c r="K255" s="224"/>
      <c r="L255" s="224"/>
      <c r="M255" s="10">
        <v>200583130.82394612</v>
      </c>
      <c r="N255" s="10">
        <v>108424805.18986848</v>
      </c>
      <c r="O255" s="223">
        <v>38886926.32651352</v>
      </c>
      <c r="P255" s="224"/>
    </row>
    <row r="256" spans="2:16" ht="11.25" customHeight="1">
      <c r="B256" s="27">
        <v>44013</v>
      </c>
      <c r="C256" s="28">
        <v>51533</v>
      </c>
      <c r="D256" s="10">
        <v>247</v>
      </c>
      <c r="E256" s="29">
        <v>7520</v>
      </c>
      <c r="F256" s="331"/>
      <c r="G256" s="224"/>
      <c r="H256" s="224"/>
      <c r="I256" s="223">
        <v>291014934.949324</v>
      </c>
      <c r="J256" s="224"/>
      <c r="K256" s="224"/>
      <c r="L256" s="224"/>
      <c r="M256" s="10">
        <v>192787887.52923962</v>
      </c>
      <c r="N256" s="10">
        <v>103946071.93208562</v>
      </c>
      <c r="O256" s="223">
        <v>37122709.64793146</v>
      </c>
      <c r="P256" s="224"/>
    </row>
    <row r="257" spans="2:16" ht="11.25" customHeight="1">
      <c r="B257" s="27">
        <v>44013</v>
      </c>
      <c r="C257" s="28">
        <v>51561</v>
      </c>
      <c r="D257" s="10">
        <v>248</v>
      </c>
      <c r="E257" s="29">
        <v>7548</v>
      </c>
      <c r="F257" s="331"/>
      <c r="G257" s="224"/>
      <c r="H257" s="224"/>
      <c r="I257" s="223">
        <v>279659087.865782</v>
      </c>
      <c r="J257" s="224"/>
      <c r="K257" s="224"/>
      <c r="L257" s="224"/>
      <c r="M257" s="10">
        <v>184981172.0295291</v>
      </c>
      <c r="N257" s="10">
        <v>99507766.9959984</v>
      </c>
      <c r="O257" s="223">
        <v>35401656.036714405</v>
      </c>
      <c r="P257" s="224"/>
    </row>
    <row r="258" spans="2:16" ht="11.25" customHeight="1">
      <c r="B258" s="27">
        <v>44013</v>
      </c>
      <c r="C258" s="28">
        <v>51592</v>
      </c>
      <c r="D258" s="10">
        <v>249</v>
      </c>
      <c r="E258" s="29">
        <v>7579</v>
      </c>
      <c r="F258" s="331"/>
      <c r="G258" s="224"/>
      <c r="H258" s="224"/>
      <c r="I258" s="223">
        <v>268599717.763954</v>
      </c>
      <c r="J258" s="224"/>
      <c r="K258" s="224"/>
      <c r="L258" s="224"/>
      <c r="M258" s="10">
        <v>177364590.68791556</v>
      </c>
      <c r="N258" s="10">
        <v>95167895.94608133</v>
      </c>
      <c r="O258" s="223">
        <v>33714264.12247703</v>
      </c>
      <c r="P258" s="224"/>
    </row>
    <row r="259" spans="2:16" ht="11.25" customHeight="1">
      <c r="B259" s="27">
        <v>44013</v>
      </c>
      <c r="C259" s="28">
        <v>51622</v>
      </c>
      <c r="D259" s="10">
        <v>250</v>
      </c>
      <c r="E259" s="29">
        <v>7609</v>
      </c>
      <c r="F259" s="331"/>
      <c r="G259" s="224"/>
      <c r="H259" s="224"/>
      <c r="I259" s="223">
        <v>257570705.385134</v>
      </c>
      <c r="J259" s="224"/>
      <c r="K259" s="224"/>
      <c r="L259" s="224"/>
      <c r="M259" s="10">
        <v>169802623.8044328</v>
      </c>
      <c r="N259" s="10">
        <v>90886150.81244738</v>
      </c>
      <c r="O259" s="223">
        <v>32065425.797313556</v>
      </c>
      <c r="P259" s="224"/>
    </row>
    <row r="260" spans="2:16" ht="11.25" customHeight="1">
      <c r="B260" s="27">
        <v>44013</v>
      </c>
      <c r="C260" s="28">
        <v>51653</v>
      </c>
      <c r="D260" s="10">
        <v>251</v>
      </c>
      <c r="E260" s="29">
        <v>7640</v>
      </c>
      <c r="F260" s="331"/>
      <c r="G260" s="224"/>
      <c r="H260" s="224"/>
      <c r="I260" s="223">
        <v>246869396.484076</v>
      </c>
      <c r="J260" s="224"/>
      <c r="K260" s="224"/>
      <c r="L260" s="224"/>
      <c r="M260" s="10">
        <v>162471789.44706032</v>
      </c>
      <c r="N260" s="10">
        <v>86741188.93941316</v>
      </c>
      <c r="O260" s="223">
        <v>30473426.5557845</v>
      </c>
      <c r="P260" s="224"/>
    </row>
    <row r="261" spans="2:16" ht="11.25" customHeight="1">
      <c r="B261" s="27">
        <v>44013</v>
      </c>
      <c r="C261" s="28">
        <v>51683</v>
      </c>
      <c r="D261" s="10">
        <v>252</v>
      </c>
      <c r="E261" s="29">
        <v>7670</v>
      </c>
      <c r="F261" s="331"/>
      <c r="G261" s="224"/>
      <c r="H261" s="224"/>
      <c r="I261" s="223">
        <v>236537406.110278</v>
      </c>
      <c r="J261" s="224"/>
      <c r="K261" s="224"/>
      <c r="L261" s="224"/>
      <c r="M261" s="10">
        <v>155416490.8504225</v>
      </c>
      <c r="N261" s="10">
        <v>82770251.14394426</v>
      </c>
      <c r="O261" s="223">
        <v>28959181.083757326</v>
      </c>
      <c r="P261" s="224"/>
    </row>
    <row r="262" spans="2:16" ht="11.25" customHeight="1">
      <c r="B262" s="27">
        <v>44013</v>
      </c>
      <c r="C262" s="28">
        <v>51714</v>
      </c>
      <c r="D262" s="10">
        <v>253</v>
      </c>
      <c r="E262" s="29">
        <v>7701</v>
      </c>
      <c r="F262" s="331"/>
      <c r="G262" s="224"/>
      <c r="H262" s="224"/>
      <c r="I262" s="223">
        <v>226551164.099585</v>
      </c>
      <c r="J262" s="224"/>
      <c r="K262" s="224"/>
      <c r="L262" s="224"/>
      <c r="M262" s="10">
        <v>148602578.7474643</v>
      </c>
      <c r="N262" s="10">
        <v>78940089.23136127</v>
      </c>
      <c r="O262" s="223">
        <v>27502124.02051645</v>
      </c>
      <c r="P262" s="224"/>
    </row>
    <row r="263" spans="2:16" ht="11.25" customHeight="1">
      <c r="B263" s="27">
        <v>44013</v>
      </c>
      <c r="C263" s="28">
        <v>51745</v>
      </c>
      <c r="D263" s="10">
        <v>254</v>
      </c>
      <c r="E263" s="29">
        <v>7732</v>
      </c>
      <c r="F263" s="331"/>
      <c r="G263" s="224"/>
      <c r="H263" s="224"/>
      <c r="I263" s="223">
        <v>216757335.467137</v>
      </c>
      <c r="J263" s="224"/>
      <c r="K263" s="224"/>
      <c r="L263" s="224"/>
      <c r="M263" s="10">
        <v>141937329.74831092</v>
      </c>
      <c r="N263" s="10">
        <v>75207645.14789572</v>
      </c>
      <c r="O263" s="223">
        <v>26090790.24522086</v>
      </c>
      <c r="P263" s="224"/>
    </row>
    <row r="264" spans="2:16" ht="11.25" customHeight="1">
      <c r="B264" s="27">
        <v>44013</v>
      </c>
      <c r="C264" s="28">
        <v>51775</v>
      </c>
      <c r="D264" s="10">
        <v>255</v>
      </c>
      <c r="E264" s="29">
        <v>7762</v>
      </c>
      <c r="F264" s="331"/>
      <c r="G264" s="224"/>
      <c r="H264" s="224"/>
      <c r="I264" s="223">
        <v>207099240.919816</v>
      </c>
      <c r="J264" s="224"/>
      <c r="K264" s="224"/>
      <c r="L264" s="224"/>
      <c r="M264" s="10">
        <v>135390407.1810941</v>
      </c>
      <c r="N264" s="10">
        <v>71562090.94837989</v>
      </c>
      <c r="O264" s="223">
        <v>24724319.539732438</v>
      </c>
      <c r="P264" s="224"/>
    </row>
    <row r="265" spans="2:16" ht="11.25" customHeight="1">
      <c r="B265" s="27">
        <v>44013</v>
      </c>
      <c r="C265" s="28">
        <v>51806</v>
      </c>
      <c r="D265" s="10">
        <v>256</v>
      </c>
      <c r="E265" s="29">
        <v>7793</v>
      </c>
      <c r="F265" s="331"/>
      <c r="G265" s="224"/>
      <c r="H265" s="224"/>
      <c r="I265" s="223">
        <v>197903991.661294</v>
      </c>
      <c r="J265" s="224"/>
      <c r="K265" s="224"/>
      <c r="L265" s="224"/>
      <c r="M265" s="10">
        <v>129159608.58155864</v>
      </c>
      <c r="N265" s="10">
        <v>68095112.28073677</v>
      </c>
      <c r="O265" s="223">
        <v>23426849.42388252</v>
      </c>
      <c r="P265" s="224"/>
    </row>
    <row r="266" spans="2:16" ht="11.25" customHeight="1">
      <c r="B266" s="27">
        <v>44013</v>
      </c>
      <c r="C266" s="28">
        <v>51836</v>
      </c>
      <c r="D266" s="10">
        <v>257</v>
      </c>
      <c r="E266" s="29">
        <v>7823</v>
      </c>
      <c r="F266" s="331"/>
      <c r="G266" s="224"/>
      <c r="H266" s="224"/>
      <c r="I266" s="223">
        <v>188881088.798587</v>
      </c>
      <c r="J266" s="224"/>
      <c r="K266" s="224"/>
      <c r="L266" s="224"/>
      <c r="M266" s="10">
        <v>123068584.15201241</v>
      </c>
      <c r="N266" s="10">
        <v>64724125.5535515</v>
      </c>
      <c r="O266" s="223">
        <v>22175847.22299833</v>
      </c>
      <c r="P266" s="224"/>
    </row>
    <row r="267" spans="2:16" ht="11.25" customHeight="1">
      <c r="B267" s="27">
        <v>44013</v>
      </c>
      <c r="C267" s="28">
        <v>51867</v>
      </c>
      <c r="D267" s="10">
        <v>258</v>
      </c>
      <c r="E267" s="29">
        <v>7854</v>
      </c>
      <c r="F267" s="331"/>
      <c r="G267" s="224"/>
      <c r="H267" s="224"/>
      <c r="I267" s="223">
        <v>180146122.408882</v>
      </c>
      <c r="J267" s="224"/>
      <c r="K267" s="224"/>
      <c r="L267" s="224"/>
      <c r="M267" s="10">
        <v>117178092.57029667</v>
      </c>
      <c r="N267" s="10">
        <v>61469475.09168728</v>
      </c>
      <c r="O267" s="223">
        <v>20971531.80406762</v>
      </c>
      <c r="P267" s="224"/>
    </row>
    <row r="268" spans="2:16" ht="11.25" customHeight="1">
      <c r="B268" s="27">
        <v>44013</v>
      </c>
      <c r="C268" s="28">
        <v>51898</v>
      </c>
      <c r="D268" s="10">
        <v>259</v>
      </c>
      <c r="E268" s="29">
        <v>7885</v>
      </c>
      <c r="F268" s="331"/>
      <c r="G268" s="224"/>
      <c r="H268" s="224"/>
      <c r="I268" s="223">
        <v>171893714.096462</v>
      </c>
      <c r="J268" s="224"/>
      <c r="K268" s="224"/>
      <c r="L268" s="224"/>
      <c r="M268" s="10">
        <v>111620581.3930072</v>
      </c>
      <c r="N268" s="10">
        <v>58405191.66145535</v>
      </c>
      <c r="O268" s="223">
        <v>19841692.82242567</v>
      </c>
      <c r="P268" s="224"/>
    </row>
    <row r="269" spans="2:16" ht="11.25" customHeight="1">
      <c r="B269" s="27">
        <v>44013</v>
      </c>
      <c r="C269" s="28">
        <v>51926</v>
      </c>
      <c r="D269" s="10">
        <v>260</v>
      </c>
      <c r="E269" s="29">
        <v>7913</v>
      </c>
      <c r="F269" s="331"/>
      <c r="G269" s="224"/>
      <c r="H269" s="224"/>
      <c r="I269" s="223">
        <v>163929503.001655</v>
      </c>
      <c r="J269" s="224"/>
      <c r="K269" s="224"/>
      <c r="L269" s="224"/>
      <c r="M269" s="10">
        <v>106285869.56754506</v>
      </c>
      <c r="N269" s="10">
        <v>55486051.33506633</v>
      </c>
      <c r="O269" s="223">
        <v>18777860.093769684</v>
      </c>
      <c r="P269" s="224"/>
    </row>
    <row r="270" spans="2:16" ht="11.25" customHeight="1">
      <c r="B270" s="27">
        <v>44013</v>
      </c>
      <c r="C270" s="28">
        <v>51957</v>
      </c>
      <c r="D270" s="10">
        <v>261</v>
      </c>
      <c r="E270" s="29">
        <v>7944</v>
      </c>
      <c r="F270" s="331"/>
      <c r="G270" s="224"/>
      <c r="H270" s="224"/>
      <c r="I270" s="223">
        <v>156003099.580797</v>
      </c>
      <c r="J270" s="224"/>
      <c r="K270" s="224"/>
      <c r="L270" s="224"/>
      <c r="M270" s="10">
        <v>100975128.4247488</v>
      </c>
      <c r="N270" s="10">
        <v>52579541.70706748</v>
      </c>
      <c r="O270" s="223">
        <v>17718856.690824494</v>
      </c>
      <c r="P270" s="224"/>
    </row>
    <row r="271" spans="2:16" ht="11.25" customHeight="1">
      <c r="B271" s="27">
        <v>44013</v>
      </c>
      <c r="C271" s="28">
        <v>51987</v>
      </c>
      <c r="D271" s="10">
        <v>262</v>
      </c>
      <c r="E271" s="29">
        <v>7974</v>
      </c>
      <c r="F271" s="331"/>
      <c r="G271" s="224"/>
      <c r="H271" s="224"/>
      <c r="I271" s="223">
        <v>148234184.43929</v>
      </c>
      <c r="J271" s="224"/>
      <c r="K271" s="224"/>
      <c r="L271" s="224"/>
      <c r="M271" s="10">
        <v>95789105.01789884</v>
      </c>
      <c r="N271" s="10">
        <v>49756321.46682499</v>
      </c>
      <c r="O271" s="223">
        <v>16698722.502774509</v>
      </c>
      <c r="P271" s="224"/>
    </row>
    <row r="272" spans="2:16" ht="11.25" customHeight="1">
      <c r="B272" s="27">
        <v>44013</v>
      </c>
      <c r="C272" s="28">
        <v>52018</v>
      </c>
      <c r="D272" s="10">
        <v>263</v>
      </c>
      <c r="E272" s="29">
        <v>8005</v>
      </c>
      <c r="F272" s="331"/>
      <c r="G272" s="224"/>
      <c r="H272" s="224"/>
      <c r="I272" s="223">
        <v>140812142.735245</v>
      </c>
      <c r="J272" s="224"/>
      <c r="K272" s="224"/>
      <c r="L272" s="224"/>
      <c r="M272" s="10">
        <v>90838642.08918187</v>
      </c>
      <c r="N272" s="10">
        <v>47064871.348482385</v>
      </c>
      <c r="O272" s="223">
        <v>15728542.425192174</v>
      </c>
      <c r="P272" s="224"/>
    </row>
    <row r="273" spans="2:16" ht="11.25" customHeight="1">
      <c r="B273" s="27">
        <v>44013</v>
      </c>
      <c r="C273" s="28">
        <v>52048</v>
      </c>
      <c r="D273" s="10">
        <v>264</v>
      </c>
      <c r="E273" s="29">
        <v>8035</v>
      </c>
      <c r="F273" s="331"/>
      <c r="G273" s="224"/>
      <c r="H273" s="224"/>
      <c r="I273" s="223">
        <v>133690403.913032</v>
      </c>
      <c r="J273" s="224"/>
      <c r="K273" s="224"/>
      <c r="L273" s="224"/>
      <c r="M273" s="10">
        <v>86102809.41107284</v>
      </c>
      <c r="N273" s="10">
        <v>44501364.936990835</v>
      </c>
      <c r="O273" s="223">
        <v>14810885.26001856</v>
      </c>
      <c r="P273" s="224"/>
    </row>
    <row r="274" spans="2:16" ht="11.25" customHeight="1">
      <c r="B274" s="27">
        <v>44013</v>
      </c>
      <c r="C274" s="28">
        <v>52079</v>
      </c>
      <c r="D274" s="10">
        <v>265</v>
      </c>
      <c r="E274" s="29">
        <v>8066</v>
      </c>
      <c r="F274" s="331"/>
      <c r="G274" s="224"/>
      <c r="H274" s="224"/>
      <c r="I274" s="223">
        <v>126510994.458915</v>
      </c>
      <c r="J274" s="224"/>
      <c r="K274" s="224"/>
      <c r="L274" s="224"/>
      <c r="M274" s="10">
        <v>81340743.03948413</v>
      </c>
      <c r="N274" s="10">
        <v>41933222.440290704</v>
      </c>
      <c r="O274" s="223">
        <v>13897047.53914267</v>
      </c>
      <c r="P274" s="224"/>
    </row>
    <row r="275" spans="2:16" ht="11.25" customHeight="1">
      <c r="B275" s="27">
        <v>44013</v>
      </c>
      <c r="C275" s="28">
        <v>52110</v>
      </c>
      <c r="D275" s="10">
        <v>266</v>
      </c>
      <c r="E275" s="29">
        <v>8097</v>
      </c>
      <c r="F275" s="331"/>
      <c r="G275" s="224"/>
      <c r="H275" s="224"/>
      <c r="I275" s="223">
        <v>119657964.406915</v>
      </c>
      <c r="J275" s="224"/>
      <c r="K275" s="224"/>
      <c r="L275" s="224"/>
      <c r="M275" s="10">
        <v>76804073.62113582</v>
      </c>
      <c r="N275" s="10">
        <v>39493757.0918854</v>
      </c>
      <c r="O275" s="223">
        <v>13033149.45675647</v>
      </c>
      <c r="P275" s="224"/>
    </row>
    <row r="276" spans="2:16" ht="11.25" customHeight="1">
      <c r="B276" s="27">
        <v>44013</v>
      </c>
      <c r="C276" s="28">
        <v>52140</v>
      </c>
      <c r="D276" s="10">
        <v>267</v>
      </c>
      <c r="E276" s="29">
        <v>8127</v>
      </c>
      <c r="F276" s="331"/>
      <c r="G276" s="224"/>
      <c r="H276" s="224"/>
      <c r="I276" s="223">
        <v>112787013.249628</v>
      </c>
      <c r="J276" s="224"/>
      <c r="K276" s="224"/>
      <c r="L276" s="224"/>
      <c r="M276" s="10">
        <v>72275033.4391513</v>
      </c>
      <c r="N276" s="10">
        <v>37073386.943123005</v>
      </c>
      <c r="O276" s="223">
        <v>12184263.211854924</v>
      </c>
      <c r="P276" s="224"/>
    </row>
    <row r="277" spans="2:16" ht="11.25" customHeight="1">
      <c r="B277" s="27">
        <v>44013</v>
      </c>
      <c r="C277" s="28">
        <v>52171</v>
      </c>
      <c r="D277" s="10">
        <v>268</v>
      </c>
      <c r="E277" s="29">
        <v>8158</v>
      </c>
      <c r="F277" s="331"/>
      <c r="G277" s="224"/>
      <c r="H277" s="224"/>
      <c r="I277" s="223">
        <v>106267860.013894</v>
      </c>
      <c r="J277" s="224"/>
      <c r="K277" s="224"/>
      <c r="L277" s="224"/>
      <c r="M277" s="10">
        <v>67981997.18605596</v>
      </c>
      <c r="N277" s="10">
        <v>34782594.58940506</v>
      </c>
      <c r="O277" s="223">
        <v>11382970.299989168</v>
      </c>
      <c r="P277" s="224"/>
    </row>
    <row r="278" spans="2:16" ht="11.25" customHeight="1">
      <c r="B278" s="27">
        <v>44013</v>
      </c>
      <c r="C278" s="28">
        <v>52201</v>
      </c>
      <c r="D278" s="10">
        <v>269</v>
      </c>
      <c r="E278" s="29">
        <v>8188</v>
      </c>
      <c r="F278" s="331"/>
      <c r="G278" s="224"/>
      <c r="H278" s="224"/>
      <c r="I278" s="223">
        <v>99901142.883376</v>
      </c>
      <c r="J278" s="224"/>
      <c r="K278" s="224"/>
      <c r="L278" s="224"/>
      <c r="M278" s="10">
        <v>63804160.85249936</v>
      </c>
      <c r="N278" s="10">
        <v>32564680.69595299</v>
      </c>
      <c r="O278" s="223">
        <v>10613448.954261798</v>
      </c>
      <c r="P278" s="224"/>
    </row>
    <row r="279" spans="2:16" ht="11.25" customHeight="1">
      <c r="B279" s="27">
        <v>44013</v>
      </c>
      <c r="C279" s="28">
        <v>52232</v>
      </c>
      <c r="D279" s="10">
        <v>270</v>
      </c>
      <c r="E279" s="29">
        <v>8219</v>
      </c>
      <c r="F279" s="331"/>
      <c r="G279" s="224"/>
      <c r="H279" s="224"/>
      <c r="I279" s="223">
        <v>93625872.3426</v>
      </c>
      <c r="J279" s="224"/>
      <c r="K279" s="224"/>
      <c r="L279" s="224"/>
      <c r="M279" s="10">
        <v>59694896.12653051</v>
      </c>
      <c r="N279" s="10">
        <v>30389889.198988564</v>
      </c>
      <c r="O279" s="223">
        <v>9862691.47090364</v>
      </c>
      <c r="P279" s="224"/>
    </row>
    <row r="280" spans="2:16" ht="11.25" customHeight="1">
      <c r="B280" s="27">
        <v>44013</v>
      </c>
      <c r="C280" s="28">
        <v>52263</v>
      </c>
      <c r="D280" s="10">
        <v>271</v>
      </c>
      <c r="E280" s="29">
        <v>8250</v>
      </c>
      <c r="F280" s="331"/>
      <c r="G280" s="224"/>
      <c r="H280" s="224"/>
      <c r="I280" s="223">
        <v>87434884.281167</v>
      </c>
      <c r="J280" s="224"/>
      <c r="K280" s="224"/>
      <c r="L280" s="224"/>
      <c r="M280" s="10">
        <v>55653033.592913024</v>
      </c>
      <c r="N280" s="10">
        <v>28260175.26799202</v>
      </c>
      <c r="O280" s="223">
        <v>9132670.763820192</v>
      </c>
      <c r="P280" s="224"/>
    </row>
    <row r="281" spans="2:16" ht="11.25" customHeight="1">
      <c r="B281" s="27">
        <v>44013</v>
      </c>
      <c r="C281" s="28">
        <v>52291</v>
      </c>
      <c r="D281" s="10">
        <v>272</v>
      </c>
      <c r="E281" s="29">
        <v>8278</v>
      </c>
      <c r="F281" s="331"/>
      <c r="G281" s="224"/>
      <c r="H281" s="224"/>
      <c r="I281" s="223">
        <v>81578848.483474</v>
      </c>
      <c r="J281" s="224"/>
      <c r="K281" s="224"/>
      <c r="L281" s="224"/>
      <c r="M281" s="10">
        <v>51846064.582476884</v>
      </c>
      <c r="N281" s="10">
        <v>26266543.199709762</v>
      </c>
      <c r="O281" s="223">
        <v>8455920.34092608</v>
      </c>
      <c r="P281" s="224"/>
    </row>
    <row r="282" spans="2:16" ht="11.25" customHeight="1">
      <c r="B282" s="27">
        <v>44013</v>
      </c>
      <c r="C282" s="28">
        <v>52322</v>
      </c>
      <c r="D282" s="10">
        <v>273</v>
      </c>
      <c r="E282" s="29">
        <v>8309</v>
      </c>
      <c r="F282" s="331"/>
      <c r="G282" s="224"/>
      <c r="H282" s="224"/>
      <c r="I282" s="223">
        <v>75923822.786557</v>
      </c>
      <c r="J282" s="224"/>
      <c r="K282" s="224"/>
      <c r="L282" s="224"/>
      <c r="M282" s="10">
        <v>48170269.000932686</v>
      </c>
      <c r="N282" s="10">
        <v>24342225.949720256</v>
      </c>
      <c r="O282" s="223">
        <v>7803238.312840671</v>
      </c>
      <c r="P282" s="224"/>
    </row>
    <row r="283" spans="2:16" ht="11.25" customHeight="1">
      <c r="B283" s="27">
        <v>44013</v>
      </c>
      <c r="C283" s="28">
        <v>52352</v>
      </c>
      <c r="D283" s="10">
        <v>274</v>
      </c>
      <c r="E283" s="29">
        <v>8339</v>
      </c>
      <c r="F283" s="331"/>
      <c r="G283" s="224"/>
      <c r="H283" s="224"/>
      <c r="I283" s="223">
        <v>70431272.992572</v>
      </c>
      <c r="J283" s="224"/>
      <c r="K283" s="224"/>
      <c r="L283" s="224"/>
      <c r="M283" s="10">
        <v>44612144.800340526</v>
      </c>
      <c r="N283" s="10">
        <v>22488686.391833056</v>
      </c>
      <c r="O283" s="223">
        <v>7179509.142879557</v>
      </c>
      <c r="P283" s="224"/>
    </row>
    <row r="284" spans="2:16" ht="11.25" customHeight="1">
      <c r="B284" s="27">
        <v>44013</v>
      </c>
      <c r="C284" s="28">
        <v>52383</v>
      </c>
      <c r="D284" s="10">
        <v>275</v>
      </c>
      <c r="E284" s="29">
        <v>8370</v>
      </c>
      <c r="F284" s="331"/>
      <c r="G284" s="224"/>
      <c r="H284" s="224"/>
      <c r="I284" s="223">
        <v>65131557.961555</v>
      </c>
      <c r="J284" s="224"/>
      <c r="K284" s="224"/>
      <c r="L284" s="224"/>
      <c r="M284" s="10">
        <v>41185259.89622562</v>
      </c>
      <c r="N284" s="10">
        <v>20708416.387576167</v>
      </c>
      <c r="O284" s="223">
        <v>6583156.4016139805</v>
      </c>
      <c r="P284" s="224"/>
    </row>
    <row r="285" spans="2:16" ht="11.25" customHeight="1">
      <c r="B285" s="27">
        <v>44013</v>
      </c>
      <c r="C285" s="28">
        <v>52413</v>
      </c>
      <c r="D285" s="10">
        <v>276</v>
      </c>
      <c r="E285" s="29">
        <v>8400</v>
      </c>
      <c r="F285" s="331"/>
      <c r="G285" s="224"/>
      <c r="H285" s="224"/>
      <c r="I285" s="223">
        <v>60055132.09316</v>
      </c>
      <c r="J285" s="224"/>
      <c r="K285" s="224"/>
      <c r="L285" s="224"/>
      <c r="M285" s="10">
        <v>37912902.24763855</v>
      </c>
      <c r="N285" s="10">
        <v>19016118.556022465</v>
      </c>
      <c r="O285" s="223">
        <v>6020398.572246768</v>
      </c>
      <c r="P285" s="224"/>
    </row>
    <row r="286" spans="2:16" ht="11.25" customHeight="1">
      <c r="B286" s="27">
        <v>44013</v>
      </c>
      <c r="C286" s="28">
        <v>52444</v>
      </c>
      <c r="D286" s="10">
        <v>277</v>
      </c>
      <c r="E286" s="29">
        <v>8431</v>
      </c>
      <c r="F286" s="331"/>
      <c r="G286" s="224"/>
      <c r="H286" s="224"/>
      <c r="I286" s="223">
        <v>55205155.352734</v>
      </c>
      <c r="J286" s="224"/>
      <c r="K286" s="224"/>
      <c r="L286" s="224"/>
      <c r="M286" s="10">
        <v>34791994.01741128</v>
      </c>
      <c r="N286" s="10">
        <v>17406371.891077276</v>
      </c>
      <c r="O286" s="223">
        <v>5487420.550847425</v>
      </c>
      <c r="P286" s="224"/>
    </row>
    <row r="287" spans="2:16" ht="11.25" customHeight="1">
      <c r="B287" s="27">
        <v>44013</v>
      </c>
      <c r="C287" s="28">
        <v>52475</v>
      </c>
      <c r="D287" s="10">
        <v>278</v>
      </c>
      <c r="E287" s="29">
        <v>8462</v>
      </c>
      <c r="F287" s="331"/>
      <c r="G287" s="224"/>
      <c r="H287" s="224"/>
      <c r="I287" s="223">
        <v>50611028.791177</v>
      </c>
      <c r="J287" s="224"/>
      <c r="K287" s="224"/>
      <c r="L287" s="224"/>
      <c r="M287" s="10">
        <v>31842534.509226285</v>
      </c>
      <c r="N287" s="10">
        <v>15890247.407853797</v>
      </c>
      <c r="O287" s="223">
        <v>4988239.1435107095</v>
      </c>
      <c r="P287" s="224"/>
    </row>
    <row r="288" spans="2:16" ht="11.25" customHeight="1">
      <c r="B288" s="27">
        <v>44013</v>
      </c>
      <c r="C288" s="28">
        <v>52505</v>
      </c>
      <c r="D288" s="10">
        <v>279</v>
      </c>
      <c r="E288" s="29">
        <v>8492</v>
      </c>
      <c r="F288" s="331"/>
      <c r="G288" s="224"/>
      <c r="H288" s="224"/>
      <c r="I288" s="223">
        <v>45860588.47824</v>
      </c>
      <c r="J288" s="224"/>
      <c r="K288" s="224"/>
      <c r="L288" s="224"/>
      <c r="M288" s="10">
        <v>28806377.406185765</v>
      </c>
      <c r="N288" s="10">
        <v>14339745.53256508</v>
      </c>
      <c r="O288" s="223">
        <v>4483055.701105384</v>
      </c>
      <c r="P288" s="224"/>
    </row>
    <row r="289" spans="2:16" ht="11.25" customHeight="1">
      <c r="B289" s="27">
        <v>44013</v>
      </c>
      <c r="C289" s="28">
        <v>52536</v>
      </c>
      <c r="D289" s="10">
        <v>280</v>
      </c>
      <c r="E289" s="29">
        <v>8523</v>
      </c>
      <c r="F289" s="331"/>
      <c r="G289" s="224"/>
      <c r="H289" s="224"/>
      <c r="I289" s="223">
        <v>41854735.534588</v>
      </c>
      <c r="J289" s="224"/>
      <c r="K289" s="224"/>
      <c r="L289" s="224"/>
      <c r="M289" s="10">
        <v>26245593.87202846</v>
      </c>
      <c r="N289" s="10">
        <v>13031766.667929277</v>
      </c>
      <c r="O289" s="223">
        <v>4056884.143487816</v>
      </c>
      <c r="P289" s="224"/>
    </row>
    <row r="290" spans="2:16" ht="11.25" customHeight="1">
      <c r="B290" s="27">
        <v>44013</v>
      </c>
      <c r="C290" s="28">
        <v>52566</v>
      </c>
      <c r="D290" s="10">
        <v>281</v>
      </c>
      <c r="E290" s="29">
        <v>8553</v>
      </c>
      <c r="F290" s="331"/>
      <c r="G290" s="224"/>
      <c r="H290" s="224"/>
      <c r="I290" s="223">
        <v>38054112.888514</v>
      </c>
      <c r="J290" s="224"/>
      <c r="K290" s="224"/>
      <c r="L290" s="224"/>
      <c r="M290" s="10">
        <v>23823192.754838206</v>
      </c>
      <c r="N290" s="10">
        <v>11799853.710243655</v>
      </c>
      <c r="O290" s="223">
        <v>3658322.739038102</v>
      </c>
      <c r="P290" s="224"/>
    </row>
    <row r="291" spans="2:16" ht="11.25" customHeight="1">
      <c r="B291" s="27">
        <v>44013</v>
      </c>
      <c r="C291" s="28">
        <v>52597</v>
      </c>
      <c r="D291" s="10">
        <v>282</v>
      </c>
      <c r="E291" s="29">
        <v>8584</v>
      </c>
      <c r="F291" s="331"/>
      <c r="G291" s="224"/>
      <c r="H291" s="224"/>
      <c r="I291" s="223">
        <v>34441576.081392</v>
      </c>
      <c r="J291" s="224"/>
      <c r="K291" s="224"/>
      <c r="L291" s="224"/>
      <c r="M291" s="10">
        <v>21525049.483124178</v>
      </c>
      <c r="N291" s="10">
        <v>10634446.968496257</v>
      </c>
      <c r="O291" s="223">
        <v>3283045.659623742</v>
      </c>
      <c r="P291" s="224"/>
    </row>
    <row r="292" spans="2:16" ht="11.25" customHeight="1">
      <c r="B292" s="27">
        <v>44013</v>
      </c>
      <c r="C292" s="28">
        <v>52628</v>
      </c>
      <c r="D292" s="10">
        <v>283</v>
      </c>
      <c r="E292" s="29">
        <v>8615</v>
      </c>
      <c r="F292" s="331"/>
      <c r="G292" s="224"/>
      <c r="H292" s="224"/>
      <c r="I292" s="223">
        <v>30956968.958906</v>
      </c>
      <c r="J292" s="224"/>
      <c r="K292" s="224"/>
      <c r="L292" s="224"/>
      <c r="M292" s="10">
        <v>19314450.294467807</v>
      </c>
      <c r="N292" s="10">
        <v>9518032.787427673</v>
      </c>
      <c r="O292" s="223">
        <v>2925942.7816973226</v>
      </c>
      <c r="P292" s="224"/>
    </row>
    <row r="293" spans="2:16" ht="11.25" customHeight="1">
      <c r="B293" s="27">
        <v>44013</v>
      </c>
      <c r="C293" s="28">
        <v>52657</v>
      </c>
      <c r="D293" s="10">
        <v>284</v>
      </c>
      <c r="E293" s="29">
        <v>8644</v>
      </c>
      <c r="F293" s="331"/>
      <c r="G293" s="224"/>
      <c r="H293" s="224"/>
      <c r="I293" s="223">
        <v>27600077.090369</v>
      </c>
      <c r="J293" s="224"/>
      <c r="K293" s="224"/>
      <c r="L293" s="224"/>
      <c r="M293" s="10">
        <v>17192718.69512382</v>
      </c>
      <c r="N293" s="10">
        <v>8452298.83499214</v>
      </c>
      <c r="O293" s="223">
        <v>2588028.312948636</v>
      </c>
      <c r="P293" s="224"/>
    </row>
    <row r="294" spans="2:16" ht="11.25" customHeight="1">
      <c r="B294" s="27">
        <v>44013</v>
      </c>
      <c r="C294" s="28">
        <v>52688</v>
      </c>
      <c r="D294" s="10">
        <v>285</v>
      </c>
      <c r="E294" s="29">
        <v>8675</v>
      </c>
      <c r="F294" s="331"/>
      <c r="G294" s="224"/>
      <c r="H294" s="224"/>
      <c r="I294" s="223">
        <v>24357016.619438</v>
      </c>
      <c r="J294" s="224"/>
      <c r="K294" s="224"/>
      <c r="L294" s="224"/>
      <c r="M294" s="10">
        <v>15146808.467824848</v>
      </c>
      <c r="N294" s="10">
        <v>7427548.778857474</v>
      </c>
      <c r="O294" s="223">
        <v>2264625.076712737</v>
      </c>
      <c r="P294" s="224"/>
    </row>
    <row r="295" spans="2:16" ht="11.25" customHeight="1">
      <c r="B295" s="27">
        <v>44013</v>
      </c>
      <c r="C295" s="28">
        <v>52718</v>
      </c>
      <c r="D295" s="10">
        <v>286</v>
      </c>
      <c r="E295" s="29">
        <v>8705</v>
      </c>
      <c r="F295" s="331"/>
      <c r="G295" s="224"/>
      <c r="H295" s="224"/>
      <c r="I295" s="223">
        <v>21166029.934989</v>
      </c>
      <c r="J295" s="224"/>
      <c r="K295" s="224"/>
      <c r="L295" s="224"/>
      <c r="M295" s="10">
        <v>13140836.376569282</v>
      </c>
      <c r="N295" s="10">
        <v>6428019.030643957</v>
      </c>
      <c r="O295" s="223">
        <v>1951839.2034948177</v>
      </c>
      <c r="P295" s="224"/>
    </row>
    <row r="296" spans="2:16" ht="11.25" customHeight="1">
      <c r="B296" s="27">
        <v>44013</v>
      </c>
      <c r="C296" s="28">
        <v>52749</v>
      </c>
      <c r="D296" s="10">
        <v>287</v>
      </c>
      <c r="E296" s="29">
        <v>8736</v>
      </c>
      <c r="F296" s="331"/>
      <c r="G296" s="224"/>
      <c r="H296" s="224"/>
      <c r="I296" s="223">
        <v>18204848.553288</v>
      </c>
      <c r="J296" s="224"/>
      <c r="K296" s="224"/>
      <c r="L296" s="224"/>
      <c r="M296" s="10">
        <v>11283230.263097988</v>
      </c>
      <c r="N296" s="10">
        <v>5505308.876245097</v>
      </c>
      <c r="O296" s="223">
        <v>1664581.9943981757</v>
      </c>
      <c r="P296" s="224"/>
    </row>
    <row r="297" spans="2:16" ht="11.25" customHeight="1">
      <c r="B297" s="27">
        <v>44013</v>
      </c>
      <c r="C297" s="28">
        <v>52779</v>
      </c>
      <c r="D297" s="10">
        <v>288</v>
      </c>
      <c r="E297" s="29">
        <v>8766</v>
      </c>
      <c r="F297" s="331"/>
      <c r="G297" s="224"/>
      <c r="H297" s="224"/>
      <c r="I297" s="223">
        <v>15437927.03422</v>
      </c>
      <c r="J297" s="224"/>
      <c r="K297" s="224"/>
      <c r="L297" s="224"/>
      <c r="M297" s="10">
        <v>9552607.309937691</v>
      </c>
      <c r="N297" s="10">
        <v>4649432.332531396</v>
      </c>
      <c r="O297" s="223">
        <v>1400037.0129144297</v>
      </c>
      <c r="P297" s="224"/>
    </row>
    <row r="298" spans="2:16" ht="11.25" customHeight="1">
      <c r="B298" s="27">
        <v>44013</v>
      </c>
      <c r="C298" s="28">
        <v>52810</v>
      </c>
      <c r="D298" s="10">
        <v>289</v>
      </c>
      <c r="E298" s="29">
        <v>8797</v>
      </c>
      <c r="F298" s="331"/>
      <c r="G298" s="224"/>
      <c r="H298" s="224"/>
      <c r="I298" s="223">
        <v>12904873.887131</v>
      </c>
      <c r="J298" s="224"/>
      <c r="K298" s="224"/>
      <c r="L298" s="224"/>
      <c r="M298" s="10">
        <v>7971673.172566705</v>
      </c>
      <c r="N298" s="10">
        <v>3870094.6282599964</v>
      </c>
      <c r="O298" s="223">
        <v>1160426.905201406</v>
      </c>
      <c r="P298" s="224"/>
    </row>
    <row r="299" spans="2:16" ht="11.25" customHeight="1">
      <c r="B299" s="27">
        <v>44013</v>
      </c>
      <c r="C299" s="28">
        <v>52841</v>
      </c>
      <c r="D299" s="10">
        <v>290</v>
      </c>
      <c r="E299" s="29">
        <v>8828</v>
      </c>
      <c r="F299" s="331"/>
      <c r="G299" s="224"/>
      <c r="H299" s="224"/>
      <c r="I299" s="223">
        <v>10592865.034537</v>
      </c>
      <c r="J299" s="224"/>
      <c r="K299" s="224"/>
      <c r="L299" s="224"/>
      <c r="M299" s="10">
        <v>6532387.485349585</v>
      </c>
      <c r="N299" s="10">
        <v>3163283.603388654</v>
      </c>
      <c r="O299" s="223">
        <v>944476.062408648</v>
      </c>
      <c r="P299" s="224"/>
    </row>
    <row r="300" spans="2:16" ht="11.25" customHeight="1">
      <c r="B300" s="27">
        <v>44013</v>
      </c>
      <c r="C300" s="28">
        <v>52871</v>
      </c>
      <c r="D300" s="10">
        <v>291</v>
      </c>
      <c r="E300" s="29">
        <v>8858</v>
      </c>
      <c r="F300" s="331"/>
      <c r="G300" s="224"/>
      <c r="H300" s="224"/>
      <c r="I300" s="223">
        <v>8530577.145068</v>
      </c>
      <c r="J300" s="224"/>
      <c r="K300" s="224"/>
      <c r="L300" s="224"/>
      <c r="M300" s="10">
        <v>5251984.96801816</v>
      </c>
      <c r="N300" s="10">
        <v>2536993.963154203</v>
      </c>
      <c r="O300" s="223">
        <v>754376.8323320227</v>
      </c>
      <c r="P300" s="224"/>
    </row>
    <row r="301" spans="2:16" ht="11.25" customHeight="1">
      <c r="B301" s="27">
        <v>44013</v>
      </c>
      <c r="C301" s="28">
        <v>52902</v>
      </c>
      <c r="D301" s="10">
        <v>292</v>
      </c>
      <c r="E301" s="29">
        <v>8889</v>
      </c>
      <c r="F301" s="331"/>
      <c r="G301" s="224"/>
      <c r="H301" s="224"/>
      <c r="I301" s="223">
        <v>6796512.081876</v>
      </c>
      <c r="J301" s="224"/>
      <c r="K301" s="224"/>
      <c r="L301" s="224"/>
      <c r="M301" s="10">
        <v>4177283.320623053</v>
      </c>
      <c r="N301" s="10">
        <v>2012722.8830174857</v>
      </c>
      <c r="O301" s="223">
        <v>595949.5720937575</v>
      </c>
      <c r="P301" s="224"/>
    </row>
    <row r="302" spans="2:16" ht="11.25" customHeight="1">
      <c r="B302" s="27">
        <v>44013</v>
      </c>
      <c r="C302" s="28">
        <v>52932</v>
      </c>
      <c r="D302" s="10">
        <v>293</v>
      </c>
      <c r="E302" s="29">
        <v>8919</v>
      </c>
      <c r="F302" s="331"/>
      <c r="G302" s="224"/>
      <c r="H302" s="224"/>
      <c r="I302" s="223">
        <v>5545452.39288</v>
      </c>
      <c r="J302" s="224"/>
      <c r="K302" s="224"/>
      <c r="L302" s="224"/>
      <c r="M302" s="10">
        <v>3402760.4805636303</v>
      </c>
      <c r="N302" s="10">
        <v>1635502.4531868752</v>
      </c>
      <c r="O302" s="223">
        <v>482272.8475838576</v>
      </c>
      <c r="P302" s="224"/>
    </row>
    <row r="303" spans="2:16" ht="11.25" customHeight="1">
      <c r="B303" s="27">
        <v>44013</v>
      </c>
      <c r="C303" s="28">
        <v>52963</v>
      </c>
      <c r="D303" s="10">
        <v>294</v>
      </c>
      <c r="E303" s="29">
        <v>8950</v>
      </c>
      <c r="F303" s="331"/>
      <c r="G303" s="224"/>
      <c r="H303" s="224"/>
      <c r="I303" s="223">
        <v>5179249.489304</v>
      </c>
      <c r="J303" s="224"/>
      <c r="K303" s="224"/>
      <c r="L303" s="224"/>
      <c r="M303" s="10">
        <v>3172663.4831894576</v>
      </c>
      <c r="N303" s="10">
        <v>1521030.4990989023</v>
      </c>
      <c r="O303" s="223">
        <v>446617.9291790327</v>
      </c>
      <c r="P303" s="224"/>
    </row>
    <row r="304" spans="2:16" ht="11.25" customHeight="1">
      <c r="B304" s="27">
        <v>44013</v>
      </c>
      <c r="C304" s="28">
        <v>52994</v>
      </c>
      <c r="D304" s="10">
        <v>295</v>
      </c>
      <c r="E304" s="29">
        <v>8981</v>
      </c>
      <c r="F304" s="331"/>
      <c r="G304" s="224"/>
      <c r="H304" s="224"/>
      <c r="I304" s="223">
        <v>4873682.642299</v>
      </c>
      <c r="J304" s="224"/>
      <c r="K304" s="224"/>
      <c r="L304" s="224"/>
      <c r="M304" s="10">
        <v>2980418.1749314424</v>
      </c>
      <c r="N304" s="10">
        <v>1425230.8306771289</v>
      </c>
      <c r="O304" s="223">
        <v>416715.88815003907</v>
      </c>
      <c r="P304" s="224"/>
    </row>
    <row r="305" spans="2:16" ht="11.25" customHeight="1">
      <c r="B305" s="27">
        <v>44013</v>
      </c>
      <c r="C305" s="28">
        <v>53022</v>
      </c>
      <c r="D305" s="10">
        <v>296</v>
      </c>
      <c r="E305" s="29">
        <v>9009</v>
      </c>
      <c r="F305" s="331"/>
      <c r="G305" s="224"/>
      <c r="H305" s="224"/>
      <c r="I305" s="223">
        <v>4629513.00963</v>
      </c>
      <c r="J305" s="224"/>
      <c r="K305" s="224"/>
      <c r="L305" s="224"/>
      <c r="M305" s="10">
        <v>2826762.9406877314</v>
      </c>
      <c r="N305" s="10">
        <v>1348647.6827452676</v>
      </c>
      <c r="O305" s="223">
        <v>392815.2795373749</v>
      </c>
      <c r="P305" s="224"/>
    </row>
    <row r="306" spans="2:16" ht="11.25" customHeight="1">
      <c r="B306" s="27">
        <v>44013</v>
      </c>
      <c r="C306" s="28">
        <v>53053</v>
      </c>
      <c r="D306" s="10">
        <v>297</v>
      </c>
      <c r="E306" s="29">
        <v>9040</v>
      </c>
      <c r="F306" s="331"/>
      <c r="G306" s="224"/>
      <c r="H306" s="224"/>
      <c r="I306" s="223">
        <v>4442822.443984</v>
      </c>
      <c r="J306" s="224"/>
      <c r="K306" s="224"/>
      <c r="L306" s="224"/>
      <c r="M306" s="10">
        <v>2708169.3358578375</v>
      </c>
      <c r="N306" s="10">
        <v>1288780.7207587436</v>
      </c>
      <c r="O306" s="223">
        <v>373788.13548684376</v>
      </c>
      <c r="P306" s="224"/>
    </row>
    <row r="307" spans="2:16" ht="11.25" customHeight="1">
      <c r="B307" s="27">
        <v>44013</v>
      </c>
      <c r="C307" s="28">
        <v>53083</v>
      </c>
      <c r="D307" s="10">
        <v>298</v>
      </c>
      <c r="E307" s="29">
        <v>9070</v>
      </c>
      <c r="F307" s="331"/>
      <c r="G307" s="224"/>
      <c r="H307" s="224"/>
      <c r="I307" s="223">
        <v>4218565.492556</v>
      </c>
      <c r="J307" s="224"/>
      <c r="K307" s="224"/>
      <c r="L307" s="224"/>
      <c r="M307" s="10">
        <v>2567250.3126293216</v>
      </c>
      <c r="N307" s="10">
        <v>1218712.3078093922</v>
      </c>
      <c r="O307" s="223">
        <v>352017.10100805166</v>
      </c>
      <c r="P307" s="224"/>
    </row>
    <row r="308" spans="2:16" ht="11.25" customHeight="1">
      <c r="B308" s="27">
        <v>44013</v>
      </c>
      <c r="C308" s="28">
        <v>53114</v>
      </c>
      <c r="D308" s="10">
        <v>299</v>
      </c>
      <c r="E308" s="29">
        <v>9101</v>
      </c>
      <c r="F308" s="331"/>
      <c r="G308" s="224"/>
      <c r="H308" s="224"/>
      <c r="I308" s="223">
        <v>3906496.131252</v>
      </c>
      <c r="J308" s="224"/>
      <c r="K308" s="224"/>
      <c r="L308" s="224"/>
      <c r="M308" s="10">
        <v>2373305.234861585</v>
      </c>
      <c r="N308" s="10">
        <v>1123778.3777946094</v>
      </c>
      <c r="O308" s="223">
        <v>323221.2133491362</v>
      </c>
      <c r="P308" s="224"/>
    </row>
    <row r="309" spans="2:16" ht="11.25" customHeight="1">
      <c r="B309" s="27">
        <v>44013</v>
      </c>
      <c r="C309" s="28">
        <v>53144</v>
      </c>
      <c r="D309" s="10">
        <v>300</v>
      </c>
      <c r="E309" s="29">
        <v>9131</v>
      </c>
      <c r="F309" s="331"/>
      <c r="G309" s="224"/>
      <c r="H309" s="224"/>
      <c r="I309" s="223">
        <v>3748387.589557</v>
      </c>
      <c r="J309" s="224"/>
      <c r="K309" s="224"/>
      <c r="L309" s="224"/>
      <c r="M309" s="10">
        <v>2273511.9972685305</v>
      </c>
      <c r="N309" s="10">
        <v>1073875.8905152206</v>
      </c>
      <c r="O309" s="223">
        <v>307602.145383107</v>
      </c>
      <c r="P309" s="224"/>
    </row>
    <row r="310" spans="2:16" ht="11.25" customHeight="1">
      <c r="B310" s="27">
        <v>44013</v>
      </c>
      <c r="C310" s="28">
        <v>53175</v>
      </c>
      <c r="D310" s="10">
        <v>301</v>
      </c>
      <c r="E310" s="29">
        <v>9162</v>
      </c>
      <c r="F310" s="331"/>
      <c r="G310" s="224"/>
      <c r="H310" s="224"/>
      <c r="I310" s="223">
        <v>3594487.144321</v>
      </c>
      <c r="J310" s="224"/>
      <c r="K310" s="224"/>
      <c r="L310" s="224"/>
      <c r="M310" s="10">
        <v>2176468.934711467</v>
      </c>
      <c r="N310" s="10">
        <v>1025423.8338582853</v>
      </c>
      <c r="O310" s="223">
        <v>292479.4080137339</v>
      </c>
      <c r="P310" s="224"/>
    </row>
    <row r="311" spans="2:16" ht="11.25" customHeight="1">
      <c r="B311" s="27">
        <v>44013</v>
      </c>
      <c r="C311" s="28">
        <v>53206</v>
      </c>
      <c r="D311" s="10">
        <v>302</v>
      </c>
      <c r="E311" s="29">
        <v>9193</v>
      </c>
      <c r="F311" s="331"/>
      <c r="G311" s="224"/>
      <c r="H311" s="224"/>
      <c r="I311" s="223">
        <v>3444390.977154</v>
      </c>
      <c r="J311" s="224"/>
      <c r="K311" s="224"/>
      <c r="L311" s="224"/>
      <c r="M311" s="10">
        <v>2082048.107292057</v>
      </c>
      <c r="N311" s="10">
        <v>978443.5791883175</v>
      </c>
      <c r="O311" s="223">
        <v>277897.27917894337</v>
      </c>
      <c r="P311" s="224"/>
    </row>
    <row r="312" spans="2:16" ht="11.25" customHeight="1">
      <c r="B312" s="27">
        <v>44013</v>
      </c>
      <c r="C312" s="28">
        <v>53236</v>
      </c>
      <c r="D312" s="10">
        <v>303</v>
      </c>
      <c r="E312" s="29">
        <v>9223</v>
      </c>
      <c r="F312" s="331"/>
      <c r="G312" s="224"/>
      <c r="H312" s="224"/>
      <c r="I312" s="223">
        <v>3301964.628241</v>
      </c>
      <c r="J312" s="224"/>
      <c r="K312" s="224"/>
      <c r="L312" s="224"/>
      <c r="M312" s="10">
        <v>1992678.7712025018</v>
      </c>
      <c r="N312" s="10">
        <v>934140.2581802229</v>
      </c>
      <c r="O312" s="223">
        <v>264226.68712633714</v>
      </c>
      <c r="P312" s="224"/>
    </row>
    <row r="313" spans="2:16" ht="11.25" customHeight="1">
      <c r="B313" s="27">
        <v>44013</v>
      </c>
      <c r="C313" s="28">
        <v>53267</v>
      </c>
      <c r="D313" s="10">
        <v>304</v>
      </c>
      <c r="E313" s="29">
        <v>9254</v>
      </c>
      <c r="F313" s="331"/>
      <c r="G313" s="224"/>
      <c r="H313" s="224"/>
      <c r="I313" s="223">
        <v>3162624.563819</v>
      </c>
      <c r="J313" s="224"/>
      <c r="K313" s="224"/>
      <c r="L313" s="224"/>
      <c r="M313" s="10">
        <v>1905352.3337586739</v>
      </c>
      <c r="N313" s="10">
        <v>890931.2330112105</v>
      </c>
      <c r="O313" s="223">
        <v>250937.40018851045</v>
      </c>
      <c r="P313" s="224"/>
    </row>
    <row r="314" spans="2:16" ht="11.25" customHeight="1">
      <c r="B314" s="27">
        <v>44013</v>
      </c>
      <c r="C314" s="28">
        <v>53297</v>
      </c>
      <c r="D314" s="10">
        <v>305</v>
      </c>
      <c r="E314" s="29">
        <v>9284</v>
      </c>
      <c r="F314" s="331"/>
      <c r="G314" s="224"/>
      <c r="H314" s="224"/>
      <c r="I314" s="223">
        <v>3023903.433525</v>
      </c>
      <c r="J314" s="224"/>
      <c r="K314" s="224"/>
      <c r="L314" s="224"/>
      <c r="M314" s="10">
        <v>1818788.2297944324</v>
      </c>
      <c r="N314" s="10">
        <v>848361.1851825102</v>
      </c>
      <c r="O314" s="223">
        <v>237967.7387108352</v>
      </c>
      <c r="P314" s="224"/>
    </row>
    <row r="315" spans="2:16" ht="11.25" customHeight="1">
      <c r="B315" s="27">
        <v>44013</v>
      </c>
      <c r="C315" s="28">
        <v>53328</v>
      </c>
      <c r="D315" s="10">
        <v>306</v>
      </c>
      <c r="E315" s="29">
        <v>9315</v>
      </c>
      <c r="F315" s="331"/>
      <c r="G315" s="224"/>
      <c r="H315" s="224"/>
      <c r="I315" s="223">
        <v>2828745.667839</v>
      </c>
      <c r="J315" s="224"/>
      <c r="K315" s="224"/>
      <c r="L315" s="224"/>
      <c r="M315" s="10">
        <v>1698520.9103493546</v>
      </c>
      <c r="N315" s="10">
        <v>790248.4374940922</v>
      </c>
      <c r="O315" s="223">
        <v>220728.06646435737</v>
      </c>
      <c r="P315" s="224"/>
    </row>
    <row r="316" spans="2:16" ht="11.25" customHeight="1">
      <c r="B316" s="27">
        <v>44013</v>
      </c>
      <c r="C316" s="28">
        <v>53359</v>
      </c>
      <c r="D316" s="10">
        <v>307</v>
      </c>
      <c r="E316" s="29">
        <v>9346</v>
      </c>
      <c r="F316" s="331"/>
      <c r="G316" s="224"/>
      <c r="H316" s="224"/>
      <c r="I316" s="223">
        <v>2695668.438818</v>
      </c>
      <c r="J316" s="224"/>
      <c r="K316" s="224"/>
      <c r="L316" s="224"/>
      <c r="M316" s="10">
        <v>1615869.370929659</v>
      </c>
      <c r="N316" s="10">
        <v>749882.2776055861</v>
      </c>
      <c r="O316" s="223">
        <v>208566.05304460388</v>
      </c>
      <c r="P316" s="224"/>
    </row>
    <row r="317" spans="2:16" ht="11.25" customHeight="1">
      <c r="B317" s="27">
        <v>44013</v>
      </c>
      <c r="C317" s="28">
        <v>53387</v>
      </c>
      <c r="D317" s="10">
        <v>308</v>
      </c>
      <c r="E317" s="29">
        <v>9374</v>
      </c>
      <c r="F317" s="331"/>
      <c r="G317" s="224"/>
      <c r="H317" s="224"/>
      <c r="I317" s="223">
        <v>2563345.71509</v>
      </c>
      <c r="J317" s="224"/>
      <c r="K317" s="224"/>
      <c r="L317" s="224"/>
      <c r="M317" s="10">
        <v>1534196.8293764552</v>
      </c>
      <c r="N317" s="10">
        <v>710344.5257365289</v>
      </c>
      <c r="O317" s="223">
        <v>196813.36280579463</v>
      </c>
      <c r="P317" s="224"/>
    </row>
    <row r="318" spans="2:16" ht="11.25" customHeight="1">
      <c r="B318" s="27">
        <v>44013</v>
      </c>
      <c r="C318" s="28">
        <v>53418</v>
      </c>
      <c r="D318" s="10">
        <v>309</v>
      </c>
      <c r="E318" s="29">
        <v>9405</v>
      </c>
      <c r="F318" s="331"/>
      <c r="G318" s="224"/>
      <c r="H318" s="224"/>
      <c r="I318" s="223">
        <v>2431389.147305</v>
      </c>
      <c r="J318" s="224"/>
      <c r="K318" s="224"/>
      <c r="L318" s="224"/>
      <c r="M318" s="10">
        <v>1452750.8925316907</v>
      </c>
      <c r="N318" s="10">
        <v>670923.8042749681</v>
      </c>
      <c r="O318" s="223">
        <v>185103.8127408603</v>
      </c>
      <c r="P318" s="224"/>
    </row>
    <row r="319" spans="2:16" ht="11.25" customHeight="1">
      <c r="B319" s="27">
        <v>44013</v>
      </c>
      <c r="C319" s="28">
        <v>53448</v>
      </c>
      <c r="D319" s="10">
        <v>310</v>
      </c>
      <c r="E319" s="29">
        <v>9435</v>
      </c>
      <c r="F319" s="331"/>
      <c r="G319" s="224"/>
      <c r="H319" s="224"/>
      <c r="I319" s="223">
        <v>2302923.519568</v>
      </c>
      <c r="J319" s="224"/>
      <c r="K319" s="224"/>
      <c r="L319" s="224"/>
      <c r="M319" s="10">
        <v>1373734.3336137854</v>
      </c>
      <c r="N319" s="10">
        <v>632870.088356463</v>
      </c>
      <c r="O319" s="223">
        <v>173889.28304925933</v>
      </c>
      <c r="P319" s="224"/>
    </row>
    <row r="320" spans="2:16" ht="11.25" customHeight="1">
      <c r="B320" s="27">
        <v>44013</v>
      </c>
      <c r="C320" s="28">
        <v>53479</v>
      </c>
      <c r="D320" s="10">
        <v>311</v>
      </c>
      <c r="E320" s="29">
        <v>9466</v>
      </c>
      <c r="F320" s="331"/>
      <c r="G320" s="224"/>
      <c r="H320" s="224"/>
      <c r="I320" s="223">
        <v>2176894.715441</v>
      </c>
      <c r="J320" s="224"/>
      <c r="K320" s="224"/>
      <c r="L320" s="224"/>
      <c r="M320" s="10">
        <v>1296353.4911067088</v>
      </c>
      <c r="N320" s="10">
        <v>595702.4025767447</v>
      </c>
      <c r="O320" s="223">
        <v>162983.71706100603</v>
      </c>
      <c r="P320" s="224"/>
    </row>
    <row r="321" spans="2:16" ht="11.25" customHeight="1">
      <c r="B321" s="27">
        <v>44013</v>
      </c>
      <c r="C321" s="28">
        <v>53509</v>
      </c>
      <c r="D321" s="10">
        <v>312</v>
      </c>
      <c r="E321" s="29">
        <v>9496</v>
      </c>
      <c r="F321" s="331"/>
      <c r="G321" s="224"/>
      <c r="H321" s="224"/>
      <c r="I321" s="223">
        <v>2056529.855996</v>
      </c>
      <c r="J321" s="224"/>
      <c r="K321" s="224"/>
      <c r="L321" s="224"/>
      <c r="M321" s="10">
        <v>1222665.3249603114</v>
      </c>
      <c r="N321" s="10">
        <v>560458.2586557531</v>
      </c>
      <c r="O321" s="223">
        <v>152712.37208894972</v>
      </c>
      <c r="P321" s="224"/>
    </row>
    <row r="322" spans="2:16" ht="11.25" customHeight="1">
      <c r="B322" s="27">
        <v>44013</v>
      </c>
      <c r="C322" s="28">
        <v>53540</v>
      </c>
      <c r="D322" s="10">
        <v>313</v>
      </c>
      <c r="E322" s="29">
        <v>9527</v>
      </c>
      <c r="F322" s="331"/>
      <c r="G322" s="224"/>
      <c r="H322" s="224"/>
      <c r="I322" s="223">
        <v>1876118.076072</v>
      </c>
      <c r="J322" s="224"/>
      <c r="K322" s="224"/>
      <c r="L322" s="224"/>
      <c r="M322" s="10">
        <v>1113513.5949990754</v>
      </c>
      <c r="N322" s="10">
        <v>509126.0210143013</v>
      </c>
      <c r="O322" s="223">
        <v>138137.90449547805</v>
      </c>
      <c r="P322" s="224"/>
    </row>
    <row r="323" spans="2:16" ht="11.25" customHeight="1">
      <c r="B323" s="27">
        <v>44013</v>
      </c>
      <c r="C323" s="28">
        <v>53571</v>
      </c>
      <c r="D323" s="10">
        <v>314</v>
      </c>
      <c r="E323" s="29">
        <v>9558</v>
      </c>
      <c r="F323" s="331"/>
      <c r="G323" s="224"/>
      <c r="H323" s="224"/>
      <c r="I323" s="223">
        <v>1765685.834907</v>
      </c>
      <c r="J323" s="224"/>
      <c r="K323" s="224"/>
      <c r="L323" s="224"/>
      <c r="M323" s="10">
        <v>1046192.4171272217</v>
      </c>
      <c r="N323" s="10">
        <v>477128.57945681945</v>
      </c>
      <c r="O323" s="223">
        <v>128907.92574478537</v>
      </c>
      <c r="P323" s="224"/>
    </row>
    <row r="324" spans="2:16" ht="11.25" customHeight="1">
      <c r="B324" s="27">
        <v>44013</v>
      </c>
      <c r="C324" s="28">
        <v>53601</v>
      </c>
      <c r="D324" s="10">
        <v>315</v>
      </c>
      <c r="E324" s="29">
        <v>9588</v>
      </c>
      <c r="F324" s="331"/>
      <c r="G324" s="224"/>
      <c r="H324" s="224"/>
      <c r="I324" s="223">
        <v>1657844.345029</v>
      </c>
      <c r="J324" s="224"/>
      <c r="K324" s="224"/>
      <c r="L324" s="224"/>
      <c r="M324" s="10">
        <v>980682.5498366344</v>
      </c>
      <c r="N324" s="10">
        <v>446151.2129680681</v>
      </c>
      <c r="O324" s="223">
        <v>120044.52310868264</v>
      </c>
      <c r="P324" s="224"/>
    </row>
    <row r="325" spans="2:16" ht="11.25" customHeight="1">
      <c r="B325" s="27">
        <v>44013</v>
      </c>
      <c r="C325" s="28">
        <v>53632</v>
      </c>
      <c r="D325" s="10">
        <v>316</v>
      </c>
      <c r="E325" s="29">
        <v>9619</v>
      </c>
      <c r="F325" s="331"/>
      <c r="G325" s="224"/>
      <c r="H325" s="224"/>
      <c r="I325" s="223">
        <v>1553480.455583</v>
      </c>
      <c r="J325" s="224"/>
      <c r="K325" s="224"/>
      <c r="L325" s="224"/>
      <c r="M325" s="10">
        <v>917388.4502555662</v>
      </c>
      <c r="N325" s="10">
        <v>416294.805197191</v>
      </c>
      <c r="O325" s="223">
        <v>111536.72379992613</v>
      </c>
      <c r="P325" s="224"/>
    </row>
    <row r="326" spans="2:16" ht="11.25" customHeight="1">
      <c r="B326" s="27">
        <v>44013</v>
      </c>
      <c r="C326" s="28">
        <v>53662</v>
      </c>
      <c r="D326" s="10">
        <v>317</v>
      </c>
      <c r="E326" s="29">
        <v>9649</v>
      </c>
      <c r="F326" s="331"/>
      <c r="G326" s="224"/>
      <c r="H326" s="224"/>
      <c r="I326" s="223">
        <v>1453523.039185</v>
      </c>
      <c r="J326" s="224"/>
      <c r="K326" s="224"/>
      <c r="L326" s="224"/>
      <c r="M326" s="10">
        <v>856950.9306409364</v>
      </c>
      <c r="N326" s="10">
        <v>387912.2061304423</v>
      </c>
      <c r="O326" s="223">
        <v>103506.21342661043</v>
      </c>
      <c r="P326" s="224"/>
    </row>
    <row r="327" spans="2:16" ht="11.25" customHeight="1">
      <c r="B327" s="27">
        <v>44013</v>
      </c>
      <c r="C327" s="28">
        <v>53693</v>
      </c>
      <c r="D327" s="10">
        <v>318</v>
      </c>
      <c r="E327" s="29">
        <v>9680</v>
      </c>
      <c r="F327" s="331"/>
      <c r="G327" s="224"/>
      <c r="H327" s="224"/>
      <c r="I327" s="223">
        <v>1361093.051097</v>
      </c>
      <c r="J327" s="224"/>
      <c r="K327" s="224"/>
      <c r="L327" s="224"/>
      <c r="M327" s="10">
        <v>801096.1242124571</v>
      </c>
      <c r="N327" s="10">
        <v>361706.41742989817</v>
      </c>
      <c r="O327" s="223">
        <v>96104.96155872043</v>
      </c>
      <c r="P327" s="224"/>
    </row>
    <row r="328" spans="2:16" ht="11.25" customHeight="1">
      <c r="B328" s="27">
        <v>44013</v>
      </c>
      <c r="C328" s="28">
        <v>53724</v>
      </c>
      <c r="D328" s="10">
        <v>319</v>
      </c>
      <c r="E328" s="29">
        <v>9711</v>
      </c>
      <c r="F328" s="331"/>
      <c r="G328" s="224"/>
      <c r="H328" s="224"/>
      <c r="I328" s="223">
        <v>1272261.698603</v>
      </c>
      <c r="J328" s="224"/>
      <c r="K328" s="224"/>
      <c r="L328" s="224"/>
      <c r="M328" s="10">
        <v>747542.7706067826</v>
      </c>
      <c r="N328" s="10">
        <v>336667.909474533</v>
      </c>
      <c r="O328" s="223">
        <v>89073.38093734373</v>
      </c>
      <c r="P328" s="224"/>
    </row>
    <row r="329" spans="2:16" ht="11.25" customHeight="1">
      <c r="B329" s="27">
        <v>44013</v>
      </c>
      <c r="C329" s="28">
        <v>53752</v>
      </c>
      <c r="D329" s="10">
        <v>320</v>
      </c>
      <c r="E329" s="29">
        <v>9739</v>
      </c>
      <c r="F329" s="331"/>
      <c r="G329" s="224"/>
      <c r="H329" s="224"/>
      <c r="I329" s="223">
        <v>1186111.789055</v>
      </c>
      <c r="J329" s="224"/>
      <c r="K329" s="224"/>
      <c r="L329" s="224"/>
      <c r="M329" s="10">
        <v>695855.9392727047</v>
      </c>
      <c r="N329" s="10">
        <v>312669.9404743971</v>
      </c>
      <c r="O329" s="223">
        <v>82407.61723473496</v>
      </c>
      <c r="P329" s="224"/>
    </row>
    <row r="330" spans="2:16" ht="11.25" customHeight="1">
      <c r="B330" s="27">
        <v>44013</v>
      </c>
      <c r="C330" s="28">
        <v>53783</v>
      </c>
      <c r="D330" s="10">
        <v>321</v>
      </c>
      <c r="E330" s="29">
        <v>9770</v>
      </c>
      <c r="F330" s="331"/>
      <c r="G330" s="224"/>
      <c r="H330" s="224"/>
      <c r="I330" s="223">
        <v>1110679.596118</v>
      </c>
      <c r="J330" s="224"/>
      <c r="K330" s="224"/>
      <c r="L330" s="224"/>
      <c r="M330" s="10">
        <v>650496.9859638868</v>
      </c>
      <c r="N330" s="10">
        <v>291545.38695459726</v>
      </c>
      <c r="O330" s="223">
        <v>76514.54845939191</v>
      </c>
      <c r="P330" s="224"/>
    </row>
    <row r="331" spans="2:16" ht="11.25" customHeight="1">
      <c r="B331" s="27">
        <v>44013</v>
      </c>
      <c r="C331" s="28">
        <v>53813</v>
      </c>
      <c r="D331" s="10">
        <v>322</v>
      </c>
      <c r="E331" s="29">
        <v>9800</v>
      </c>
      <c r="F331" s="331"/>
      <c r="G331" s="224"/>
      <c r="H331" s="224"/>
      <c r="I331" s="223">
        <v>1036389.838294</v>
      </c>
      <c r="J331" s="224"/>
      <c r="K331" s="224"/>
      <c r="L331" s="224"/>
      <c r="M331" s="10">
        <v>605991.038007795</v>
      </c>
      <c r="N331" s="10">
        <v>270929.8485347621</v>
      </c>
      <c r="O331" s="223">
        <v>70812.63957707338</v>
      </c>
      <c r="P331" s="224"/>
    </row>
    <row r="332" spans="2:16" ht="11.25" customHeight="1">
      <c r="B332" s="27">
        <v>44013</v>
      </c>
      <c r="C332" s="28">
        <v>53844</v>
      </c>
      <c r="D332" s="10">
        <v>323</v>
      </c>
      <c r="E332" s="29">
        <v>9831</v>
      </c>
      <c r="F332" s="331"/>
      <c r="G332" s="224"/>
      <c r="H332" s="224"/>
      <c r="I332" s="223">
        <v>966684.395049</v>
      </c>
      <c r="J332" s="224"/>
      <c r="K332" s="224"/>
      <c r="L332" s="224"/>
      <c r="M332" s="10">
        <v>564274.6529300282</v>
      </c>
      <c r="N332" s="10">
        <v>251637.45718495935</v>
      </c>
      <c r="O332" s="223">
        <v>65491.63557722272</v>
      </c>
      <c r="P332" s="224"/>
    </row>
    <row r="333" spans="2:16" ht="11.25" customHeight="1">
      <c r="B333" s="27">
        <v>44013</v>
      </c>
      <c r="C333" s="28">
        <v>53874</v>
      </c>
      <c r="D333" s="10">
        <v>324</v>
      </c>
      <c r="E333" s="29">
        <v>9861</v>
      </c>
      <c r="F333" s="331"/>
      <c r="G333" s="224"/>
      <c r="H333" s="224"/>
      <c r="I333" s="223">
        <v>904795.914945</v>
      </c>
      <c r="J333" s="224"/>
      <c r="K333" s="224"/>
      <c r="L333" s="224"/>
      <c r="M333" s="10">
        <v>527282.0970646318</v>
      </c>
      <c r="N333" s="10">
        <v>234561.9367131417</v>
      </c>
      <c r="O333" s="223">
        <v>60797.28294152483</v>
      </c>
      <c r="P333" s="224"/>
    </row>
    <row r="334" spans="2:16" ht="11.25" customHeight="1">
      <c r="B334" s="27">
        <v>44013</v>
      </c>
      <c r="C334" s="28">
        <v>53905</v>
      </c>
      <c r="D334" s="10">
        <v>325</v>
      </c>
      <c r="E334" s="29">
        <v>9892</v>
      </c>
      <c r="F334" s="331"/>
      <c r="G334" s="224"/>
      <c r="H334" s="224"/>
      <c r="I334" s="223">
        <v>842812.088785</v>
      </c>
      <c r="J334" s="224"/>
      <c r="K334" s="224"/>
      <c r="L334" s="224"/>
      <c r="M334" s="10">
        <v>490327.1372659612</v>
      </c>
      <c r="N334" s="10">
        <v>217567.75771797472</v>
      </c>
      <c r="O334" s="223">
        <v>56153.623719376206</v>
      </c>
      <c r="P334" s="224"/>
    </row>
    <row r="335" spans="2:16" ht="11.25" customHeight="1">
      <c r="B335" s="27">
        <v>44013</v>
      </c>
      <c r="C335" s="28">
        <v>53936</v>
      </c>
      <c r="D335" s="10">
        <v>326</v>
      </c>
      <c r="E335" s="29">
        <v>9923</v>
      </c>
      <c r="F335" s="331"/>
      <c r="G335" s="224"/>
      <c r="H335" s="224"/>
      <c r="I335" s="223">
        <v>783047.259564</v>
      </c>
      <c r="J335" s="224"/>
      <c r="K335" s="224"/>
      <c r="L335" s="224"/>
      <c r="M335" s="10">
        <v>454784.7850840869</v>
      </c>
      <c r="N335" s="10">
        <v>201283.7085809197</v>
      </c>
      <c r="O335" s="223">
        <v>51730.71686772449</v>
      </c>
      <c r="P335" s="224"/>
    </row>
    <row r="336" spans="2:16" ht="11.25" customHeight="1">
      <c r="B336" s="27">
        <v>44013</v>
      </c>
      <c r="C336" s="28">
        <v>53966</v>
      </c>
      <c r="D336" s="10">
        <v>327</v>
      </c>
      <c r="E336" s="29">
        <v>9953</v>
      </c>
      <c r="F336" s="331"/>
      <c r="G336" s="224"/>
      <c r="H336" s="224"/>
      <c r="I336" s="223">
        <v>724737.822574</v>
      </c>
      <c r="J336" s="224"/>
      <c r="K336" s="224"/>
      <c r="L336" s="224"/>
      <c r="M336" s="10">
        <v>420228.4390822107</v>
      </c>
      <c r="N336" s="10">
        <v>185531.60691826744</v>
      </c>
      <c r="O336" s="223">
        <v>47486.904536250564</v>
      </c>
      <c r="P336" s="224"/>
    </row>
    <row r="337" spans="2:16" ht="11.25" customHeight="1">
      <c r="B337" s="27">
        <v>44013</v>
      </c>
      <c r="C337" s="28">
        <v>53997</v>
      </c>
      <c r="D337" s="10">
        <v>328</v>
      </c>
      <c r="E337" s="29">
        <v>9984</v>
      </c>
      <c r="F337" s="331"/>
      <c r="G337" s="224"/>
      <c r="H337" s="224"/>
      <c r="I337" s="223">
        <v>669107.473839</v>
      </c>
      <c r="J337" s="224"/>
      <c r="K337" s="224"/>
      <c r="L337" s="224"/>
      <c r="M337" s="10">
        <v>387313.98015778797</v>
      </c>
      <c r="N337" s="10">
        <v>170564.9267552111</v>
      </c>
      <c r="O337" s="223">
        <v>43471.267814413615</v>
      </c>
      <c r="P337" s="224"/>
    </row>
    <row r="338" spans="2:16" ht="11.25" customHeight="1">
      <c r="B338" s="27">
        <v>44013</v>
      </c>
      <c r="C338" s="28">
        <v>54027</v>
      </c>
      <c r="D338" s="10">
        <v>329</v>
      </c>
      <c r="E338" s="29">
        <v>10014</v>
      </c>
      <c r="F338" s="331"/>
      <c r="G338" s="224"/>
      <c r="H338" s="224"/>
      <c r="I338" s="223">
        <v>615729.743391</v>
      </c>
      <c r="J338" s="224"/>
      <c r="K338" s="224"/>
      <c r="L338" s="224"/>
      <c r="M338" s="10">
        <v>355831.16764253593</v>
      </c>
      <c r="N338" s="10">
        <v>156314.87654186293</v>
      </c>
      <c r="O338" s="223">
        <v>39676.099400890955</v>
      </c>
      <c r="P338" s="224"/>
    </row>
    <row r="339" spans="2:16" ht="11.25" customHeight="1">
      <c r="B339" s="27">
        <v>44013</v>
      </c>
      <c r="C339" s="28">
        <v>54058</v>
      </c>
      <c r="D339" s="10">
        <v>330</v>
      </c>
      <c r="E339" s="29">
        <v>10045</v>
      </c>
      <c r="F339" s="331"/>
      <c r="G339" s="224"/>
      <c r="H339" s="224"/>
      <c r="I339" s="223">
        <v>565747.531949</v>
      </c>
      <c r="J339" s="224"/>
      <c r="K339" s="224"/>
      <c r="L339" s="224"/>
      <c r="M339" s="10">
        <v>326391.8453804852</v>
      </c>
      <c r="N339" s="10">
        <v>143017.67673604813</v>
      </c>
      <c r="O339" s="223">
        <v>36147.227804232556</v>
      </c>
      <c r="P339" s="224"/>
    </row>
    <row r="340" spans="2:16" ht="11.25" customHeight="1">
      <c r="B340" s="27">
        <v>44013</v>
      </c>
      <c r="C340" s="28">
        <v>54089</v>
      </c>
      <c r="D340" s="10">
        <v>331</v>
      </c>
      <c r="E340" s="29">
        <v>10076</v>
      </c>
      <c r="F340" s="331"/>
      <c r="G340" s="224"/>
      <c r="H340" s="224"/>
      <c r="I340" s="223">
        <v>517680.120382</v>
      </c>
      <c r="J340" s="224"/>
      <c r="K340" s="224"/>
      <c r="L340" s="224"/>
      <c r="M340" s="10">
        <v>298154.177395923</v>
      </c>
      <c r="N340" s="10">
        <v>130312.30012467777</v>
      </c>
      <c r="O340" s="223">
        <v>32796.48553980738</v>
      </c>
      <c r="P340" s="224"/>
    </row>
    <row r="341" spans="2:16" ht="11.25" customHeight="1">
      <c r="B341" s="27">
        <v>44013</v>
      </c>
      <c r="C341" s="28">
        <v>54118</v>
      </c>
      <c r="D341" s="10">
        <v>332</v>
      </c>
      <c r="E341" s="29">
        <v>10105</v>
      </c>
      <c r="F341" s="331"/>
      <c r="G341" s="224"/>
      <c r="H341" s="224"/>
      <c r="I341" s="223">
        <v>469902.955586</v>
      </c>
      <c r="J341" s="224"/>
      <c r="K341" s="224"/>
      <c r="L341" s="224"/>
      <c r="M341" s="10">
        <v>270207.8296132653</v>
      </c>
      <c r="N341" s="10">
        <v>117816.97905273897</v>
      </c>
      <c r="O341" s="223">
        <v>29534.207851067473</v>
      </c>
      <c r="P341" s="224"/>
    </row>
    <row r="342" spans="2:16" ht="11.25" customHeight="1">
      <c r="B342" s="27">
        <v>44013</v>
      </c>
      <c r="C342" s="28">
        <v>54149</v>
      </c>
      <c r="D342" s="10">
        <v>333</v>
      </c>
      <c r="E342" s="29">
        <v>10136</v>
      </c>
      <c r="F342" s="331"/>
      <c r="G342" s="224"/>
      <c r="H342" s="224"/>
      <c r="I342" s="223">
        <v>424929.165433</v>
      </c>
      <c r="J342" s="224"/>
      <c r="K342" s="224"/>
      <c r="L342" s="224"/>
      <c r="M342" s="10">
        <v>243932.16584303067</v>
      </c>
      <c r="N342" s="10">
        <v>106089.67486428806</v>
      </c>
      <c r="O342" s="223">
        <v>26481.78054053718</v>
      </c>
      <c r="P342" s="224"/>
    </row>
    <row r="343" spans="2:16" ht="11.25" customHeight="1">
      <c r="B343" s="27">
        <v>44013</v>
      </c>
      <c r="C343" s="28">
        <v>54179</v>
      </c>
      <c r="D343" s="10">
        <v>334</v>
      </c>
      <c r="E343" s="29">
        <v>10166</v>
      </c>
      <c r="F343" s="331"/>
      <c r="G343" s="224"/>
      <c r="H343" s="224"/>
      <c r="I343" s="223">
        <v>379888.18439</v>
      </c>
      <c r="J343" s="224"/>
      <c r="K343" s="224"/>
      <c r="L343" s="224"/>
      <c r="M343" s="10">
        <v>217718.2715576612</v>
      </c>
      <c r="N343" s="10">
        <v>94455.81327923073</v>
      </c>
      <c r="O343" s="223">
        <v>23481.121671440636</v>
      </c>
      <c r="P343" s="224"/>
    </row>
    <row r="344" spans="2:16" ht="11.25" customHeight="1">
      <c r="B344" s="27">
        <v>44013</v>
      </c>
      <c r="C344" s="28">
        <v>54210</v>
      </c>
      <c r="D344" s="10">
        <v>335</v>
      </c>
      <c r="E344" s="29">
        <v>10197</v>
      </c>
      <c r="F344" s="331"/>
      <c r="G344" s="224"/>
      <c r="H344" s="224"/>
      <c r="I344" s="223">
        <v>338486.170398</v>
      </c>
      <c r="J344" s="224"/>
      <c r="K344" s="224"/>
      <c r="L344" s="224"/>
      <c r="M344" s="10">
        <v>193661.2810097514</v>
      </c>
      <c r="N344" s="10">
        <v>83805.14985773763</v>
      </c>
      <c r="O344" s="223">
        <v>20745.19272283159</v>
      </c>
      <c r="P344" s="224"/>
    </row>
    <row r="345" spans="2:16" ht="11.25" customHeight="1">
      <c r="B345" s="27">
        <v>44013</v>
      </c>
      <c r="C345" s="28">
        <v>54240</v>
      </c>
      <c r="D345" s="10">
        <v>336</v>
      </c>
      <c r="E345" s="29">
        <v>10227</v>
      </c>
      <c r="F345" s="331"/>
      <c r="G345" s="224"/>
      <c r="H345" s="224"/>
      <c r="I345" s="223">
        <v>305845.881525</v>
      </c>
      <c r="J345" s="224"/>
      <c r="K345" s="224"/>
      <c r="L345" s="224"/>
      <c r="M345" s="10">
        <v>174699.26106673531</v>
      </c>
      <c r="N345" s="10">
        <v>75413.43833631184</v>
      </c>
      <c r="O345" s="223">
        <v>18591.378483047913</v>
      </c>
      <c r="P345" s="224"/>
    </row>
    <row r="346" spans="2:16" ht="11.25" customHeight="1">
      <c r="B346" s="27">
        <v>44013</v>
      </c>
      <c r="C346" s="28">
        <v>54271</v>
      </c>
      <c r="D346" s="10">
        <v>337</v>
      </c>
      <c r="E346" s="29">
        <v>10258</v>
      </c>
      <c r="F346" s="331"/>
      <c r="G346" s="224"/>
      <c r="H346" s="224"/>
      <c r="I346" s="223">
        <v>276661.857001</v>
      </c>
      <c r="J346" s="224"/>
      <c r="K346" s="224"/>
      <c r="L346" s="224"/>
      <c r="M346" s="10">
        <v>157761.30788241752</v>
      </c>
      <c r="N346" s="10">
        <v>67928.53759842539</v>
      </c>
      <c r="O346" s="223">
        <v>16675.226235341685</v>
      </c>
      <c r="P346" s="224"/>
    </row>
    <row r="347" spans="2:16" ht="11.25" customHeight="1">
      <c r="B347" s="27">
        <v>44013</v>
      </c>
      <c r="C347" s="28">
        <v>54302</v>
      </c>
      <c r="D347" s="10">
        <v>338</v>
      </c>
      <c r="E347" s="29">
        <v>10289</v>
      </c>
      <c r="F347" s="331"/>
      <c r="G347" s="224"/>
      <c r="H347" s="224"/>
      <c r="I347" s="223">
        <v>248051.100291</v>
      </c>
      <c r="J347" s="224"/>
      <c r="K347" s="224"/>
      <c r="L347" s="224"/>
      <c r="M347" s="10">
        <v>141206.64912182122</v>
      </c>
      <c r="N347" s="10">
        <v>60645.838774454416</v>
      </c>
      <c r="O347" s="223">
        <v>14824.399029212087</v>
      </c>
      <c r="P347" s="224"/>
    </row>
    <row r="348" spans="2:16" ht="11.25" customHeight="1">
      <c r="B348" s="27">
        <v>44013</v>
      </c>
      <c r="C348" s="28">
        <v>54332</v>
      </c>
      <c r="D348" s="10">
        <v>339</v>
      </c>
      <c r="E348" s="29">
        <v>10319</v>
      </c>
      <c r="F348" s="331"/>
      <c r="G348" s="224"/>
      <c r="H348" s="224"/>
      <c r="I348" s="223">
        <v>222730.577944</v>
      </c>
      <c r="J348" s="224"/>
      <c r="K348" s="224"/>
      <c r="L348" s="224"/>
      <c r="M348" s="10">
        <v>126584.4601414551</v>
      </c>
      <c r="N348" s="10">
        <v>54232.04994810257</v>
      </c>
      <c r="O348" s="223">
        <v>13202.257336881949</v>
      </c>
      <c r="P348" s="224"/>
    </row>
    <row r="349" spans="2:16" ht="11.25" customHeight="1">
      <c r="B349" s="27">
        <v>44013</v>
      </c>
      <c r="C349" s="28">
        <v>54363</v>
      </c>
      <c r="D349" s="10">
        <v>340</v>
      </c>
      <c r="E349" s="29">
        <v>10350</v>
      </c>
      <c r="F349" s="331"/>
      <c r="G349" s="224"/>
      <c r="H349" s="224"/>
      <c r="I349" s="223">
        <v>199364.856511</v>
      </c>
      <c r="J349" s="224"/>
      <c r="K349" s="224"/>
      <c r="L349" s="224"/>
      <c r="M349" s="10">
        <v>113112.84694701657</v>
      </c>
      <c r="N349" s="10">
        <v>48337.21821374193</v>
      </c>
      <c r="O349" s="223">
        <v>11717.378143948488</v>
      </c>
      <c r="P349" s="224"/>
    </row>
    <row r="350" spans="2:16" ht="11.25" customHeight="1">
      <c r="B350" s="27">
        <v>44013</v>
      </c>
      <c r="C350" s="28">
        <v>54393</v>
      </c>
      <c r="D350" s="10">
        <v>341</v>
      </c>
      <c r="E350" s="29">
        <v>10380</v>
      </c>
      <c r="F350" s="331"/>
      <c r="G350" s="224"/>
      <c r="H350" s="224"/>
      <c r="I350" s="223">
        <v>179554.635906</v>
      </c>
      <c r="J350" s="224"/>
      <c r="K350" s="224"/>
      <c r="L350" s="224"/>
      <c r="M350" s="10">
        <v>101705.9853790716</v>
      </c>
      <c r="N350" s="10">
        <v>43355.67969638328</v>
      </c>
      <c r="O350" s="223">
        <v>10466.726475375915</v>
      </c>
      <c r="P350" s="224"/>
    </row>
    <row r="351" spans="2:16" ht="11.25" customHeight="1">
      <c r="B351" s="27">
        <v>44013</v>
      </c>
      <c r="C351" s="28">
        <v>54424</v>
      </c>
      <c r="D351" s="10">
        <v>342</v>
      </c>
      <c r="E351" s="29">
        <v>10411</v>
      </c>
      <c r="F351" s="331"/>
      <c r="G351" s="224"/>
      <c r="H351" s="224"/>
      <c r="I351" s="223">
        <v>160644.224452</v>
      </c>
      <c r="J351" s="224"/>
      <c r="K351" s="224"/>
      <c r="L351" s="224"/>
      <c r="M351" s="10">
        <v>90840.13782958232</v>
      </c>
      <c r="N351" s="10">
        <v>38625.25545160344</v>
      </c>
      <c r="O351" s="223">
        <v>9285.234152069297</v>
      </c>
      <c r="P351" s="224"/>
    </row>
    <row r="352" spans="2:16" ht="11.25" customHeight="1">
      <c r="B352" s="27">
        <v>44013</v>
      </c>
      <c r="C352" s="28">
        <v>54455</v>
      </c>
      <c r="D352" s="10">
        <v>343</v>
      </c>
      <c r="E352" s="29">
        <v>10442</v>
      </c>
      <c r="F352" s="331"/>
      <c r="G352" s="224"/>
      <c r="H352" s="224"/>
      <c r="I352" s="223">
        <v>142675.422937</v>
      </c>
      <c r="J352" s="224"/>
      <c r="K352" s="224"/>
      <c r="L352" s="224"/>
      <c r="M352" s="10">
        <v>80542.4091559572</v>
      </c>
      <c r="N352" s="10">
        <v>34159.56165022907</v>
      </c>
      <c r="O352" s="223">
        <v>8176.932336282691</v>
      </c>
      <c r="P352" s="224"/>
    </row>
    <row r="353" spans="2:16" ht="11.25" customHeight="1">
      <c r="B353" s="27">
        <v>44013</v>
      </c>
      <c r="C353" s="28">
        <v>54483</v>
      </c>
      <c r="D353" s="10">
        <v>344</v>
      </c>
      <c r="E353" s="29">
        <v>10470</v>
      </c>
      <c r="F353" s="331"/>
      <c r="G353" s="224"/>
      <c r="H353" s="224"/>
      <c r="I353" s="223">
        <v>125157.401362</v>
      </c>
      <c r="J353" s="224"/>
      <c r="K353" s="224"/>
      <c r="L353" s="224"/>
      <c r="M353" s="10">
        <v>70544.97885992008</v>
      </c>
      <c r="N353" s="10">
        <v>29850.72591803867</v>
      </c>
      <c r="O353" s="223">
        <v>7118.164546313822</v>
      </c>
      <c r="P353" s="224"/>
    </row>
    <row r="354" spans="2:16" ht="11.25" customHeight="1">
      <c r="B354" s="27">
        <v>44013</v>
      </c>
      <c r="C354" s="28">
        <v>54514</v>
      </c>
      <c r="D354" s="10">
        <v>345</v>
      </c>
      <c r="E354" s="29">
        <v>10501</v>
      </c>
      <c r="F354" s="331"/>
      <c r="G354" s="224"/>
      <c r="H354" s="224"/>
      <c r="I354" s="223">
        <v>108519.779643</v>
      </c>
      <c r="J354" s="224"/>
      <c r="K354" s="224"/>
      <c r="L354" s="224"/>
      <c r="M354" s="10">
        <v>61063.438036868254</v>
      </c>
      <c r="N354" s="10">
        <v>25772.95020756556</v>
      </c>
      <c r="O354" s="223">
        <v>6119.752811385096</v>
      </c>
      <c r="P354" s="224"/>
    </row>
    <row r="355" spans="2:16" ht="11.25" customHeight="1">
      <c r="B355" s="27">
        <v>44013</v>
      </c>
      <c r="C355" s="28">
        <v>54544</v>
      </c>
      <c r="D355" s="10">
        <v>346</v>
      </c>
      <c r="E355" s="29">
        <v>10531</v>
      </c>
      <c r="F355" s="331"/>
      <c r="G355" s="224"/>
      <c r="H355" s="224"/>
      <c r="I355" s="223">
        <v>91859.697864</v>
      </c>
      <c r="J355" s="224"/>
      <c r="K355" s="224"/>
      <c r="L355" s="224"/>
      <c r="M355" s="10">
        <v>51604.06604616549</v>
      </c>
      <c r="N355" s="10">
        <v>21726.84028291848</v>
      </c>
      <c r="O355" s="223">
        <v>5137.861596274154</v>
      </c>
      <c r="P355" s="224"/>
    </row>
    <row r="356" spans="2:16" ht="11.25" customHeight="1">
      <c r="B356" s="27">
        <v>44013</v>
      </c>
      <c r="C356" s="28">
        <v>54575</v>
      </c>
      <c r="D356" s="10">
        <v>347</v>
      </c>
      <c r="E356" s="29">
        <v>10562</v>
      </c>
      <c r="F356" s="331"/>
      <c r="G356" s="224"/>
      <c r="H356" s="224"/>
      <c r="I356" s="223">
        <v>76977.19594</v>
      </c>
      <c r="J356" s="224"/>
      <c r="K356" s="224"/>
      <c r="L356" s="224"/>
      <c r="M356" s="10">
        <v>43170.17167720893</v>
      </c>
      <c r="N356" s="10">
        <v>18129.695839692155</v>
      </c>
      <c r="O356" s="223">
        <v>4269.0669612179145</v>
      </c>
      <c r="P356" s="224"/>
    </row>
    <row r="357" spans="2:16" ht="11.25" customHeight="1">
      <c r="B357" s="27">
        <v>44013</v>
      </c>
      <c r="C357" s="28">
        <v>54605</v>
      </c>
      <c r="D357" s="10">
        <v>348</v>
      </c>
      <c r="E357" s="29">
        <v>10592</v>
      </c>
      <c r="F357" s="331"/>
      <c r="G357" s="224"/>
      <c r="H357" s="224"/>
      <c r="I357" s="223">
        <v>62148.513787</v>
      </c>
      <c r="J357" s="224"/>
      <c r="K357" s="224"/>
      <c r="L357" s="224"/>
      <c r="M357" s="10">
        <v>34796.775131891525</v>
      </c>
      <c r="N357" s="10">
        <v>14577.24678464771</v>
      </c>
      <c r="O357" s="223">
        <v>3418.4878328238783</v>
      </c>
      <c r="P357" s="224"/>
    </row>
    <row r="358" spans="2:16" ht="11.25" customHeight="1">
      <c r="B358" s="27">
        <v>44013</v>
      </c>
      <c r="C358" s="28">
        <v>54636</v>
      </c>
      <c r="D358" s="10">
        <v>349</v>
      </c>
      <c r="E358" s="29">
        <v>10623</v>
      </c>
      <c r="F358" s="331"/>
      <c r="G358" s="224"/>
      <c r="H358" s="224"/>
      <c r="I358" s="223">
        <v>49062.97149</v>
      </c>
      <c r="J358" s="224"/>
      <c r="K358" s="224"/>
      <c r="L358" s="224"/>
      <c r="M358" s="10">
        <v>27423.625901317213</v>
      </c>
      <c r="N358" s="10">
        <v>11459.231109254295</v>
      </c>
      <c r="O358" s="223">
        <v>2675.904625084821</v>
      </c>
      <c r="P358" s="224"/>
    </row>
    <row r="359" spans="2:16" ht="11.25" customHeight="1">
      <c r="B359" s="27">
        <v>44013</v>
      </c>
      <c r="C359" s="28">
        <v>54667</v>
      </c>
      <c r="D359" s="10">
        <v>350</v>
      </c>
      <c r="E359" s="29">
        <v>10654</v>
      </c>
      <c r="F359" s="331"/>
      <c r="G359" s="224"/>
      <c r="H359" s="224"/>
      <c r="I359" s="223">
        <v>37687.599048</v>
      </c>
      <c r="J359" s="224"/>
      <c r="K359" s="224"/>
      <c r="L359" s="224"/>
      <c r="M359" s="10">
        <v>21029.661303965466</v>
      </c>
      <c r="N359" s="10">
        <v>8765.101982761105</v>
      </c>
      <c r="O359" s="223">
        <v>2038.115279906094</v>
      </c>
      <c r="P359" s="224"/>
    </row>
    <row r="360" spans="2:16" ht="11.25" customHeight="1">
      <c r="B360" s="27">
        <v>44013</v>
      </c>
      <c r="C360" s="28">
        <v>54697</v>
      </c>
      <c r="D360" s="10">
        <v>351</v>
      </c>
      <c r="E360" s="29">
        <v>10684</v>
      </c>
      <c r="F360" s="331"/>
      <c r="G360" s="224"/>
      <c r="H360" s="224"/>
      <c r="I360" s="223">
        <v>26297.296377</v>
      </c>
      <c r="J360" s="224"/>
      <c r="K360" s="224"/>
      <c r="L360" s="224"/>
      <c r="M360" s="10">
        <v>14649.792340954651</v>
      </c>
      <c r="N360" s="10">
        <v>6090.962578841488</v>
      </c>
      <c r="O360" s="223">
        <v>1410.5022595336416</v>
      </c>
      <c r="P360" s="224"/>
    </row>
    <row r="361" spans="2:16" ht="11.25" customHeight="1">
      <c r="B361" s="27">
        <v>44013</v>
      </c>
      <c r="C361" s="28">
        <v>54728</v>
      </c>
      <c r="D361" s="10">
        <v>352</v>
      </c>
      <c r="E361" s="29">
        <v>10715</v>
      </c>
      <c r="F361" s="331"/>
      <c r="G361" s="224"/>
      <c r="H361" s="224"/>
      <c r="I361" s="223">
        <v>14888.05</v>
      </c>
      <c r="J361" s="224"/>
      <c r="K361" s="224"/>
      <c r="L361" s="224"/>
      <c r="M361" s="10">
        <v>8279.82133211838</v>
      </c>
      <c r="N361" s="10">
        <v>3433.7567085773258</v>
      </c>
      <c r="O361" s="223">
        <v>791.7972614846905</v>
      </c>
      <c r="P361" s="224"/>
    </row>
    <row r="362" spans="2:16" ht="11.25" customHeight="1">
      <c r="B362" s="27">
        <v>44013</v>
      </c>
      <c r="C362" s="28">
        <v>54758</v>
      </c>
      <c r="D362" s="10">
        <v>353</v>
      </c>
      <c r="E362" s="29">
        <v>10745</v>
      </c>
      <c r="F362" s="331"/>
      <c r="G362" s="224"/>
      <c r="H362" s="224"/>
      <c r="I362" s="223">
        <v>10373.79</v>
      </c>
      <c r="J362" s="224"/>
      <c r="K362" s="224"/>
      <c r="L362" s="224"/>
      <c r="M362" s="10">
        <v>5759.796760987303</v>
      </c>
      <c r="N362" s="10">
        <v>2382.788427093066</v>
      </c>
      <c r="O362" s="223">
        <v>547.1999386522311</v>
      </c>
      <c r="P362" s="224"/>
    </row>
    <row r="363" spans="2:16" ht="11.25" customHeight="1">
      <c r="B363" s="27">
        <v>44013</v>
      </c>
      <c r="C363" s="28">
        <v>54789</v>
      </c>
      <c r="D363" s="10">
        <v>354</v>
      </c>
      <c r="E363" s="29">
        <v>10776</v>
      </c>
      <c r="F363" s="331"/>
      <c r="G363" s="224"/>
      <c r="H363" s="224"/>
      <c r="I363" s="223">
        <v>8770.96</v>
      </c>
      <c r="J363" s="224"/>
      <c r="K363" s="224"/>
      <c r="L363" s="224"/>
      <c r="M363" s="10">
        <v>4861.604401683509</v>
      </c>
      <c r="N363" s="10">
        <v>2006.0974795755355</v>
      </c>
      <c r="O363" s="223">
        <v>458.7427458381489</v>
      </c>
      <c r="P363" s="224"/>
    </row>
    <row r="364" spans="2:16" ht="11.25" customHeight="1">
      <c r="B364" s="27">
        <v>44013</v>
      </c>
      <c r="C364" s="28">
        <v>54820</v>
      </c>
      <c r="D364" s="10">
        <v>355</v>
      </c>
      <c r="E364" s="29">
        <v>10807</v>
      </c>
      <c r="F364" s="331"/>
      <c r="G364" s="224"/>
      <c r="H364" s="224"/>
      <c r="I364" s="223">
        <v>7165.03</v>
      </c>
      <c r="J364" s="224"/>
      <c r="K364" s="224"/>
      <c r="L364" s="224"/>
      <c r="M364" s="10">
        <v>3964.7269081439845</v>
      </c>
      <c r="N364" s="10">
        <v>1631.8483133502389</v>
      </c>
      <c r="O364" s="223">
        <v>371.58107256336865</v>
      </c>
      <c r="P364" s="224"/>
    </row>
    <row r="365" spans="2:16" ht="11.25" customHeight="1">
      <c r="B365" s="27">
        <v>44013</v>
      </c>
      <c r="C365" s="28">
        <v>54848</v>
      </c>
      <c r="D365" s="10">
        <v>356</v>
      </c>
      <c r="E365" s="29">
        <v>10835</v>
      </c>
      <c r="F365" s="331"/>
      <c r="G365" s="224"/>
      <c r="H365" s="224"/>
      <c r="I365" s="223">
        <v>6459.17</v>
      </c>
      <c r="J365" s="224"/>
      <c r="K365" s="224"/>
      <c r="L365" s="224"/>
      <c r="M365" s="10">
        <v>3568.66764320793</v>
      </c>
      <c r="N365" s="10">
        <v>1465.4591872705562</v>
      </c>
      <c r="O365" s="223">
        <v>332.41647220797944</v>
      </c>
      <c r="P365" s="224"/>
    </row>
    <row r="366" spans="2:16" ht="11.25" customHeight="1">
      <c r="B366" s="27">
        <v>44013</v>
      </c>
      <c r="C366" s="28">
        <v>54879</v>
      </c>
      <c r="D366" s="10">
        <v>357</v>
      </c>
      <c r="E366" s="29">
        <v>10866</v>
      </c>
      <c r="F366" s="331"/>
      <c r="G366" s="224"/>
      <c r="H366" s="224"/>
      <c r="I366" s="223">
        <v>5750.96</v>
      </c>
      <c r="J366" s="224"/>
      <c r="K366" s="224"/>
      <c r="L366" s="224"/>
      <c r="M366" s="10">
        <v>3171.995146962172</v>
      </c>
      <c r="N366" s="10">
        <v>1299.2545064287885</v>
      </c>
      <c r="O366" s="223">
        <v>293.4672616622657</v>
      </c>
      <c r="P366" s="224"/>
    </row>
    <row r="367" spans="2:16" ht="11.25" customHeight="1">
      <c r="B367" s="27">
        <v>44013</v>
      </c>
      <c r="C367" s="28">
        <v>54909</v>
      </c>
      <c r="D367" s="10">
        <v>358</v>
      </c>
      <c r="E367" s="29">
        <v>10896</v>
      </c>
      <c r="F367" s="331"/>
      <c r="G367" s="224"/>
      <c r="H367" s="224"/>
      <c r="I367" s="223">
        <v>5040.41</v>
      </c>
      <c r="J367" s="224"/>
      <c r="K367" s="224"/>
      <c r="L367" s="224"/>
      <c r="M367" s="10">
        <v>2775.5214763432014</v>
      </c>
      <c r="N367" s="10">
        <v>1134.060116481731</v>
      </c>
      <c r="O367" s="223">
        <v>255.1041879987892</v>
      </c>
      <c r="P367" s="224"/>
    </row>
    <row r="368" spans="2:16" ht="11.25" customHeight="1">
      <c r="B368" s="27">
        <v>44013</v>
      </c>
      <c r="C368" s="28">
        <v>54940</v>
      </c>
      <c r="D368" s="10">
        <v>359</v>
      </c>
      <c r="E368" s="29">
        <v>10927</v>
      </c>
      <c r="F368" s="331"/>
      <c r="G368" s="224"/>
      <c r="H368" s="224"/>
      <c r="I368" s="223">
        <v>4327.49</v>
      </c>
      <c r="J368" s="224"/>
      <c r="K368" s="224"/>
      <c r="L368" s="224"/>
      <c r="M368" s="10">
        <v>2378.9076322261203</v>
      </c>
      <c r="N368" s="10">
        <v>969.5342540504142</v>
      </c>
      <c r="O368" s="223">
        <v>217.17072858542807</v>
      </c>
      <c r="P368" s="224"/>
    </row>
    <row r="369" spans="2:16" ht="11.25" customHeight="1">
      <c r="B369" s="27">
        <v>44013</v>
      </c>
      <c r="C369" s="28">
        <v>54970</v>
      </c>
      <c r="D369" s="10">
        <v>360</v>
      </c>
      <c r="E369" s="29">
        <v>10957</v>
      </c>
      <c r="F369" s="331"/>
      <c r="G369" s="224"/>
      <c r="H369" s="224"/>
      <c r="I369" s="223">
        <v>3612.2</v>
      </c>
      <c r="J369" s="224"/>
      <c r="K369" s="224"/>
      <c r="L369" s="224"/>
      <c r="M369" s="10">
        <v>1982.4391025669129</v>
      </c>
      <c r="N369" s="10">
        <v>805.9631776536639</v>
      </c>
      <c r="O369" s="223">
        <v>179.79160724739768</v>
      </c>
      <c r="P369" s="224"/>
    </row>
    <row r="370" spans="2:16" ht="11.25" customHeight="1">
      <c r="B370" s="27">
        <v>44013</v>
      </c>
      <c r="C370" s="28">
        <v>55001</v>
      </c>
      <c r="D370" s="10">
        <v>361</v>
      </c>
      <c r="E370" s="29">
        <v>10988</v>
      </c>
      <c r="F370" s="331"/>
      <c r="G370" s="224"/>
      <c r="H370" s="224"/>
      <c r="I370" s="223">
        <v>2894.54</v>
      </c>
      <c r="J370" s="224"/>
      <c r="K370" s="224"/>
      <c r="L370" s="224"/>
      <c r="M370" s="10">
        <v>1585.8802902729078</v>
      </c>
      <c r="N370" s="10">
        <v>643.1019695389705</v>
      </c>
      <c r="O370" s="223">
        <v>142.85343033313353</v>
      </c>
      <c r="P370" s="224"/>
    </row>
    <row r="371" spans="2:16" ht="11.25" customHeight="1">
      <c r="B371" s="27">
        <v>44013</v>
      </c>
      <c r="C371" s="28">
        <v>55032</v>
      </c>
      <c r="D371" s="10">
        <v>362</v>
      </c>
      <c r="E371" s="29">
        <v>11019</v>
      </c>
      <c r="F371" s="331"/>
      <c r="G371" s="224"/>
      <c r="H371" s="224"/>
      <c r="I371" s="223">
        <v>2174.5</v>
      </c>
      <c r="J371" s="224"/>
      <c r="K371" s="224"/>
      <c r="L371" s="224"/>
      <c r="M371" s="10">
        <v>1189.3592023654185</v>
      </c>
      <c r="N371" s="10">
        <v>481.0791866655763</v>
      </c>
      <c r="O371" s="223">
        <v>106.41038672269981</v>
      </c>
      <c r="P371" s="224"/>
    </row>
    <row r="372" spans="2:16" ht="11.25" customHeight="1">
      <c r="B372" s="27">
        <v>44013</v>
      </c>
      <c r="C372" s="28">
        <v>55062</v>
      </c>
      <c r="D372" s="10">
        <v>363</v>
      </c>
      <c r="E372" s="29">
        <v>11049</v>
      </c>
      <c r="F372" s="331"/>
      <c r="G372" s="224"/>
      <c r="H372" s="224"/>
      <c r="I372" s="223">
        <v>1452.07</v>
      </c>
      <c r="J372" s="224"/>
      <c r="K372" s="224"/>
      <c r="L372" s="224"/>
      <c r="M372" s="10">
        <v>792.9170169958032</v>
      </c>
      <c r="N372" s="10">
        <v>319.93447207206543</v>
      </c>
      <c r="O372" s="223">
        <v>70.47653984820147</v>
      </c>
      <c r="P372" s="224"/>
    </row>
    <row r="373" spans="2:16" ht="11.25" customHeight="1">
      <c r="B373" s="27">
        <v>44013</v>
      </c>
      <c r="C373" s="28">
        <v>55093</v>
      </c>
      <c r="D373" s="10">
        <v>364</v>
      </c>
      <c r="E373" s="29">
        <v>11080</v>
      </c>
      <c r="F373" s="331"/>
      <c r="G373" s="224"/>
      <c r="H373" s="224"/>
      <c r="I373" s="223">
        <v>727.24</v>
      </c>
      <c r="J373" s="224"/>
      <c r="K373" s="224"/>
      <c r="L373" s="224"/>
      <c r="M373" s="10">
        <v>396.44297153713546</v>
      </c>
      <c r="N373" s="10">
        <v>159.55415336035836</v>
      </c>
      <c r="O373" s="223">
        <v>34.99840643711009</v>
      </c>
      <c r="P373" s="224"/>
    </row>
    <row r="374" spans="2:16" ht="11.25" customHeight="1">
      <c r="B374" s="27">
        <v>44013</v>
      </c>
      <c r="C374" s="28">
        <v>55123</v>
      </c>
      <c r="D374" s="10">
        <v>365</v>
      </c>
      <c r="E374" s="29">
        <v>11110</v>
      </c>
      <c r="F374" s="331"/>
      <c r="G374" s="224"/>
      <c r="H374" s="224"/>
      <c r="I374" s="223">
        <v>0</v>
      </c>
      <c r="J374" s="224"/>
      <c r="K374" s="224"/>
      <c r="L374" s="224"/>
      <c r="M374" s="10">
        <v>0</v>
      </c>
      <c r="N374" s="10">
        <v>0</v>
      </c>
      <c r="O374" s="223">
        <v>0</v>
      </c>
      <c r="P374" s="224"/>
    </row>
    <row r="375" spans="2:16" ht="15" customHeight="1">
      <c r="B375" s="30"/>
      <c r="C375" s="31"/>
      <c r="D375" s="31"/>
      <c r="E375" s="30"/>
      <c r="F375" s="328"/>
      <c r="G375" s="329"/>
      <c r="H375" s="329"/>
      <c r="I375" s="330">
        <v>1288503992996.3628</v>
      </c>
      <c r="J375" s="329"/>
      <c r="K375" s="329"/>
      <c r="L375" s="329"/>
      <c r="M375" s="32">
        <v>1149287115055.6135</v>
      </c>
      <c r="N375" s="32">
        <v>982216835123.3677</v>
      </c>
      <c r="O375" s="330">
        <v>781360559788.2303</v>
      </c>
      <c r="P375" s="329"/>
    </row>
  </sheetData>
  <sheetProtection/>
  <mergeCells count="1108">
    <mergeCell ref="K2:O2"/>
    <mergeCell ref="B4:P4"/>
    <mergeCell ref="B6:F6"/>
    <mergeCell ref="B8:D8"/>
    <mergeCell ref="E8:H8"/>
    <mergeCell ref="I8:P8"/>
    <mergeCell ref="H6:K6"/>
    <mergeCell ref="F9:H9"/>
    <mergeCell ref="I9:L9"/>
    <mergeCell ref="O9:P9"/>
    <mergeCell ref="F10:H10"/>
    <mergeCell ref="I10:L10"/>
    <mergeCell ref="O10:P10"/>
    <mergeCell ref="F11:H11"/>
    <mergeCell ref="I11:L11"/>
    <mergeCell ref="O11:P11"/>
    <mergeCell ref="F12:H12"/>
    <mergeCell ref="I12:L12"/>
    <mergeCell ref="O12:P12"/>
    <mergeCell ref="F13:H13"/>
    <mergeCell ref="I13:L13"/>
    <mergeCell ref="O13:P13"/>
    <mergeCell ref="F14:H14"/>
    <mergeCell ref="I14:L14"/>
    <mergeCell ref="O14:P14"/>
    <mergeCell ref="F15:H15"/>
    <mergeCell ref="I15:L15"/>
    <mergeCell ref="O15:P15"/>
    <mergeCell ref="F16:H16"/>
    <mergeCell ref="I16:L16"/>
    <mergeCell ref="O16:P16"/>
    <mergeCell ref="F17:H17"/>
    <mergeCell ref="I17:L17"/>
    <mergeCell ref="O17:P17"/>
    <mergeCell ref="F18:H18"/>
    <mergeCell ref="I18:L18"/>
    <mergeCell ref="O18:P18"/>
    <mergeCell ref="F19:H19"/>
    <mergeCell ref="I19:L19"/>
    <mergeCell ref="O19:P19"/>
    <mergeCell ref="F20:H20"/>
    <mergeCell ref="I20:L20"/>
    <mergeCell ref="O20:P20"/>
    <mergeCell ref="F21:H21"/>
    <mergeCell ref="I21:L21"/>
    <mergeCell ref="O21:P21"/>
    <mergeCell ref="F22:H22"/>
    <mergeCell ref="I22:L22"/>
    <mergeCell ref="O22:P22"/>
    <mergeCell ref="F23:H23"/>
    <mergeCell ref="I23:L23"/>
    <mergeCell ref="O23:P23"/>
    <mergeCell ref="F24:H24"/>
    <mergeCell ref="I24:L24"/>
    <mergeCell ref="O24:P24"/>
    <mergeCell ref="F25:H25"/>
    <mergeCell ref="I25:L25"/>
    <mergeCell ref="O25:P25"/>
    <mergeCell ref="F26:H26"/>
    <mergeCell ref="I26:L26"/>
    <mergeCell ref="O26:P26"/>
    <mergeCell ref="F27:H27"/>
    <mergeCell ref="I27:L27"/>
    <mergeCell ref="O27:P27"/>
    <mergeCell ref="F28:H28"/>
    <mergeCell ref="I28:L28"/>
    <mergeCell ref="O28:P28"/>
    <mergeCell ref="F29:H29"/>
    <mergeCell ref="I29:L29"/>
    <mergeCell ref="O29:P29"/>
    <mergeCell ref="F30:H30"/>
    <mergeCell ref="I30:L30"/>
    <mergeCell ref="O30:P30"/>
    <mergeCell ref="F31:H31"/>
    <mergeCell ref="I31:L31"/>
    <mergeCell ref="O31:P31"/>
    <mergeCell ref="F32:H32"/>
    <mergeCell ref="I32:L32"/>
    <mergeCell ref="O32:P32"/>
    <mergeCell ref="F33:H33"/>
    <mergeCell ref="I33:L33"/>
    <mergeCell ref="O33:P33"/>
    <mergeCell ref="F34:H34"/>
    <mergeCell ref="I34:L34"/>
    <mergeCell ref="O34:P34"/>
    <mergeCell ref="F35:H35"/>
    <mergeCell ref="I35:L35"/>
    <mergeCell ref="O35:P35"/>
    <mergeCell ref="F36:H36"/>
    <mergeCell ref="I36:L36"/>
    <mergeCell ref="O36:P36"/>
    <mergeCell ref="F37:H37"/>
    <mergeCell ref="I37:L37"/>
    <mergeCell ref="O37:P37"/>
    <mergeCell ref="F38:H38"/>
    <mergeCell ref="I38:L38"/>
    <mergeCell ref="O38:P38"/>
    <mergeCell ref="F39:H39"/>
    <mergeCell ref="I39:L39"/>
    <mergeCell ref="O39:P39"/>
    <mergeCell ref="F40:H40"/>
    <mergeCell ref="I40:L40"/>
    <mergeCell ref="O40:P40"/>
    <mergeCell ref="F41:H41"/>
    <mergeCell ref="I41:L41"/>
    <mergeCell ref="O41:P41"/>
    <mergeCell ref="F42:H42"/>
    <mergeCell ref="I42:L42"/>
    <mergeCell ref="O42:P42"/>
    <mergeCell ref="F43:H43"/>
    <mergeCell ref="I43:L43"/>
    <mergeCell ref="O43:P43"/>
    <mergeCell ref="F44:H44"/>
    <mergeCell ref="I44:L44"/>
    <mergeCell ref="O44:P44"/>
    <mergeCell ref="F45:H45"/>
    <mergeCell ref="I45:L45"/>
    <mergeCell ref="O45:P45"/>
    <mergeCell ref="F46:H46"/>
    <mergeCell ref="I46:L46"/>
    <mergeCell ref="O46:P46"/>
    <mergeCell ref="F47:H47"/>
    <mergeCell ref="I47:L47"/>
    <mergeCell ref="O47:P47"/>
    <mergeCell ref="F48:H48"/>
    <mergeCell ref="I48:L48"/>
    <mergeCell ref="O48:P48"/>
    <mergeCell ref="F49:H49"/>
    <mergeCell ref="I49:L49"/>
    <mergeCell ref="O49:P49"/>
    <mergeCell ref="F50:H50"/>
    <mergeCell ref="I50:L50"/>
    <mergeCell ref="O50:P50"/>
    <mergeCell ref="F51:H51"/>
    <mergeCell ref="I51:L51"/>
    <mergeCell ref="O51:P51"/>
    <mergeCell ref="F52:H52"/>
    <mergeCell ref="I52:L52"/>
    <mergeCell ref="O52:P52"/>
    <mergeCell ref="F53:H53"/>
    <mergeCell ref="I53:L53"/>
    <mergeCell ref="O53:P53"/>
    <mergeCell ref="F54:H54"/>
    <mergeCell ref="I54:L54"/>
    <mergeCell ref="O54:P54"/>
    <mergeCell ref="F55:H55"/>
    <mergeCell ref="I55:L55"/>
    <mergeCell ref="O55:P55"/>
    <mergeCell ref="F56:H56"/>
    <mergeCell ref="I56:L56"/>
    <mergeCell ref="O56:P56"/>
    <mergeCell ref="F57:H57"/>
    <mergeCell ref="I57:L57"/>
    <mergeCell ref="O57:P57"/>
    <mergeCell ref="F58:H58"/>
    <mergeCell ref="I58:L58"/>
    <mergeCell ref="O58:P58"/>
    <mergeCell ref="F59:H59"/>
    <mergeCell ref="I59:L59"/>
    <mergeCell ref="O59:P59"/>
    <mergeCell ref="F60:H60"/>
    <mergeCell ref="I60:L60"/>
    <mergeCell ref="O60:P60"/>
    <mergeCell ref="F61:H61"/>
    <mergeCell ref="I61:L61"/>
    <mergeCell ref="O61:P61"/>
    <mergeCell ref="F62:H62"/>
    <mergeCell ref="I62:L62"/>
    <mergeCell ref="O62:P62"/>
    <mergeCell ref="F63:H63"/>
    <mergeCell ref="I63:L63"/>
    <mergeCell ref="O63:P63"/>
    <mergeCell ref="F64:H64"/>
    <mergeCell ref="I64:L64"/>
    <mergeCell ref="O64:P64"/>
    <mergeCell ref="F65:H65"/>
    <mergeCell ref="I65:L65"/>
    <mergeCell ref="O65:P65"/>
    <mergeCell ref="F66:H66"/>
    <mergeCell ref="I66:L66"/>
    <mergeCell ref="O66:P66"/>
    <mergeCell ref="F67:H67"/>
    <mergeCell ref="I67:L67"/>
    <mergeCell ref="O67:P67"/>
    <mergeCell ref="F68:H68"/>
    <mergeCell ref="I68:L68"/>
    <mergeCell ref="O68:P68"/>
    <mergeCell ref="F69:H69"/>
    <mergeCell ref="I69:L69"/>
    <mergeCell ref="O69:P69"/>
    <mergeCell ref="F70:H70"/>
    <mergeCell ref="I70:L70"/>
    <mergeCell ref="O70:P70"/>
    <mergeCell ref="F71:H71"/>
    <mergeCell ref="I71:L71"/>
    <mergeCell ref="O71:P71"/>
    <mergeCell ref="F72:H72"/>
    <mergeCell ref="I72:L72"/>
    <mergeCell ref="O72:P72"/>
    <mergeCell ref="F73:H73"/>
    <mergeCell ref="I73:L73"/>
    <mergeCell ref="O73:P73"/>
    <mergeCell ref="F74:H74"/>
    <mergeCell ref="I74:L74"/>
    <mergeCell ref="O74:P74"/>
    <mergeCell ref="F75:H75"/>
    <mergeCell ref="I75:L75"/>
    <mergeCell ref="O75:P75"/>
    <mergeCell ref="F76:H76"/>
    <mergeCell ref="I76:L76"/>
    <mergeCell ref="O76:P76"/>
    <mergeCell ref="F77:H77"/>
    <mergeCell ref="I77:L77"/>
    <mergeCell ref="O77:P77"/>
    <mergeCell ref="F78:H78"/>
    <mergeCell ref="I78:L78"/>
    <mergeCell ref="O78:P78"/>
    <mergeCell ref="F79:H79"/>
    <mergeCell ref="I79:L79"/>
    <mergeCell ref="O79:P79"/>
    <mergeCell ref="F80:H80"/>
    <mergeCell ref="I80:L80"/>
    <mergeCell ref="O80:P80"/>
    <mergeCell ref="F81:H81"/>
    <mergeCell ref="I81:L81"/>
    <mergeCell ref="O81:P81"/>
    <mergeCell ref="F82:H82"/>
    <mergeCell ref="I82:L82"/>
    <mergeCell ref="O82:P82"/>
    <mergeCell ref="F83:H83"/>
    <mergeCell ref="I83:L83"/>
    <mergeCell ref="O83:P83"/>
    <mergeCell ref="F84:H84"/>
    <mergeCell ref="I84:L84"/>
    <mergeCell ref="O84:P84"/>
    <mergeCell ref="F85:H85"/>
    <mergeCell ref="I85:L85"/>
    <mergeCell ref="O85:P85"/>
    <mergeCell ref="F86:H86"/>
    <mergeCell ref="I86:L86"/>
    <mergeCell ref="O86:P86"/>
    <mergeCell ref="F87:H87"/>
    <mergeCell ref="I87:L87"/>
    <mergeCell ref="O87:P87"/>
    <mergeCell ref="F88:H88"/>
    <mergeCell ref="I88:L88"/>
    <mergeCell ref="O88:P88"/>
    <mergeCell ref="F89:H89"/>
    <mergeCell ref="I89:L89"/>
    <mergeCell ref="O89:P89"/>
    <mergeCell ref="F90:H90"/>
    <mergeCell ref="I90:L90"/>
    <mergeCell ref="O90:P90"/>
    <mergeCell ref="F91:H91"/>
    <mergeCell ref="I91:L91"/>
    <mergeCell ref="O91:P91"/>
    <mergeCell ref="F92:H92"/>
    <mergeCell ref="I92:L92"/>
    <mergeCell ref="O92:P92"/>
    <mergeCell ref="F93:H93"/>
    <mergeCell ref="I93:L93"/>
    <mergeCell ref="O93:P93"/>
    <mergeCell ref="F94:H94"/>
    <mergeCell ref="I94:L94"/>
    <mergeCell ref="O94:P94"/>
    <mergeCell ref="F95:H95"/>
    <mergeCell ref="I95:L95"/>
    <mergeCell ref="O95:P95"/>
    <mergeCell ref="F96:H96"/>
    <mergeCell ref="I96:L96"/>
    <mergeCell ref="O96:P96"/>
    <mergeCell ref="F97:H97"/>
    <mergeCell ref="I97:L97"/>
    <mergeCell ref="O97:P97"/>
    <mergeCell ref="F98:H98"/>
    <mergeCell ref="I98:L98"/>
    <mergeCell ref="O98:P98"/>
    <mergeCell ref="F99:H99"/>
    <mergeCell ref="I99:L99"/>
    <mergeCell ref="O99:P99"/>
    <mergeCell ref="F100:H100"/>
    <mergeCell ref="I100:L100"/>
    <mergeCell ref="O100:P100"/>
    <mergeCell ref="F101:H101"/>
    <mergeCell ref="I101:L101"/>
    <mergeCell ref="O101:P101"/>
    <mergeCell ref="F102:H102"/>
    <mergeCell ref="I102:L102"/>
    <mergeCell ref="O102:P102"/>
    <mergeCell ref="F103:H103"/>
    <mergeCell ref="I103:L103"/>
    <mergeCell ref="O103:P103"/>
    <mergeCell ref="F104:H104"/>
    <mergeCell ref="I104:L104"/>
    <mergeCell ref="O104:P104"/>
    <mergeCell ref="F105:H105"/>
    <mergeCell ref="I105:L105"/>
    <mergeCell ref="O105:P105"/>
    <mergeCell ref="F106:H106"/>
    <mergeCell ref="I106:L106"/>
    <mergeCell ref="O106:P106"/>
    <mergeCell ref="F107:H107"/>
    <mergeCell ref="I107:L107"/>
    <mergeCell ref="O107:P107"/>
    <mergeCell ref="F108:H108"/>
    <mergeCell ref="I108:L108"/>
    <mergeCell ref="O108:P108"/>
    <mergeCell ref="F109:H109"/>
    <mergeCell ref="I109:L109"/>
    <mergeCell ref="O109:P109"/>
    <mergeCell ref="F110:H110"/>
    <mergeCell ref="I110:L110"/>
    <mergeCell ref="O110:P110"/>
    <mergeCell ref="F111:H111"/>
    <mergeCell ref="I111:L111"/>
    <mergeCell ref="O111:P111"/>
    <mergeCell ref="F112:H112"/>
    <mergeCell ref="I112:L112"/>
    <mergeCell ref="O112:P112"/>
    <mergeCell ref="F113:H113"/>
    <mergeCell ref="I113:L113"/>
    <mergeCell ref="O113:P113"/>
    <mergeCell ref="F114:H114"/>
    <mergeCell ref="I114:L114"/>
    <mergeCell ref="O114:P114"/>
    <mergeCell ref="F115:H115"/>
    <mergeCell ref="I115:L115"/>
    <mergeCell ref="O115:P115"/>
    <mergeCell ref="F116:H116"/>
    <mergeCell ref="I116:L116"/>
    <mergeCell ref="O116:P116"/>
    <mergeCell ref="F117:H117"/>
    <mergeCell ref="I117:L117"/>
    <mergeCell ref="O117:P117"/>
    <mergeCell ref="F118:H118"/>
    <mergeCell ref="I118:L118"/>
    <mergeCell ref="O118:P118"/>
    <mergeCell ref="F119:H119"/>
    <mergeCell ref="I119:L119"/>
    <mergeCell ref="O119:P119"/>
    <mergeCell ref="F120:H120"/>
    <mergeCell ref="I120:L120"/>
    <mergeCell ref="O120:P120"/>
    <mergeCell ref="F121:H121"/>
    <mergeCell ref="I121:L121"/>
    <mergeCell ref="O121:P121"/>
    <mergeCell ref="F122:H122"/>
    <mergeCell ref="I122:L122"/>
    <mergeCell ref="O122:P122"/>
    <mergeCell ref="F123:H123"/>
    <mergeCell ref="I123:L123"/>
    <mergeCell ref="O123:P123"/>
    <mergeCell ref="F124:H124"/>
    <mergeCell ref="I124:L124"/>
    <mergeCell ref="O124:P124"/>
    <mergeCell ref="F125:H125"/>
    <mergeCell ref="I125:L125"/>
    <mergeCell ref="O125:P125"/>
    <mergeCell ref="F126:H126"/>
    <mergeCell ref="I126:L126"/>
    <mergeCell ref="O126:P126"/>
    <mergeCell ref="F127:H127"/>
    <mergeCell ref="I127:L127"/>
    <mergeCell ref="O127:P127"/>
    <mergeCell ref="F128:H128"/>
    <mergeCell ref="I128:L128"/>
    <mergeCell ref="O128:P128"/>
    <mergeCell ref="F129:H129"/>
    <mergeCell ref="I129:L129"/>
    <mergeCell ref="O129:P129"/>
    <mergeCell ref="F130:H130"/>
    <mergeCell ref="I130:L130"/>
    <mergeCell ref="O130:P130"/>
    <mergeCell ref="F131:H131"/>
    <mergeCell ref="I131:L131"/>
    <mergeCell ref="O131:P131"/>
    <mergeCell ref="F132:H132"/>
    <mergeCell ref="I132:L132"/>
    <mergeCell ref="O132:P132"/>
    <mergeCell ref="F133:H133"/>
    <mergeCell ref="I133:L133"/>
    <mergeCell ref="O133:P133"/>
    <mergeCell ref="F134:H134"/>
    <mergeCell ref="I134:L134"/>
    <mergeCell ref="O134:P134"/>
    <mergeCell ref="F135:H135"/>
    <mergeCell ref="I135:L135"/>
    <mergeCell ref="O135:P135"/>
    <mergeCell ref="F136:H136"/>
    <mergeCell ref="I136:L136"/>
    <mergeCell ref="O136:P136"/>
    <mergeCell ref="F137:H137"/>
    <mergeCell ref="I137:L137"/>
    <mergeCell ref="O137:P137"/>
    <mergeCell ref="F138:H138"/>
    <mergeCell ref="I138:L138"/>
    <mergeCell ref="O138:P138"/>
    <mergeCell ref="F139:H139"/>
    <mergeCell ref="I139:L139"/>
    <mergeCell ref="O139:P139"/>
    <mergeCell ref="F140:H140"/>
    <mergeCell ref="I140:L140"/>
    <mergeCell ref="O140:P140"/>
    <mergeCell ref="F141:H141"/>
    <mergeCell ref="I141:L141"/>
    <mergeCell ref="O141:P141"/>
    <mergeCell ref="F142:H142"/>
    <mergeCell ref="I142:L142"/>
    <mergeCell ref="O142:P142"/>
    <mergeCell ref="F143:H143"/>
    <mergeCell ref="I143:L143"/>
    <mergeCell ref="O143:P143"/>
    <mergeCell ref="F144:H144"/>
    <mergeCell ref="I144:L144"/>
    <mergeCell ref="O144:P144"/>
    <mergeCell ref="F145:H145"/>
    <mergeCell ref="I145:L145"/>
    <mergeCell ref="O145:P145"/>
    <mergeCell ref="F146:H146"/>
    <mergeCell ref="I146:L146"/>
    <mergeCell ref="O146:P146"/>
    <mergeCell ref="F147:H147"/>
    <mergeCell ref="I147:L147"/>
    <mergeCell ref="O147:P147"/>
    <mergeCell ref="F148:H148"/>
    <mergeCell ref="I148:L148"/>
    <mergeCell ref="O148:P148"/>
    <mergeCell ref="F149:H149"/>
    <mergeCell ref="I149:L149"/>
    <mergeCell ref="O149:P149"/>
    <mergeCell ref="F150:H150"/>
    <mergeCell ref="I150:L150"/>
    <mergeCell ref="O150:P150"/>
    <mergeCell ref="F151:H151"/>
    <mergeCell ref="I151:L151"/>
    <mergeCell ref="O151:P151"/>
    <mergeCell ref="F152:H152"/>
    <mergeCell ref="I152:L152"/>
    <mergeCell ref="O152:P152"/>
    <mergeCell ref="F153:H153"/>
    <mergeCell ref="I153:L153"/>
    <mergeCell ref="O153:P153"/>
    <mergeCell ref="F154:H154"/>
    <mergeCell ref="I154:L154"/>
    <mergeCell ref="O154:P154"/>
    <mergeCell ref="F155:H155"/>
    <mergeCell ref="I155:L155"/>
    <mergeCell ref="O155:P155"/>
    <mergeCell ref="F156:H156"/>
    <mergeCell ref="I156:L156"/>
    <mergeCell ref="O156:P156"/>
    <mergeCell ref="F157:H157"/>
    <mergeCell ref="I157:L157"/>
    <mergeCell ref="O157:P157"/>
    <mergeCell ref="F158:H158"/>
    <mergeCell ref="I158:L158"/>
    <mergeCell ref="O158:P158"/>
    <mergeCell ref="F159:H159"/>
    <mergeCell ref="I159:L159"/>
    <mergeCell ref="O159:P159"/>
    <mergeCell ref="F160:H160"/>
    <mergeCell ref="I160:L160"/>
    <mergeCell ref="O160:P160"/>
    <mergeCell ref="F161:H161"/>
    <mergeCell ref="I161:L161"/>
    <mergeCell ref="O161:P161"/>
    <mergeCell ref="F162:H162"/>
    <mergeCell ref="I162:L162"/>
    <mergeCell ref="O162:P162"/>
    <mergeCell ref="F163:H163"/>
    <mergeCell ref="I163:L163"/>
    <mergeCell ref="O163:P163"/>
    <mergeCell ref="F164:H164"/>
    <mergeCell ref="I164:L164"/>
    <mergeCell ref="O164:P164"/>
    <mergeCell ref="F165:H165"/>
    <mergeCell ref="I165:L165"/>
    <mergeCell ref="O165:P165"/>
    <mergeCell ref="F166:H166"/>
    <mergeCell ref="I166:L166"/>
    <mergeCell ref="O166:P166"/>
    <mergeCell ref="F167:H167"/>
    <mergeCell ref="I167:L167"/>
    <mergeCell ref="O167:P167"/>
    <mergeCell ref="F168:H168"/>
    <mergeCell ref="I168:L168"/>
    <mergeCell ref="O168:P168"/>
    <mergeCell ref="F169:H169"/>
    <mergeCell ref="I169:L169"/>
    <mergeCell ref="O169:P169"/>
    <mergeCell ref="F170:H170"/>
    <mergeCell ref="I170:L170"/>
    <mergeCell ref="O170:P170"/>
    <mergeCell ref="F171:H171"/>
    <mergeCell ref="I171:L171"/>
    <mergeCell ref="O171:P171"/>
    <mergeCell ref="F172:H172"/>
    <mergeCell ref="I172:L172"/>
    <mergeCell ref="O172:P172"/>
    <mergeCell ref="F173:H173"/>
    <mergeCell ref="I173:L173"/>
    <mergeCell ref="O173:P173"/>
    <mergeCell ref="F174:H174"/>
    <mergeCell ref="I174:L174"/>
    <mergeCell ref="O174:P174"/>
    <mergeCell ref="F175:H175"/>
    <mergeCell ref="I175:L175"/>
    <mergeCell ref="O175:P175"/>
    <mergeCell ref="F176:H176"/>
    <mergeCell ref="I176:L176"/>
    <mergeCell ref="O176:P176"/>
    <mergeCell ref="F177:H177"/>
    <mergeCell ref="I177:L177"/>
    <mergeCell ref="O177:P177"/>
    <mergeCell ref="F178:H178"/>
    <mergeCell ref="I178:L178"/>
    <mergeCell ref="O178:P178"/>
    <mergeCell ref="F179:H179"/>
    <mergeCell ref="I179:L179"/>
    <mergeCell ref="O179:P179"/>
    <mergeCell ref="F180:H180"/>
    <mergeCell ref="I180:L180"/>
    <mergeCell ref="O180:P180"/>
    <mergeCell ref="F181:H181"/>
    <mergeCell ref="I181:L181"/>
    <mergeCell ref="O181:P181"/>
    <mergeCell ref="F182:H182"/>
    <mergeCell ref="I182:L182"/>
    <mergeCell ref="O182:P182"/>
    <mergeCell ref="F183:H183"/>
    <mergeCell ref="I183:L183"/>
    <mergeCell ref="O183:P183"/>
    <mergeCell ref="F184:H184"/>
    <mergeCell ref="I184:L184"/>
    <mergeCell ref="O184:P184"/>
    <mergeCell ref="F185:H185"/>
    <mergeCell ref="I185:L185"/>
    <mergeCell ref="O185:P185"/>
    <mergeCell ref="F186:H186"/>
    <mergeCell ref="I186:L186"/>
    <mergeCell ref="O186:P186"/>
    <mergeCell ref="F187:H187"/>
    <mergeCell ref="I187:L187"/>
    <mergeCell ref="O187:P187"/>
    <mergeCell ref="F188:H188"/>
    <mergeCell ref="I188:L188"/>
    <mergeCell ref="O188:P188"/>
    <mergeCell ref="F189:H189"/>
    <mergeCell ref="I189:L189"/>
    <mergeCell ref="O189:P189"/>
    <mergeCell ref="F190:H190"/>
    <mergeCell ref="I190:L190"/>
    <mergeCell ref="O190:P190"/>
    <mergeCell ref="F191:H191"/>
    <mergeCell ref="I191:L191"/>
    <mergeCell ref="O191:P191"/>
    <mergeCell ref="F192:H192"/>
    <mergeCell ref="I192:L192"/>
    <mergeCell ref="O192:P192"/>
    <mergeCell ref="F193:H193"/>
    <mergeCell ref="I193:L193"/>
    <mergeCell ref="O193:P193"/>
    <mergeCell ref="F194:H194"/>
    <mergeCell ref="I194:L194"/>
    <mergeCell ref="O194:P194"/>
    <mergeCell ref="F195:H195"/>
    <mergeCell ref="I195:L195"/>
    <mergeCell ref="O195:P195"/>
    <mergeCell ref="F196:H196"/>
    <mergeCell ref="I196:L196"/>
    <mergeCell ref="O196:P196"/>
    <mergeCell ref="F197:H197"/>
    <mergeCell ref="I197:L197"/>
    <mergeCell ref="O197:P197"/>
    <mergeCell ref="F198:H198"/>
    <mergeCell ref="I198:L198"/>
    <mergeCell ref="O198:P198"/>
    <mergeCell ref="F199:H199"/>
    <mergeCell ref="I199:L199"/>
    <mergeCell ref="O199:P199"/>
    <mergeCell ref="F200:H200"/>
    <mergeCell ref="I200:L200"/>
    <mergeCell ref="O200:P200"/>
    <mergeCell ref="F201:H201"/>
    <mergeCell ref="I201:L201"/>
    <mergeCell ref="O201:P201"/>
    <mergeCell ref="F202:H202"/>
    <mergeCell ref="I202:L202"/>
    <mergeCell ref="O202:P202"/>
    <mergeCell ref="F203:H203"/>
    <mergeCell ref="I203:L203"/>
    <mergeCell ref="O203:P203"/>
    <mergeCell ref="F204:H204"/>
    <mergeCell ref="I204:L204"/>
    <mergeCell ref="O204:P204"/>
    <mergeCell ref="F205:H205"/>
    <mergeCell ref="I205:L205"/>
    <mergeCell ref="O205:P205"/>
    <mergeCell ref="F206:H206"/>
    <mergeCell ref="I206:L206"/>
    <mergeCell ref="O206:P206"/>
    <mergeCell ref="F207:H207"/>
    <mergeCell ref="I207:L207"/>
    <mergeCell ref="O207:P207"/>
    <mergeCell ref="F208:H208"/>
    <mergeCell ref="I208:L208"/>
    <mergeCell ref="O208:P208"/>
    <mergeCell ref="F209:H209"/>
    <mergeCell ref="I209:L209"/>
    <mergeCell ref="O209:P209"/>
    <mergeCell ref="F210:H210"/>
    <mergeCell ref="I210:L210"/>
    <mergeCell ref="O210:P210"/>
    <mergeCell ref="F211:H211"/>
    <mergeCell ref="I211:L211"/>
    <mergeCell ref="O211:P211"/>
    <mergeCell ref="F212:H212"/>
    <mergeCell ref="I212:L212"/>
    <mergeCell ref="O212:P212"/>
    <mergeCell ref="F213:H213"/>
    <mergeCell ref="I213:L213"/>
    <mergeCell ref="O213:P213"/>
    <mergeCell ref="F214:H214"/>
    <mergeCell ref="I214:L214"/>
    <mergeCell ref="O214:P214"/>
    <mergeCell ref="F215:H215"/>
    <mergeCell ref="I215:L215"/>
    <mergeCell ref="O215:P215"/>
    <mergeCell ref="F216:H216"/>
    <mergeCell ref="I216:L216"/>
    <mergeCell ref="O216:P216"/>
    <mergeCell ref="F217:H217"/>
    <mergeCell ref="I217:L217"/>
    <mergeCell ref="O217:P217"/>
    <mergeCell ref="F218:H218"/>
    <mergeCell ref="I218:L218"/>
    <mergeCell ref="O218:P218"/>
    <mergeCell ref="F219:H219"/>
    <mergeCell ref="I219:L219"/>
    <mergeCell ref="O219:P219"/>
    <mergeCell ref="F220:H220"/>
    <mergeCell ref="I220:L220"/>
    <mergeCell ref="O220:P220"/>
    <mergeCell ref="F221:H221"/>
    <mergeCell ref="I221:L221"/>
    <mergeCell ref="O221:P221"/>
    <mergeCell ref="F222:H222"/>
    <mergeCell ref="I222:L222"/>
    <mergeCell ref="O222:P222"/>
    <mergeCell ref="F223:H223"/>
    <mergeCell ref="I223:L223"/>
    <mergeCell ref="O223:P223"/>
    <mergeCell ref="F224:H224"/>
    <mergeCell ref="I224:L224"/>
    <mergeCell ref="O224:P224"/>
    <mergeCell ref="F225:H225"/>
    <mergeCell ref="I225:L225"/>
    <mergeCell ref="O225:P225"/>
    <mergeCell ref="F226:H226"/>
    <mergeCell ref="I226:L226"/>
    <mergeCell ref="O226:P226"/>
    <mergeCell ref="F227:H227"/>
    <mergeCell ref="I227:L227"/>
    <mergeCell ref="O227:P227"/>
    <mergeCell ref="F228:H228"/>
    <mergeCell ref="I228:L228"/>
    <mergeCell ref="O228:P228"/>
    <mergeCell ref="F229:H229"/>
    <mergeCell ref="I229:L229"/>
    <mergeCell ref="O229:P229"/>
    <mergeCell ref="F230:H230"/>
    <mergeCell ref="I230:L230"/>
    <mergeCell ref="O230:P230"/>
    <mergeCell ref="F231:H231"/>
    <mergeCell ref="I231:L231"/>
    <mergeCell ref="O231:P231"/>
    <mergeCell ref="F232:H232"/>
    <mergeCell ref="I232:L232"/>
    <mergeCell ref="O232:P232"/>
    <mergeCell ref="F233:H233"/>
    <mergeCell ref="I233:L233"/>
    <mergeCell ref="O233:P233"/>
    <mergeCell ref="F234:H234"/>
    <mergeCell ref="I234:L234"/>
    <mergeCell ref="O234:P234"/>
    <mergeCell ref="F235:H235"/>
    <mergeCell ref="I235:L235"/>
    <mergeCell ref="O235:P235"/>
    <mergeCell ref="F236:H236"/>
    <mergeCell ref="I236:L236"/>
    <mergeCell ref="O236:P236"/>
    <mergeCell ref="F237:H237"/>
    <mergeCell ref="I237:L237"/>
    <mergeCell ref="O237:P237"/>
    <mergeCell ref="F238:H238"/>
    <mergeCell ref="I238:L238"/>
    <mergeCell ref="O238:P238"/>
    <mergeCell ref="F239:H239"/>
    <mergeCell ref="I239:L239"/>
    <mergeCell ref="O239:P239"/>
    <mergeCell ref="F240:H240"/>
    <mergeCell ref="I240:L240"/>
    <mergeCell ref="O240:P240"/>
    <mergeCell ref="F241:H241"/>
    <mergeCell ref="I241:L241"/>
    <mergeCell ref="O241:P241"/>
    <mergeCell ref="F242:H242"/>
    <mergeCell ref="I242:L242"/>
    <mergeCell ref="O242:P242"/>
    <mergeCell ref="F243:H243"/>
    <mergeCell ref="I243:L243"/>
    <mergeCell ref="O243:P243"/>
    <mergeCell ref="F244:H244"/>
    <mergeCell ref="I244:L244"/>
    <mergeCell ref="O244:P244"/>
    <mergeCell ref="F245:H245"/>
    <mergeCell ref="I245:L245"/>
    <mergeCell ref="O245:P245"/>
    <mergeCell ref="F246:H246"/>
    <mergeCell ref="I246:L246"/>
    <mergeCell ref="O246:P246"/>
    <mergeCell ref="F247:H247"/>
    <mergeCell ref="I247:L247"/>
    <mergeCell ref="O247:P247"/>
    <mergeCell ref="F248:H248"/>
    <mergeCell ref="I248:L248"/>
    <mergeCell ref="O248:P248"/>
    <mergeCell ref="F249:H249"/>
    <mergeCell ref="I249:L249"/>
    <mergeCell ref="O249:P249"/>
    <mergeCell ref="F250:H250"/>
    <mergeCell ref="I250:L250"/>
    <mergeCell ref="O250:P250"/>
    <mergeCell ref="F251:H251"/>
    <mergeCell ref="I251:L251"/>
    <mergeCell ref="O251:P251"/>
    <mergeCell ref="F252:H252"/>
    <mergeCell ref="I252:L252"/>
    <mergeCell ref="O252:P252"/>
    <mergeCell ref="F253:H253"/>
    <mergeCell ref="I253:L253"/>
    <mergeCell ref="O253:P253"/>
    <mergeCell ref="F254:H254"/>
    <mergeCell ref="I254:L254"/>
    <mergeCell ref="O254:P254"/>
    <mergeCell ref="F255:H255"/>
    <mergeCell ref="I255:L255"/>
    <mergeCell ref="O255:P255"/>
    <mergeCell ref="F256:H256"/>
    <mergeCell ref="I256:L256"/>
    <mergeCell ref="O256:P256"/>
    <mergeCell ref="F257:H257"/>
    <mergeCell ref="I257:L257"/>
    <mergeCell ref="O257:P257"/>
    <mergeCell ref="F258:H258"/>
    <mergeCell ref="I258:L258"/>
    <mergeCell ref="O258:P258"/>
    <mergeCell ref="F259:H259"/>
    <mergeCell ref="I259:L259"/>
    <mergeCell ref="O259:P259"/>
    <mergeCell ref="F260:H260"/>
    <mergeCell ref="I260:L260"/>
    <mergeCell ref="O260:P260"/>
    <mergeCell ref="F261:H261"/>
    <mergeCell ref="I261:L261"/>
    <mergeCell ref="O261:P261"/>
    <mergeCell ref="F262:H262"/>
    <mergeCell ref="I262:L262"/>
    <mergeCell ref="O262:P262"/>
    <mergeCell ref="F263:H263"/>
    <mergeCell ref="I263:L263"/>
    <mergeCell ref="O263:P263"/>
    <mergeCell ref="F264:H264"/>
    <mergeCell ref="I264:L264"/>
    <mergeCell ref="O264:P264"/>
    <mergeCell ref="F265:H265"/>
    <mergeCell ref="I265:L265"/>
    <mergeCell ref="O265:P265"/>
    <mergeCell ref="F266:H266"/>
    <mergeCell ref="I266:L266"/>
    <mergeCell ref="O266:P266"/>
    <mergeCell ref="F267:H267"/>
    <mergeCell ref="I267:L267"/>
    <mergeCell ref="O267:P267"/>
    <mergeCell ref="F268:H268"/>
    <mergeCell ref="I268:L268"/>
    <mergeCell ref="O268:P268"/>
    <mergeCell ref="F269:H269"/>
    <mergeCell ref="I269:L269"/>
    <mergeCell ref="O269:P269"/>
    <mergeCell ref="F270:H270"/>
    <mergeCell ref="I270:L270"/>
    <mergeCell ref="O270:P270"/>
    <mergeCell ref="F271:H271"/>
    <mergeCell ref="I271:L271"/>
    <mergeCell ref="O271:P271"/>
    <mergeCell ref="F272:H272"/>
    <mergeCell ref="I272:L272"/>
    <mergeCell ref="O272:P272"/>
    <mergeCell ref="F273:H273"/>
    <mergeCell ref="I273:L273"/>
    <mergeCell ref="O273:P273"/>
    <mergeCell ref="F274:H274"/>
    <mergeCell ref="I274:L274"/>
    <mergeCell ref="O274:P274"/>
    <mergeCell ref="F275:H275"/>
    <mergeCell ref="I275:L275"/>
    <mergeCell ref="O275:P275"/>
    <mergeCell ref="F276:H276"/>
    <mergeCell ref="I276:L276"/>
    <mergeCell ref="O276:P276"/>
    <mergeCell ref="F277:H277"/>
    <mergeCell ref="I277:L277"/>
    <mergeCell ref="O277:P277"/>
    <mergeCell ref="F278:H278"/>
    <mergeCell ref="I278:L278"/>
    <mergeCell ref="O278:P278"/>
    <mergeCell ref="F279:H279"/>
    <mergeCell ref="I279:L279"/>
    <mergeCell ref="O279:P279"/>
    <mergeCell ref="F280:H280"/>
    <mergeCell ref="I280:L280"/>
    <mergeCell ref="O280:P280"/>
    <mergeCell ref="F281:H281"/>
    <mergeCell ref="I281:L281"/>
    <mergeCell ref="O281:P281"/>
    <mergeCell ref="F282:H282"/>
    <mergeCell ref="I282:L282"/>
    <mergeCell ref="O282:P282"/>
    <mergeCell ref="F283:H283"/>
    <mergeCell ref="I283:L283"/>
    <mergeCell ref="O283:P283"/>
    <mergeCell ref="F284:H284"/>
    <mergeCell ref="I284:L284"/>
    <mergeCell ref="O284:P284"/>
    <mergeCell ref="F285:H285"/>
    <mergeCell ref="I285:L285"/>
    <mergeCell ref="O285:P285"/>
    <mergeCell ref="F286:H286"/>
    <mergeCell ref="I286:L286"/>
    <mergeCell ref="O286:P286"/>
    <mergeCell ref="F287:H287"/>
    <mergeCell ref="I287:L287"/>
    <mergeCell ref="O287:P287"/>
    <mergeCell ref="F288:H288"/>
    <mergeCell ref="I288:L288"/>
    <mergeCell ref="O288:P288"/>
    <mergeCell ref="F289:H289"/>
    <mergeCell ref="I289:L289"/>
    <mergeCell ref="O289:P289"/>
    <mergeCell ref="F290:H290"/>
    <mergeCell ref="I290:L290"/>
    <mergeCell ref="O290:P290"/>
    <mergeCell ref="F291:H291"/>
    <mergeCell ref="I291:L291"/>
    <mergeCell ref="O291:P291"/>
    <mergeCell ref="F292:H292"/>
    <mergeCell ref="I292:L292"/>
    <mergeCell ref="O292:P292"/>
    <mergeCell ref="F293:H293"/>
    <mergeCell ref="I293:L293"/>
    <mergeCell ref="O293:P293"/>
    <mergeCell ref="F294:H294"/>
    <mergeCell ref="I294:L294"/>
    <mergeCell ref="O294:P294"/>
    <mergeCell ref="F295:H295"/>
    <mergeCell ref="I295:L295"/>
    <mergeCell ref="O295:P295"/>
    <mergeCell ref="F296:H296"/>
    <mergeCell ref="I296:L296"/>
    <mergeCell ref="O296:P296"/>
    <mergeCell ref="F297:H297"/>
    <mergeCell ref="I297:L297"/>
    <mergeCell ref="O297:P297"/>
    <mergeCell ref="F298:H298"/>
    <mergeCell ref="I298:L298"/>
    <mergeCell ref="O298:P298"/>
    <mergeCell ref="F299:H299"/>
    <mergeCell ref="I299:L299"/>
    <mergeCell ref="O299:P299"/>
    <mergeCell ref="F300:H300"/>
    <mergeCell ref="I300:L300"/>
    <mergeCell ref="O300:P300"/>
    <mergeCell ref="F301:H301"/>
    <mergeCell ref="I301:L301"/>
    <mergeCell ref="O301:P301"/>
    <mergeCell ref="F302:H302"/>
    <mergeCell ref="I302:L302"/>
    <mergeCell ref="O302:P302"/>
    <mergeCell ref="F303:H303"/>
    <mergeCell ref="I303:L303"/>
    <mergeCell ref="O303:P303"/>
    <mergeCell ref="F304:H304"/>
    <mergeCell ref="I304:L304"/>
    <mergeCell ref="O304:P304"/>
    <mergeCell ref="F305:H305"/>
    <mergeCell ref="I305:L305"/>
    <mergeCell ref="O305:P305"/>
    <mergeCell ref="F306:H306"/>
    <mergeCell ref="I306:L306"/>
    <mergeCell ref="O306:P306"/>
    <mergeCell ref="F307:H307"/>
    <mergeCell ref="I307:L307"/>
    <mergeCell ref="O307:P307"/>
    <mergeCell ref="F308:H308"/>
    <mergeCell ref="I308:L308"/>
    <mergeCell ref="O308:P308"/>
    <mergeCell ref="F309:H309"/>
    <mergeCell ref="I309:L309"/>
    <mergeCell ref="O309:P309"/>
    <mergeCell ref="F310:H310"/>
    <mergeCell ref="I310:L310"/>
    <mergeCell ref="O310:P310"/>
    <mergeCell ref="F311:H311"/>
    <mergeCell ref="I311:L311"/>
    <mergeCell ref="O311:P311"/>
    <mergeCell ref="F312:H312"/>
    <mergeCell ref="I312:L312"/>
    <mergeCell ref="O312:P312"/>
    <mergeCell ref="F313:H313"/>
    <mergeCell ref="I313:L313"/>
    <mergeCell ref="O313:P313"/>
    <mergeCell ref="F314:H314"/>
    <mergeCell ref="I314:L314"/>
    <mergeCell ref="O314:P314"/>
    <mergeCell ref="F315:H315"/>
    <mergeCell ref="I315:L315"/>
    <mergeCell ref="O315:P315"/>
    <mergeCell ref="F316:H316"/>
    <mergeCell ref="I316:L316"/>
    <mergeCell ref="O316:P316"/>
    <mergeCell ref="F317:H317"/>
    <mergeCell ref="I317:L317"/>
    <mergeCell ref="O317:P317"/>
    <mergeCell ref="F318:H318"/>
    <mergeCell ref="I318:L318"/>
    <mergeCell ref="O318:P318"/>
    <mergeCell ref="F319:H319"/>
    <mergeCell ref="I319:L319"/>
    <mergeCell ref="O319:P319"/>
    <mergeCell ref="F320:H320"/>
    <mergeCell ref="I320:L320"/>
    <mergeCell ref="O320:P320"/>
    <mergeCell ref="F321:H321"/>
    <mergeCell ref="I321:L321"/>
    <mergeCell ref="O321:P321"/>
    <mergeCell ref="F322:H322"/>
    <mergeCell ref="I322:L322"/>
    <mergeCell ref="O322:P322"/>
    <mergeCell ref="F323:H323"/>
    <mergeCell ref="I323:L323"/>
    <mergeCell ref="O323:P323"/>
    <mergeCell ref="F324:H324"/>
    <mergeCell ref="I324:L324"/>
    <mergeCell ref="O324:P324"/>
    <mergeCell ref="F325:H325"/>
    <mergeCell ref="I325:L325"/>
    <mergeCell ref="O325:P325"/>
    <mergeCell ref="F326:H326"/>
    <mergeCell ref="I326:L326"/>
    <mergeCell ref="O326:P326"/>
    <mergeCell ref="F327:H327"/>
    <mergeCell ref="I327:L327"/>
    <mergeCell ref="O327:P327"/>
    <mergeCell ref="F328:H328"/>
    <mergeCell ref="I328:L328"/>
    <mergeCell ref="O328:P328"/>
    <mergeCell ref="F329:H329"/>
    <mergeCell ref="I329:L329"/>
    <mergeCell ref="O329:P329"/>
    <mergeCell ref="F330:H330"/>
    <mergeCell ref="I330:L330"/>
    <mergeCell ref="O330:P330"/>
    <mergeCell ref="F331:H331"/>
    <mergeCell ref="I331:L331"/>
    <mergeCell ref="O331:P331"/>
    <mergeCell ref="F332:H332"/>
    <mergeCell ref="I332:L332"/>
    <mergeCell ref="O332:P332"/>
    <mergeCell ref="F333:H333"/>
    <mergeCell ref="I333:L333"/>
    <mergeCell ref="O333:P333"/>
    <mergeCell ref="F334:H334"/>
    <mergeCell ref="I334:L334"/>
    <mergeCell ref="O334:P334"/>
    <mergeCell ref="F335:H335"/>
    <mergeCell ref="I335:L335"/>
    <mergeCell ref="O335:P335"/>
    <mergeCell ref="F336:H336"/>
    <mergeCell ref="I336:L336"/>
    <mergeCell ref="O336:P336"/>
    <mergeCell ref="F337:H337"/>
    <mergeCell ref="I337:L337"/>
    <mergeCell ref="O337:P337"/>
    <mergeCell ref="F338:H338"/>
    <mergeCell ref="I338:L338"/>
    <mergeCell ref="O338:P338"/>
    <mergeCell ref="F339:H339"/>
    <mergeCell ref="I339:L339"/>
    <mergeCell ref="O339:P339"/>
    <mergeCell ref="F340:H340"/>
    <mergeCell ref="I340:L340"/>
    <mergeCell ref="O340:P340"/>
    <mergeCell ref="F341:H341"/>
    <mergeCell ref="I341:L341"/>
    <mergeCell ref="O341:P341"/>
    <mergeCell ref="F342:H342"/>
    <mergeCell ref="I342:L342"/>
    <mergeCell ref="O342:P342"/>
    <mergeCell ref="F343:H343"/>
    <mergeCell ref="I343:L343"/>
    <mergeCell ref="O343:P343"/>
    <mergeCell ref="F344:H344"/>
    <mergeCell ref="I344:L344"/>
    <mergeCell ref="O344:P344"/>
    <mergeCell ref="F345:H345"/>
    <mergeCell ref="I345:L345"/>
    <mergeCell ref="O345:P345"/>
    <mergeCell ref="F346:H346"/>
    <mergeCell ref="I346:L346"/>
    <mergeCell ref="O346:P346"/>
    <mergeCell ref="F347:H347"/>
    <mergeCell ref="I347:L347"/>
    <mergeCell ref="O347:P347"/>
    <mergeCell ref="F348:H348"/>
    <mergeCell ref="I348:L348"/>
    <mergeCell ref="O348:P348"/>
    <mergeCell ref="F349:H349"/>
    <mergeCell ref="I349:L349"/>
    <mergeCell ref="O349:P349"/>
    <mergeCell ref="F350:H350"/>
    <mergeCell ref="I350:L350"/>
    <mergeCell ref="O350:P350"/>
    <mergeCell ref="F351:H351"/>
    <mergeCell ref="I351:L351"/>
    <mergeCell ref="O351:P351"/>
    <mergeCell ref="F352:H352"/>
    <mergeCell ref="I352:L352"/>
    <mergeCell ref="O352:P352"/>
    <mergeCell ref="F353:H353"/>
    <mergeCell ref="I353:L353"/>
    <mergeCell ref="O353:P353"/>
    <mergeCell ref="F354:H354"/>
    <mergeCell ref="I354:L354"/>
    <mergeCell ref="O354:P354"/>
    <mergeCell ref="F355:H355"/>
    <mergeCell ref="I355:L355"/>
    <mergeCell ref="O355:P355"/>
    <mergeCell ref="F356:H356"/>
    <mergeCell ref="I356:L356"/>
    <mergeCell ref="O356:P356"/>
    <mergeCell ref="F357:H357"/>
    <mergeCell ref="I357:L357"/>
    <mergeCell ref="O357:P357"/>
    <mergeCell ref="F358:H358"/>
    <mergeCell ref="I358:L358"/>
    <mergeCell ref="O358:P358"/>
    <mergeCell ref="F359:H359"/>
    <mergeCell ref="I359:L359"/>
    <mergeCell ref="O359:P359"/>
    <mergeCell ref="F360:H360"/>
    <mergeCell ref="I360:L360"/>
    <mergeCell ref="O360:P360"/>
    <mergeCell ref="F361:H361"/>
    <mergeCell ref="I361:L361"/>
    <mergeCell ref="O361:P361"/>
    <mergeCell ref="F362:H362"/>
    <mergeCell ref="I362:L362"/>
    <mergeCell ref="O362:P362"/>
    <mergeCell ref="F363:H363"/>
    <mergeCell ref="I363:L363"/>
    <mergeCell ref="O363:P363"/>
    <mergeCell ref="F364:H364"/>
    <mergeCell ref="I364:L364"/>
    <mergeCell ref="O364:P364"/>
    <mergeCell ref="F365:H365"/>
    <mergeCell ref="I365:L365"/>
    <mergeCell ref="O365:P365"/>
    <mergeCell ref="F366:H366"/>
    <mergeCell ref="I366:L366"/>
    <mergeCell ref="O366:P366"/>
    <mergeCell ref="F367:H367"/>
    <mergeCell ref="I367:L367"/>
    <mergeCell ref="O367:P367"/>
    <mergeCell ref="F368:H368"/>
    <mergeCell ref="I368:L368"/>
    <mergeCell ref="O368:P368"/>
    <mergeCell ref="F369:H369"/>
    <mergeCell ref="I369:L369"/>
    <mergeCell ref="O369:P369"/>
    <mergeCell ref="F370:H370"/>
    <mergeCell ref="I370:L370"/>
    <mergeCell ref="O370:P370"/>
    <mergeCell ref="F371:H371"/>
    <mergeCell ref="I371:L371"/>
    <mergeCell ref="O371:P371"/>
    <mergeCell ref="F372:H372"/>
    <mergeCell ref="I372:L372"/>
    <mergeCell ref="O372:P372"/>
    <mergeCell ref="F375:H375"/>
    <mergeCell ref="I375:L375"/>
    <mergeCell ref="O375:P375"/>
    <mergeCell ref="F373:H373"/>
    <mergeCell ref="I373:L373"/>
    <mergeCell ref="O373:P373"/>
    <mergeCell ref="F374:H374"/>
    <mergeCell ref="I374:L374"/>
    <mergeCell ref="O374:P374"/>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E2" sqref="E2"/>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A1" sqref="A1:B1"/>
    </sheetView>
  </sheetViews>
  <sheetFormatPr defaultColWidth="8.8515625" defaultRowHeight="12.75" outlineLevelRow="1"/>
  <cols>
    <col min="1" max="1" width="13.28125" style="75" customWidth="1"/>
    <col min="2" max="2" width="60.57421875" style="75" bestFit="1" customWidth="1"/>
    <col min="3" max="7" width="41.00390625" style="75" customWidth="1"/>
    <col min="8" max="8" width="7.28125" style="75" customWidth="1"/>
    <col min="9" max="9" width="92.00390625" style="75" customWidth="1"/>
    <col min="10" max="11" width="47.7109375" style="75" customWidth="1"/>
    <col min="12" max="12" width="7.28125" style="75" customWidth="1"/>
    <col min="13" max="13" width="25.7109375" style="75" customWidth="1"/>
    <col min="14" max="14" width="25.7109375" style="72" customWidth="1"/>
    <col min="15" max="16384" width="8.8515625" style="113" customWidth="1"/>
  </cols>
  <sheetData>
    <row r="1" spans="1:2" ht="45" customHeight="1">
      <c r="A1" s="343" t="s">
        <v>2056</v>
      </c>
      <c r="B1" s="343"/>
    </row>
    <row r="2" spans="1:13" ht="31.5">
      <c r="A2" s="71" t="s">
        <v>2057</v>
      </c>
      <c r="B2" s="71"/>
      <c r="C2" s="72"/>
      <c r="D2" s="72"/>
      <c r="E2" s="72"/>
      <c r="F2" s="73" t="s">
        <v>1874</v>
      </c>
      <c r="G2" s="117"/>
      <c r="H2" s="72"/>
      <c r="I2" s="33"/>
      <c r="J2" s="72"/>
      <c r="K2" s="72"/>
      <c r="L2" s="72"/>
      <c r="M2" s="72"/>
    </row>
    <row r="3" spans="1:13" ht="15.75" thickBot="1">
      <c r="A3" s="72"/>
      <c r="B3" s="74"/>
      <c r="C3" s="74"/>
      <c r="D3" s="72"/>
      <c r="E3" s="72"/>
      <c r="F3" s="72"/>
      <c r="G3" s="72"/>
      <c r="H3" s="72"/>
      <c r="L3" s="72"/>
      <c r="M3" s="72"/>
    </row>
    <row r="4" spans="1:13" ht="19.5" thickBot="1">
      <c r="A4" s="76"/>
      <c r="B4" s="77" t="s">
        <v>0</v>
      </c>
      <c r="C4" s="78" t="s">
        <v>2058</v>
      </c>
      <c r="D4" s="76"/>
      <c r="E4" s="76"/>
      <c r="F4" s="72"/>
      <c r="G4" s="72"/>
      <c r="H4" s="72"/>
      <c r="I4" s="86" t="s">
        <v>2059</v>
      </c>
      <c r="J4" s="187" t="s">
        <v>2036</v>
      </c>
      <c r="L4" s="72"/>
      <c r="M4" s="72"/>
    </row>
    <row r="5" spans="8:13" ht="15.75" thickBot="1">
      <c r="H5" s="72"/>
      <c r="I5" s="192" t="s">
        <v>2038</v>
      </c>
      <c r="J5" s="75" t="s">
        <v>45</v>
      </c>
      <c r="L5" s="72"/>
      <c r="M5" s="72"/>
    </row>
    <row r="6" spans="1:13" ht="18.75">
      <c r="A6" s="79"/>
      <c r="B6" s="80" t="s">
        <v>2060</v>
      </c>
      <c r="C6" s="79"/>
      <c r="E6" s="81"/>
      <c r="F6" s="81"/>
      <c r="G6" s="81"/>
      <c r="H6" s="72"/>
      <c r="I6" s="192" t="s">
        <v>2040</v>
      </c>
      <c r="J6" s="75" t="s">
        <v>2041</v>
      </c>
      <c r="L6" s="72"/>
      <c r="M6" s="72"/>
    </row>
    <row r="7" spans="2:13" ht="15">
      <c r="B7" s="82" t="s">
        <v>2061</v>
      </c>
      <c r="H7" s="72"/>
      <c r="I7" s="192" t="s">
        <v>2043</v>
      </c>
      <c r="J7" s="75" t="s">
        <v>2044</v>
      </c>
      <c r="L7" s="72"/>
      <c r="M7" s="72"/>
    </row>
    <row r="8" spans="2:13" ht="15">
      <c r="B8" s="82" t="s">
        <v>880</v>
      </c>
      <c r="H8" s="72"/>
      <c r="I8" s="192" t="s">
        <v>2062</v>
      </c>
      <c r="J8" s="75" t="s">
        <v>2063</v>
      </c>
      <c r="L8" s="72"/>
      <c r="M8" s="72"/>
    </row>
    <row r="9" spans="2:13" ht="15.75" thickBot="1">
      <c r="B9" s="84" t="s">
        <v>881</v>
      </c>
      <c r="H9" s="72"/>
      <c r="L9" s="72"/>
      <c r="M9" s="72"/>
    </row>
    <row r="10" spans="2:13" ht="15">
      <c r="B10" s="85"/>
      <c r="H10" s="72"/>
      <c r="I10" s="193" t="s">
        <v>2064</v>
      </c>
      <c r="L10" s="72"/>
      <c r="M10" s="72"/>
    </row>
    <row r="11" spans="2:13" ht="15">
      <c r="B11" s="85"/>
      <c r="H11" s="72"/>
      <c r="I11" s="193" t="s">
        <v>2065</v>
      </c>
      <c r="L11" s="72"/>
      <c r="M11" s="72"/>
    </row>
    <row r="12" spans="1:13" ht="37.5">
      <c r="A12" s="86" t="s">
        <v>5</v>
      </c>
      <c r="B12" s="86" t="s">
        <v>879</v>
      </c>
      <c r="C12" s="87"/>
      <c r="D12" s="87"/>
      <c r="E12" s="87"/>
      <c r="F12" s="87"/>
      <c r="G12" s="87"/>
      <c r="H12" s="72"/>
      <c r="L12" s="72"/>
      <c r="M12" s="72"/>
    </row>
    <row r="13" spans="1:13" ht="15" customHeight="1">
      <c r="A13" s="96"/>
      <c r="B13" s="97" t="s">
        <v>882</v>
      </c>
      <c r="C13" s="96" t="s">
        <v>883</v>
      </c>
      <c r="D13" s="96" t="s">
        <v>884</v>
      </c>
      <c r="E13" s="98"/>
      <c r="F13" s="99"/>
      <c r="G13" s="99"/>
      <c r="H13" s="72"/>
      <c r="L13" s="72"/>
      <c r="M13" s="72"/>
    </row>
    <row r="14" spans="1:13" ht="15">
      <c r="A14" s="75" t="s">
        <v>885</v>
      </c>
      <c r="B14" s="94" t="s">
        <v>886</v>
      </c>
      <c r="C14" s="194"/>
      <c r="D14" s="194"/>
      <c r="E14" s="81"/>
      <c r="F14" s="81"/>
      <c r="G14" s="81"/>
      <c r="H14" s="72"/>
      <c r="L14" s="72"/>
      <c r="M14" s="72"/>
    </row>
    <row r="15" spans="1:13" ht="15">
      <c r="A15" s="75" t="s">
        <v>887</v>
      </c>
      <c r="B15" s="94" t="s">
        <v>888</v>
      </c>
      <c r="C15" s="127" t="s">
        <v>889</v>
      </c>
      <c r="D15" s="127" t="s">
        <v>890</v>
      </c>
      <c r="E15" s="81"/>
      <c r="F15" s="81"/>
      <c r="G15" s="81"/>
      <c r="H15" s="72"/>
      <c r="L15" s="72"/>
      <c r="M15" s="72"/>
    </row>
    <row r="16" spans="1:13" ht="15">
      <c r="A16" s="75" t="s">
        <v>891</v>
      </c>
      <c r="B16" s="94" t="s">
        <v>892</v>
      </c>
      <c r="C16" s="127"/>
      <c r="D16" s="127"/>
      <c r="E16" s="81"/>
      <c r="F16" s="81"/>
      <c r="G16" s="81"/>
      <c r="H16" s="72"/>
      <c r="L16" s="72"/>
      <c r="M16" s="72"/>
    </row>
    <row r="17" spans="1:13" ht="15">
      <c r="A17" s="75" t="s">
        <v>893</v>
      </c>
      <c r="B17" s="94" t="s">
        <v>894</v>
      </c>
      <c r="C17" s="127"/>
      <c r="D17" s="127"/>
      <c r="E17" s="81"/>
      <c r="F17" s="81"/>
      <c r="G17" s="81"/>
      <c r="H17" s="72"/>
      <c r="L17" s="72"/>
      <c r="M17" s="72"/>
    </row>
    <row r="18" spans="1:13" ht="15">
      <c r="A18" s="75" t="s">
        <v>895</v>
      </c>
      <c r="B18" s="94" t="s">
        <v>896</v>
      </c>
      <c r="C18" s="127"/>
      <c r="D18" s="127"/>
      <c r="E18" s="81"/>
      <c r="F18" s="81"/>
      <c r="G18" s="81"/>
      <c r="H18" s="72"/>
      <c r="L18" s="72"/>
      <c r="M18" s="72"/>
    </row>
    <row r="19" spans="1:13" ht="15">
      <c r="A19" s="75" t="s">
        <v>897</v>
      </c>
      <c r="B19" s="94" t="s">
        <v>898</v>
      </c>
      <c r="C19" s="127"/>
      <c r="D19" s="127"/>
      <c r="E19" s="81"/>
      <c r="F19" s="81"/>
      <c r="G19" s="81"/>
      <c r="H19" s="72"/>
      <c r="L19" s="72"/>
      <c r="M19" s="72"/>
    </row>
    <row r="20" spans="1:13" ht="15">
      <c r="A20" s="75" t="s">
        <v>899</v>
      </c>
      <c r="B20" s="94" t="s">
        <v>900</v>
      </c>
      <c r="C20" s="127"/>
      <c r="D20" s="127"/>
      <c r="E20" s="81"/>
      <c r="F20" s="81"/>
      <c r="G20" s="81"/>
      <c r="H20" s="72"/>
      <c r="L20" s="72"/>
      <c r="M20" s="72"/>
    </row>
    <row r="21" spans="1:13" ht="15">
      <c r="A21" s="75" t="s">
        <v>901</v>
      </c>
      <c r="B21" s="94" t="s">
        <v>902</v>
      </c>
      <c r="C21" s="127"/>
      <c r="D21" s="127"/>
      <c r="E21" s="81"/>
      <c r="F21" s="81"/>
      <c r="G21" s="81"/>
      <c r="H21" s="72"/>
      <c r="L21" s="72"/>
      <c r="M21" s="72"/>
    </row>
    <row r="22" spans="1:13" ht="15">
      <c r="A22" s="75" t="s">
        <v>903</v>
      </c>
      <c r="B22" s="94" t="s">
        <v>904</v>
      </c>
      <c r="C22" s="127"/>
      <c r="D22" s="127"/>
      <c r="E22" s="81"/>
      <c r="F22" s="81"/>
      <c r="G22" s="81"/>
      <c r="H22" s="72"/>
      <c r="L22" s="72"/>
      <c r="M22" s="72"/>
    </row>
    <row r="23" spans="1:13" ht="30">
      <c r="A23" s="75" t="s">
        <v>905</v>
      </c>
      <c r="B23" s="94" t="s">
        <v>906</v>
      </c>
      <c r="C23" s="127" t="s">
        <v>907</v>
      </c>
      <c r="D23" s="127"/>
      <c r="E23" s="81"/>
      <c r="F23" s="81"/>
      <c r="G23" s="81"/>
      <c r="H23" s="72"/>
      <c r="L23" s="72"/>
      <c r="M23" s="72"/>
    </row>
    <row r="24" spans="1:13" ht="15">
      <c r="A24" s="75" t="s">
        <v>908</v>
      </c>
      <c r="B24" s="94" t="s">
        <v>909</v>
      </c>
      <c r="C24" s="127" t="s">
        <v>910</v>
      </c>
      <c r="D24" s="127"/>
      <c r="E24" s="81"/>
      <c r="F24" s="81"/>
      <c r="G24" s="81"/>
      <c r="H24" s="72"/>
      <c r="L24" s="72"/>
      <c r="M24" s="72"/>
    </row>
    <row r="25" spans="1:13" ht="15" outlineLevel="1">
      <c r="A25" s="75" t="s">
        <v>911</v>
      </c>
      <c r="B25" s="91"/>
      <c r="E25" s="81"/>
      <c r="F25" s="81"/>
      <c r="G25" s="81"/>
      <c r="H25" s="72"/>
      <c r="L25" s="72"/>
      <c r="M25" s="72"/>
    </row>
    <row r="26" spans="1:13" ht="15" outlineLevel="1">
      <c r="A26" s="75" t="s">
        <v>912</v>
      </c>
      <c r="B26" s="91"/>
      <c r="E26" s="81"/>
      <c r="F26" s="81"/>
      <c r="G26" s="81"/>
      <c r="H26" s="72"/>
      <c r="L26" s="72"/>
      <c r="M26" s="72"/>
    </row>
    <row r="27" spans="1:13" ht="15" outlineLevel="1">
      <c r="A27" s="75" t="s">
        <v>913</v>
      </c>
      <c r="B27" s="91"/>
      <c r="E27" s="81"/>
      <c r="F27" s="81"/>
      <c r="G27" s="81"/>
      <c r="H27" s="72"/>
      <c r="L27" s="72"/>
      <c r="M27" s="72"/>
    </row>
    <row r="28" spans="1:13" ht="15" outlineLevel="1">
      <c r="A28" s="75" t="s">
        <v>914</v>
      </c>
      <c r="B28" s="91"/>
      <c r="E28" s="81"/>
      <c r="F28" s="81"/>
      <c r="G28" s="81"/>
      <c r="H28" s="72"/>
      <c r="L28" s="72"/>
      <c r="M28" s="72"/>
    </row>
    <row r="29" spans="1:13" ht="15" outlineLevel="1">
      <c r="A29" s="75" t="s">
        <v>915</v>
      </c>
      <c r="B29" s="91"/>
      <c r="E29" s="81"/>
      <c r="F29" s="81"/>
      <c r="G29" s="81"/>
      <c r="H29" s="72"/>
      <c r="L29" s="72"/>
      <c r="M29" s="72"/>
    </row>
    <row r="30" spans="1:13" ht="15" outlineLevel="1">
      <c r="A30" s="75" t="s">
        <v>916</v>
      </c>
      <c r="B30" s="91"/>
      <c r="E30" s="81"/>
      <c r="F30" s="81"/>
      <c r="G30" s="81"/>
      <c r="H30" s="72"/>
      <c r="L30" s="72"/>
      <c r="M30" s="72"/>
    </row>
    <row r="31" spans="1:13" ht="15" outlineLevel="1">
      <c r="A31" s="75" t="s">
        <v>917</v>
      </c>
      <c r="B31" s="91"/>
      <c r="E31" s="81"/>
      <c r="F31" s="81"/>
      <c r="G31" s="81"/>
      <c r="H31" s="72"/>
      <c r="L31" s="72"/>
      <c r="M31" s="72"/>
    </row>
    <row r="32" spans="1:13" ht="15" outlineLevel="1">
      <c r="A32" s="75" t="s">
        <v>918</v>
      </c>
      <c r="B32" s="91"/>
      <c r="E32" s="81"/>
      <c r="F32" s="81"/>
      <c r="G32" s="81"/>
      <c r="H32" s="72"/>
      <c r="L32" s="72"/>
      <c r="M32" s="72"/>
    </row>
    <row r="33" spans="1:13" ht="18.75">
      <c r="A33" s="87"/>
      <c r="B33" s="86" t="s">
        <v>880</v>
      </c>
      <c r="C33" s="87"/>
      <c r="D33" s="87"/>
      <c r="E33" s="87"/>
      <c r="F33" s="87"/>
      <c r="G33" s="87"/>
      <c r="H33" s="72"/>
      <c r="L33" s="72"/>
      <c r="M33" s="72"/>
    </row>
    <row r="34" spans="1:13" ht="15" customHeight="1">
      <c r="A34" s="96"/>
      <c r="B34" s="97" t="s">
        <v>919</v>
      </c>
      <c r="C34" s="96" t="s">
        <v>920</v>
      </c>
      <c r="D34" s="96" t="s">
        <v>884</v>
      </c>
      <c r="E34" s="96" t="s">
        <v>921</v>
      </c>
      <c r="F34" s="99"/>
      <c r="G34" s="99"/>
      <c r="H34" s="72"/>
      <c r="L34" s="72"/>
      <c r="M34" s="72"/>
    </row>
    <row r="35" spans="1:13" ht="15">
      <c r="A35" s="75" t="s">
        <v>922</v>
      </c>
      <c r="B35" s="194" t="s">
        <v>2066</v>
      </c>
      <c r="C35" s="194" t="s">
        <v>2067</v>
      </c>
      <c r="D35" s="194" t="s">
        <v>2068</v>
      </c>
      <c r="E35" s="194" t="s">
        <v>2069</v>
      </c>
      <c r="F35" s="195"/>
      <c r="G35" s="195"/>
      <c r="H35" s="72"/>
      <c r="L35" s="72"/>
      <c r="M35" s="72"/>
    </row>
    <row r="36" spans="1:13" ht="15">
      <c r="A36" s="75" t="s">
        <v>923</v>
      </c>
      <c r="B36" s="94"/>
      <c r="H36" s="72"/>
      <c r="L36" s="72"/>
      <c r="M36" s="72"/>
    </row>
    <row r="37" spans="1:13" ht="15">
      <c r="A37" s="75" t="s">
        <v>924</v>
      </c>
      <c r="B37" s="94"/>
      <c r="H37" s="72"/>
      <c r="L37" s="72"/>
      <c r="M37" s="72"/>
    </row>
    <row r="38" spans="1:13" ht="15">
      <c r="A38" s="75" t="s">
        <v>925</v>
      </c>
      <c r="B38" s="94"/>
      <c r="H38" s="72"/>
      <c r="L38" s="72"/>
      <c r="M38" s="72"/>
    </row>
    <row r="39" spans="1:13" ht="15">
      <c r="A39" s="75" t="s">
        <v>926</v>
      </c>
      <c r="B39" s="94"/>
      <c r="H39" s="72"/>
      <c r="L39" s="72"/>
      <c r="M39" s="72"/>
    </row>
    <row r="40" spans="1:13" ht="15">
      <c r="A40" s="75" t="s">
        <v>927</v>
      </c>
      <c r="B40" s="94"/>
      <c r="H40" s="72"/>
      <c r="L40" s="72"/>
      <c r="M40" s="72"/>
    </row>
    <row r="41" spans="1:13" ht="15">
      <c r="A41" s="75" t="s">
        <v>928</v>
      </c>
      <c r="B41" s="94"/>
      <c r="H41" s="72"/>
      <c r="L41" s="72"/>
      <c r="M41" s="72"/>
    </row>
    <row r="42" spans="1:13" ht="15">
      <c r="A42" s="75" t="s">
        <v>929</v>
      </c>
      <c r="B42" s="94"/>
      <c r="H42" s="72"/>
      <c r="L42" s="72"/>
      <c r="M42" s="72"/>
    </row>
    <row r="43" spans="1:13" ht="15">
      <c r="A43" s="75" t="s">
        <v>930</v>
      </c>
      <c r="B43" s="94"/>
      <c r="H43" s="72"/>
      <c r="L43" s="72"/>
      <c r="M43" s="72"/>
    </row>
    <row r="44" spans="1:13" ht="15">
      <c r="A44" s="75" t="s">
        <v>931</v>
      </c>
      <c r="B44" s="94"/>
      <c r="H44" s="72"/>
      <c r="L44" s="72"/>
      <c r="M44" s="72"/>
    </row>
    <row r="45" spans="1:13" ht="15">
      <c r="A45" s="75" t="s">
        <v>932</v>
      </c>
      <c r="B45" s="94"/>
      <c r="H45" s="72"/>
      <c r="L45" s="72"/>
      <c r="M45" s="72"/>
    </row>
    <row r="46" spans="1:13" ht="15">
      <c r="A46" s="75" t="s">
        <v>933</v>
      </c>
      <c r="B46" s="94"/>
      <c r="H46" s="72"/>
      <c r="L46" s="72"/>
      <c r="M46" s="72"/>
    </row>
    <row r="47" spans="1:13" ht="15">
      <c r="A47" s="75" t="s">
        <v>934</v>
      </c>
      <c r="B47" s="94"/>
      <c r="H47" s="72"/>
      <c r="L47" s="72"/>
      <c r="M47" s="72"/>
    </row>
    <row r="48" spans="1:13" ht="15">
      <c r="A48" s="75" t="s">
        <v>935</v>
      </c>
      <c r="B48" s="94"/>
      <c r="H48" s="72"/>
      <c r="L48" s="72"/>
      <c r="M48" s="72"/>
    </row>
    <row r="49" spans="1:13" ht="15">
      <c r="A49" s="75" t="s">
        <v>936</v>
      </c>
      <c r="B49" s="94"/>
      <c r="H49" s="72"/>
      <c r="L49" s="72"/>
      <c r="M49" s="72"/>
    </row>
    <row r="50" spans="1:13" ht="15">
      <c r="A50" s="75" t="s">
        <v>937</v>
      </c>
      <c r="B50" s="94"/>
      <c r="H50" s="72"/>
      <c r="L50" s="72"/>
      <c r="M50" s="72"/>
    </row>
    <row r="51" spans="1:13" ht="15">
      <c r="A51" s="75" t="s">
        <v>938</v>
      </c>
      <c r="B51" s="94"/>
      <c r="H51" s="72"/>
      <c r="L51" s="72"/>
      <c r="M51" s="72"/>
    </row>
    <row r="52" spans="1:13" ht="15">
      <c r="A52" s="75" t="s">
        <v>939</v>
      </c>
      <c r="B52" s="94"/>
      <c r="H52" s="72"/>
      <c r="L52" s="72"/>
      <c r="M52" s="72"/>
    </row>
    <row r="53" spans="1:13" ht="15">
      <c r="A53" s="75" t="s">
        <v>940</v>
      </c>
      <c r="B53" s="94"/>
      <c r="H53" s="72"/>
      <c r="L53" s="72"/>
      <c r="M53" s="72"/>
    </row>
    <row r="54" spans="1:13" ht="15">
      <c r="A54" s="75" t="s">
        <v>941</v>
      </c>
      <c r="B54" s="94"/>
      <c r="H54" s="72"/>
      <c r="L54" s="72"/>
      <c r="M54" s="72"/>
    </row>
    <row r="55" spans="1:13" ht="15">
      <c r="A55" s="75" t="s">
        <v>942</v>
      </c>
      <c r="B55" s="94"/>
      <c r="H55" s="72"/>
      <c r="L55" s="72"/>
      <c r="M55" s="72"/>
    </row>
    <row r="56" spans="1:13" ht="15">
      <c r="A56" s="75" t="s">
        <v>943</v>
      </c>
      <c r="B56" s="94"/>
      <c r="H56" s="72"/>
      <c r="L56" s="72"/>
      <c r="M56" s="72"/>
    </row>
    <row r="57" spans="1:13" ht="15">
      <c r="A57" s="75" t="s">
        <v>944</v>
      </c>
      <c r="B57" s="94"/>
      <c r="H57" s="72"/>
      <c r="L57" s="72"/>
      <c r="M57" s="72"/>
    </row>
    <row r="58" spans="1:13" ht="15">
      <c r="A58" s="75" t="s">
        <v>945</v>
      </c>
      <c r="B58" s="94"/>
      <c r="H58" s="72"/>
      <c r="L58" s="72"/>
      <c r="M58" s="72"/>
    </row>
    <row r="59" spans="1:13" ht="15">
      <c r="A59" s="75" t="s">
        <v>946</v>
      </c>
      <c r="B59" s="94"/>
      <c r="H59" s="72"/>
      <c r="L59" s="72"/>
      <c r="M59" s="72"/>
    </row>
    <row r="60" spans="1:13" ht="15" outlineLevel="1">
      <c r="A60" s="75" t="s">
        <v>947</v>
      </c>
      <c r="B60" s="94"/>
      <c r="E60" s="94"/>
      <c r="F60" s="94"/>
      <c r="G60" s="94"/>
      <c r="H60" s="72"/>
      <c r="L60" s="72"/>
      <c r="M60" s="72"/>
    </row>
    <row r="61" spans="1:13" ht="15" outlineLevel="1">
      <c r="A61" s="75" t="s">
        <v>948</v>
      </c>
      <c r="B61" s="94"/>
      <c r="E61" s="94"/>
      <c r="F61" s="94"/>
      <c r="G61" s="94"/>
      <c r="H61" s="72"/>
      <c r="L61" s="72"/>
      <c r="M61" s="72"/>
    </row>
    <row r="62" spans="1:13" ht="15" outlineLevel="1">
      <c r="A62" s="75" t="s">
        <v>949</v>
      </c>
      <c r="B62" s="94"/>
      <c r="E62" s="94"/>
      <c r="F62" s="94"/>
      <c r="G62" s="94"/>
      <c r="H62" s="72"/>
      <c r="L62" s="72"/>
      <c r="M62" s="72"/>
    </row>
    <row r="63" spans="1:13" ht="15" outlineLevel="1">
      <c r="A63" s="75" t="s">
        <v>950</v>
      </c>
      <c r="B63" s="94"/>
      <c r="E63" s="94"/>
      <c r="F63" s="94"/>
      <c r="G63" s="94"/>
      <c r="H63" s="72"/>
      <c r="L63" s="72"/>
      <c r="M63" s="72"/>
    </row>
    <row r="64" spans="1:13" ht="15" outlineLevel="1">
      <c r="A64" s="75" t="s">
        <v>951</v>
      </c>
      <c r="B64" s="94"/>
      <c r="E64" s="94"/>
      <c r="F64" s="94"/>
      <c r="G64" s="94"/>
      <c r="H64" s="72"/>
      <c r="L64" s="72"/>
      <c r="M64" s="72"/>
    </row>
    <row r="65" spans="1:13" ht="15" outlineLevel="1">
      <c r="A65" s="75" t="s">
        <v>952</v>
      </c>
      <c r="B65" s="94"/>
      <c r="E65" s="94"/>
      <c r="F65" s="94"/>
      <c r="G65" s="94"/>
      <c r="H65" s="72"/>
      <c r="L65" s="72"/>
      <c r="M65" s="72"/>
    </row>
    <row r="66" spans="1:13" ht="15" outlineLevel="1">
      <c r="A66" s="75" t="s">
        <v>953</v>
      </c>
      <c r="B66" s="94"/>
      <c r="E66" s="94"/>
      <c r="F66" s="94"/>
      <c r="G66" s="94"/>
      <c r="H66" s="72"/>
      <c r="L66" s="72"/>
      <c r="M66" s="72"/>
    </row>
    <row r="67" spans="1:13" ht="15" outlineLevel="1">
      <c r="A67" s="75" t="s">
        <v>954</v>
      </c>
      <c r="B67" s="94"/>
      <c r="E67" s="94"/>
      <c r="F67" s="94"/>
      <c r="G67" s="94"/>
      <c r="H67" s="72"/>
      <c r="L67" s="72"/>
      <c r="M67" s="72"/>
    </row>
    <row r="68" spans="1:13" ht="15" outlineLevel="1">
      <c r="A68" s="75" t="s">
        <v>955</v>
      </c>
      <c r="B68" s="94"/>
      <c r="E68" s="94"/>
      <c r="F68" s="94"/>
      <c r="G68" s="94"/>
      <c r="H68" s="72"/>
      <c r="L68" s="72"/>
      <c r="M68" s="72"/>
    </row>
    <row r="69" spans="1:13" ht="15" outlineLevel="1">
      <c r="A69" s="75" t="s">
        <v>956</v>
      </c>
      <c r="B69" s="94"/>
      <c r="E69" s="94"/>
      <c r="F69" s="94"/>
      <c r="G69" s="94"/>
      <c r="H69" s="72"/>
      <c r="L69" s="72"/>
      <c r="M69" s="72"/>
    </row>
    <row r="70" spans="1:13" ht="15" outlineLevel="1">
      <c r="A70" s="75" t="s">
        <v>957</v>
      </c>
      <c r="B70" s="94"/>
      <c r="E70" s="94"/>
      <c r="F70" s="94"/>
      <c r="G70" s="94"/>
      <c r="H70" s="72"/>
      <c r="L70" s="72"/>
      <c r="M70" s="72"/>
    </row>
    <row r="71" spans="1:13" ht="15" outlineLevel="1">
      <c r="A71" s="75" t="s">
        <v>958</v>
      </c>
      <c r="B71" s="94"/>
      <c r="E71" s="94"/>
      <c r="F71" s="94"/>
      <c r="G71" s="94"/>
      <c r="H71" s="72"/>
      <c r="L71" s="72"/>
      <c r="M71" s="72"/>
    </row>
    <row r="72" spans="1:13" ht="15" outlineLevel="1">
      <c r="A72" s="75" t="s">
        <v>959</v>
      </c>
      <c r="B72" s="94"/>
      <c r="E72" s="94"/>
      <c r="F72" s="94"/>
      <c r="G72" s="94"/>
      <c r="H72" s="72"/>
      <c r="L72" s="72"/>
      <c r="M72" s="72"/>
    </row>
    <row r="73" spans="1:8" ht="37.5">
      <c r="A73" s="87"/>
      <c r="B73" s="86" t="s">
        <v>881</v>
      </c>
      <c r="C73" s="87"/>
      <c r="D73" s="87"/>
      <c r="E73" s="87"/>
      <c r="F73" s="87"/>
      <c r="G73" s="87"/>
      <c r="H73" s="72"/>
    </row>
    <row r="74" spans="1:14" ht="15" customHeight="1">
      <c r="A74" s="96"/>
      <c r="B74" s="97" t="s">
        <v>960</v>
      </c>
      <c r="C74" s="96" t="s">
        <v>961</v>
      </c>
      <c r="D74" s="96"/>
      <c r="E74" s="99"/>
      <c r="F74" s="99"/>
      <c r="G74" s="99"/>
      <c r="H74" s="113"/>
      <c r="I74" s="113"/>
      <c r="J74" s="113"/>
      <c r="K74" s="113"/>
      <c r="L74" s="113"/>
      <c r="M74" s="113"/>
      <c r="N74" s="113"/>
    </row>
    <row r="75" spans="1:8" ht="15">
      <c r="A75" s="75" t="s">
        <v>962</v>
      </c>
      <c r="B75" s="75" t="s">
        <v>963</v>
      </c>
      <c r="C75" s="125">
        <v>38.58683854927041</v>
      </c>
      <c r="H75" s="72"/>
    </row>
    <row r="76" spans="1:8" ht="15">
      <c r="A76" s="75" t="s">
        <v>964</v>
      </c>
      <c r="B76" s="75" t="s">
        <v>2070</v>
      </c>
      <c r="C76" s="125">
        <v>176.0908888093013</v>
      </c>
      <c r="H76" s="72"/>
    </row>
    <row r="77" spans="1:8" ht="15" outlineLevel="1">
      <c r="A77" s="75" t="s">
        <v>965</v>
      </c>
      <c r="H77" s="72"/>
    </row>
    <row r="78" spans="1:8" ht="15" outlineLevel="1">
      <c r="A78" s="75" t="s">
        <v>966</v>
      </c>
      <c r="H78" s="72"/>
    </row>
    <row r="79" spans="1:8" ht="15" outlineLevel="1">
      <c r="A79" s="75" t="s">
        <v>967</v>
      </c>
      <c r="H79" s="72"/>
    </row>
    <row r="80" spans="1:8" ht="15" outlineLevel="1">
      <c r="A80" s="75" t="s">
        <v>968</v>
      </c>
      <c r="H80" s="72"/>
    </row>
    <row r="81" spans="1:8" ht="15">
      <c r="A81" s="96"/>
      <c r="B81" s="97" t="s">
        <v>969</v>
      </c>
      <c r="C81" s="96" t="s">
        <v>485</v>
      </c>
      <c r="D81" s="96" t="s">
        <v>486</v>
      </c>
      <c r="E81" s="99" t="s">
        <v>970</v>
      </c>
      <c r="F81" s="99" t="s">
        <v>971</v>
      </c>
      <c r="G81" s="99" t="s">
        <v>972</v>
      </c>
      <c r="H81" s="72"/>
    </row>
    <row r="82" spans="1:8" ht="15">
      <c r="A82" s="75" t="s">
        <v>973</v>
      </c>
      <c r="B82" s="75" t="s">
        <v>974</v>
      </c>
      <c r="C82" s="164">
        <v>0.00023324325690050247</v>
      </c>
      <c r="D82" s="196"/>
      <c r="E82" s="196"/>
      <c r="F82" s="196"/>
      <c r="G82" s="196">
        <f>C82</f>
        <v>0.00023324325690050247</v>
      </c>
      <c r="H82" s="72"/>
    </row>
    <row r="83" spans="1:8" ht="15">
      <c r="A83" s="75" t="s">
        <v>975</v>
      </c>
      <c r="B83" s="75" t="s">
        <v>976</v>
      </c>
      <c r="C83" s="164">
        <v>0.0005063931075363205</v>
      </c>
      <c r="G83" s="197">
        <f>C83</f>
        <v>0.0005063931075363205</v>
      </c>
      <c r="H83" s="72"/>
    </row>
    <row r="84" spans="1:8" ht="15">
      <c r="A84" s="75" t="s">
        <v>977</v>
      </c>
      <c r="B84" s="75" t="s">
        <v>978</v>
      </c>
      <c r="C84" s="164">
        <v>0.00014971609789090953</v>
      </c>
      <c r="G84" s="197">
        <f>C84</f>
        <v>0.00014971609789090953</v>
      </c>
      <c r="H84" s="72"/>
    </row>
    <row r="85" spans="1:8" ht="15">
      <c r="A85" s="75" t="s">
        <v>979</v>
      </c>
      <c r="B85" s="75" t="s">
        <v>980</v>
      </c>
      <c r="C85" s="164">
        <v>7.915303577335756E-07</v>
      </c>
      <c r="G85" s="197">
        <f>C85</f>
        <v>7.915303577335756E-07</v>
      </c>
      <c r="H85" s="72"/>
    </row>
    <row r="86" spans="1:8" ht="15">
      <c r="A86" s="75" t="s">
        <v>981</v>
      </c>
      <c r="B86" s="75" t="s">
        <v>982</v>
      </c>
      <c r="C86" s="164">
        <v>0</v>
      </c>
      <c r="G86" s="197">
        <f>C86</f>
        <v>0</v>
      </c>
      <c r="H86" s="72"/>
    </row>
    <row r="87" spans="1:8" ht="15" outlineLevel="1">
      <c r="A87" s="75" t="s">
        <v>983</v>
      </c>
      <c r="H87" s="72"/>
    </row>
    <row r="88" spans="1:8" ht="15" outlineLevel="1">
      <c r="A88" s="75" t="s">
        <v>984</v>
      </c>
      <c r="H88" s="72"/>
    </row>
    <row r="89" spans="1:8" ht="15" outlineLevel="1">
      <c r="A89" s="75" t="s">
        <v>985</v>
      </c>
      <c r="H89" s="72"/>
    </row>
    <row r="90" spans="1:8" ht="15" outlineLevel="1">
      <c r="A90" s="75" t="s">
        <v>986</v>
      </c>
      <c r="H90" s="72"/>
    </row>
    <row r="91" ht="15">
      <c r="H91" s="72"/>
    </row>
    <row r="92" ht="15">
      <c r="H92" s="72"/>
    </row>
    <row r="93" ht="15">
      <c r="H93" s="72"/>
    </row>
    <row r="94" ht="15">
      <c r="H94" s="72"/>
    </row>
    <row r="95" ht="15">
      <c r="H95" s="72"/>
    </row>
    <row r="96" ht="15">
      <c r="H96" s="72"/>
    </row>
    <row r="97" ht="15">
      <c r="H97" s="72"/>
    </row>
    <row r="98" ht="15">
      <c r="H98" s="72"/>
    </row>
    <row r="99" ht="15">
      <c r="H99" s="72"/>
    </row>
    <row r="100" ht="15">
      <c r="H100" s="72"/>
    </row>
    <row r="101" ht="15">
      <c r="H101" s="72"/>
    </row>
    <row r="102" ht="15">
      <c r="H102" s="72"/>
    </row>
    <row r="103" ht="15">
      <c r="H103" s="72"/>
    </row>
    <row r="104" ht="15">
      <c r="H104" s="72"/>
    </row>
    <row r="105" ht="15">
      <c r="H105" s="72"/>
    </row>
    <row r="106" ht="15">
      <c r="H106" s="72"/>
    </row>
    <row r="107" ht="15">
      <c r="H107" s="72"/>
    </row>
    <row r="108" ht="15">
      <c r="H108" s="72"/>
    </row>
    <row r="109" ht="15">
      <c r="H109" s="72"/>
    </row>
    <row r="110" ht="15">
      <c r="H110" s="72"/>
    </row>
    <row r="111" ht="15">
      <c r="H111" s="72"/>
    </row>
    <row r="112" ht="15">
      <c r="H112" s="72"/>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66"/>
  <sheetViews>
    <sheetView showGridLines="0" zoomScalePageLayoutView="0" workbookViewId="0" topLeftCell="A1">
      <selection activeCell="A1" sqref="A1"/>
    </sheetView>
  </sheetViews>
  <sheetFormatPr defaultColWidth="9.140625" defaultRowHeight="12.75"/>
  <sheetData>
    <row r="1" spans="2:6" ht="12.75">
      <c r="B1" t="s">
        <v>1686</v>
      </c>
      <c r="C1" t="s">
        <v>1687</v>
      </c>
      <c r="D1" t="s">
        <v>1688</v>
      </c>
      <c r="E1" t="s">
        <v>1689</v>
      </c>
      <c r="F1" t="s">
        <v>1690</v>
      </c>
    </row>
    <row r="2" spans="1:6" ht="12.75">
      <c r="A2" t="s">
        <v>1321</v>
      </c>
      <c r="B2">
        <v>13626281573.6288</v>
      </c>
      <c r="C2">
        <v>13603170391.708963</v>
      </c>
      <c r="D2">
        <v>13568574729.807983</v>
      </c>
      <c r="E2">
        <v>13511104421.416857</v>
      </c>
      <c r="F2">
        <v>10000000000</v>
      </c>
    </row>
    <row r="3" spans="1:6" ht="12.75">
      <c r="A3" t="s">
        <v>1322</v>
      </c>
      <c r="B3">
        <v>13542398953.87484</v>
      </c>
      <c r="C3">
        <v>13496500089.268764</v>
      </c>
      <c r="D3">
        <v>13427938628.487255</v>
      </c>
      <c r="E3">
        <v>13314430247.853018</v>
      </c>
      <c r="F3">
        <v>10000000000</v>
      </c>
    </row>
    <row r="4" spans="1:6" ht="12.75">
      <c r="A4" t="s">
        <v>1323</v>
      </c>
      <c r="B4">
        <v>13458270179.035067</v>
      </c>
      <c r="C4">
        <v>13390640823.303583</v>
      </c>
      <c r="D4">
        <v>13289826591.078701</v>
      </c>
      <c r="E4">
        <v>13123468609.944195</v>
      </c>
      <c r="F4">
        <v>10000000000</v>
      </c>
    </row>
    <row r="5" spans="1:6" ht="12.75">
      <c r="A5" t="s">
        <v>1324</v>
      </c>
      <c r="B5">
        <v>13374550661.13957</v>
      </c>
      <c r="C5">
        <v>13284771768.805277</v>
      </c>
      <c r="D5">
        <v>13151223049.42241</v>
      </c>
      <c r="E5">
        <v>12931594736.465294</v>
      </c>
      <c r="F5">
        <v>10000000000</v>
      </c>
    </row>
    <row r="6" spans="1:6" ht="12.75">
      <c r="A6" t="s">
        <v>1325</v>
      </c>
      <c r="B6">
        <v>13285289803.044905</v>
      </c>
      <c r="C6">
        <v>13174449903.355814</v>
      </c>
      <c r="D6">
        <v>13009910342.223875</v>
      </c>
      <c r="E6">
        <v>12740202449.60387</v>
      </c>
      <c r="F6">
        <v>10000000000</v>
      </c>
    </row>
    <row r="7" spans="1:6" ht="12.75">
      <c r="A7" t="s">
        <v>1326</v>
      </c>
      <c r="B7">
        <v>13199421859.342678</v>
      </c>
      <c r="C7">
        <v>13067097941.953125</v>
      </c>
      <c r="D7">
        <v>12871081859.718616</v>
      </c>
      <c r="E7">
        <v>12550866138.239296</v>
      </c>
      <c r="F7">
        <v>10000000000</v>
      </c>
    </row>
    <row r="8" spans="1:6" ht="12.75">
      <c r="A8" t="s">
        <v>1327</v>
      </c>
      <c r="B8">
        <v>13111666766.614555</v>
      </c>
      <c r="C8">
        <v>12958207174.04557</v>
      </c>
      <c r="D8">
        <v>12731363500.795456</v>
      </c>
      <c r="E8">
        <v>12362041092.474573</v>
      </c>
      <c r="F8">
        <v>10000000000</v>
      </c>
    </row>
    <row r="9" spans="1:6" ht="12.75">
      <c r="A9" t="s">
        <v>1328</v>
      </c>
      <c r="B9">
        <v>13020376548.140953</v>
      </c>
      <c r="C9">
        <v>12848270848.588089</v>
      </c>
      <c r="D9">
        <v>12594351162.32648</v>
      </c>
      <c r="E9">
        <v>12182209793.831839</v>
      </c>
      <c r="F9">
        <v>10000000000</v>
      </c>
    </row>
    <row r="10" spans="1:6" ht="12.75">
      <c r="A10" t="s">
        <v>1329</v>
      </c>
      <c r="B10">
        <v>12931924318.669918</v>
      </c>
      <c r="C10">
        <v>12739344217.093622</v>
      </c>
      <c r="D10">
        <v>12455818763.069002</v>
      </c>
      <c r="E10">
        <v>11997180032.359259</v>
      </c>
      <c r="F10">
        <v>10000000000</v>
      </c>
    </row>
    <row r="11" spans="1:6" ht="12.75">
      <c r="A11" t="s">
        <v>1330</v>
      </c>
      <c r="B11">
        <v>12844977077.52697</v>
      </c>
      <c r="C11">
        <v>12632921923.491362</v>
      </c>
      <c r="D11">
        <v>12321363989.089657</v>
      </c>
      <c r="E11">
        <v>11819028133.034847</v>
      </c>
      <c r="F11">
        <v>10000000000</v>
      </c>
    </row>
    <row r="12" spans="1:6" ht="12.75">
      <c r="A12" t="s">
        <v>1331</v>
      </c>
      <c r="B12">
        <v>12756978811.376362</v>
      </c>
      <c r="C12">
        <v>12525096820.257162</v>
      </c>
      <c r="D12">
        <v>12185129803.697033</v>
      </c>
      <c r="E12">
        <v>11638841623.184874</v>
      </c>
      <c r="F12">
        <v>10000000000</v>
      </c>
    </row>
    <row r="13" spans="1:6" ht="12.75">
      <c r="A13" t="s">
        <v>1332</v>
      </c>
      <c r="B13">
        <v>12669934098.400644</v>
      </c>
      <c r="C13">
        <v>12419215806.877274</v>
      </c>
      <c r="D13">
        <v>12052385363.00458</v>
      </c>
      <c r="E13">
        <v>11464858299.307959</v>
      </c>
      <c r="F13">
        <v>10000000000</v>
      </c>
    </row>
    <row r="14" spans="1:6" ht="12.75">
      <c r="A14" t="s">
        <v>1333</v>
      </c>
      <c r="B14">
        <v>12581177773.118431</v>
      </c>
      <c r="C14">
        <v>12311299480.581146</v>
      </c>
      <c r="D14">
        <v>11917271246.967083</v>
      </c>
      <c r="E14">
        <v>11288315158.435322</v>
      </c>
      <c r="F14">
        <v>10000000000</v>
      </c>
    </row>
    <row r="15" spans="1:6" ht="12.75">
      <c r="A15" t="s">
        <v>1334</v>
      </c>
      <c r="B15">
        <v>12495282578.358442</v>
      </c>
      <c r="C15">
        <v>12206508504.42994</v>
      </c>
      <c r="D15">
        <v>11785784051.369635</v>
      </c>
      <c r="E15">
        <v>11116482804.410019</v>
      </c>
      <c r="F15">
        <v>10000000000</v>
      </c>
    </row>
    <row r="16" spans="1:6" ht="12.75">
      <c r="A16" t="s">
        <v>1335</v>
      </c>
      <c r="B16">
        <v>12408876039.110954</v>
      </c>
      <c r="C16">
        <v>12102201579.962103</v>
      </c>
      <c r="D16">
        <v>11656312202.988941</v>
      </c>
      <c r="E16">
        <v>10949295475.80896</v>
      </c>
      <c r="F16">
        <v>10000000000</v>
      </c>
    </row>
    <row r="17" spans="1:6" ht="12.75">
      <c r="A17" t="s">
        <v>1336</v>
      </c>
      <c r="B17">
        <v>12318682025.724712</v>
      </c>
      <c r="C17">
        <v>11993859597.896667</v>
      </c>
      <c r="D17">
        <v>11522582919.21629</v>
      </c>
      <c r="E17">
        <v>10777833404.353949</v>
      </c>
      <c r="F17">
        <v>10000000000</v>
      </c>
    </row>
    <row r="18" spans="1:6" ht="12.75">
      <c r="A18" t="s">
        <v>1337</v>
      </c>
      <c r="B18">
        <v>12230329869.298092</v>
      </c>
      <c r="C18">
        <v>11888291530.042507</v>
      </c>
      <c r="D18">
        <v>11393052412.293793</v>
      </c>
      <c r="E18">
        <v>10612991171.986006</v>
      </c>
      <c r="F18">
        <v>10000000000</v>
      </c>
    </row>
    <row r="19" spans="1:6" ht="12.75">
      <c r="A19" t="s">
        <v>1338</v>
      </c>
      <c r="B19">
        <v>12145683466.273932</v>
      </c>
      <c r="C19">
        <v>11785988511.806328</v>
      </c>
      <c r="D19">
        <v>11266285566.724571</v>
      </c>
      <c r="E19">
        <v>10450452180.989342</v>
      </c>
      <c r="F19">
        <v>10000000000</v>
      </c>
    </row>
    <row r="20" spans="1:6" ht="12.75">
      <c r="A20" t="s">
        <v>1339</v>
      </c>
      <c r="B20">
        <v>12059305422.056616</v>
      </c>
      <c r="C20">
        <v>11682320813.34312</v>
      </c>
      <c r="D20">
        <v>11138788633.381037</v>
      </c>
      <c r="E20">
        <v>10288425326.000622</v>
      </c>
      <c r="F20">
        <v>10000000000</v>
      </c>
    </row>
    <row r="21" spans="1:6" ht="12.75">
      <c r="A21" t="s">
        <v>1340</v>
      </c>
      <c r="B21">
        <v>11971306814.442486</v>
      </c>
      <c r="C21">
        <v>11579305666.733675</v>
      </c>
      <c r="D21">
        <v>11015202085.447088</v>
      </c>
      <c r="E21">
        <v>10135342452.376389</v>
      </c>
      <c r="F21">
        <v>10000000000</v>
      </c>
    </row>
    <row r="22" spans="1:6" ht="12.75">
      <c r="A22" t="s">
        <v>1341</v>
      </c>
      <c r="B22">
        <v>11882465558.888294</v>
      </c>
      <c r="C22">
        <v>11473879911.305231</v>
      </c>
      <c r="D22">
        <v>10887153438.563719</v>
      </c>
      <c r="E22">
        <v>9975092263.345177</v>
      </c>
      <c r="F22">
        <v>10000000000</v>
      </c>
    </row>
    <row r="23" spans="1:6" ht="12.75">
      <c r="A23" t="s">
        <v>1342</v>
      </c>
      <c r="B23">
        <v>11798691332.756632</v>
      </c>
      <c r="C23">
        <v>11374285785.837877</v>
      </c>
      <c r="D23">
        <v>10766088533.401669</v>
      </c>
      <c r="E23">
        <v>9823734305.016863</v>
      </c>
      <c r="F23">
        <v>10000000000</v>
      </c>
    </row>
    <row r="24" spans="1:6" ht="12.75">
      <c r="A24" t="s">
        <v>1343</v>
      </c>
      <c r="B24">
        <v>11712807020.40285</v>
      </c>
      <c r="C24">
        <v>11272339576.429527</v>
      </c>
      <c r="D24">
        <v>10642458542.84667</v>
      </c>
      <c r="E24">
        <v>9669794568.13185</v>
      </c>
      <c r="F24">
        <v>10000000000</v>
      </c>
    </row>
    <row r="25" spans="1:6" ht="12.75">
      <c r="A25" t="s">
        <v>1344</v>
      </c>
      <c r="B25">
        <v>11626588883.566566</v>
      </c>
      <c r="C25">
        <v>11170997428.196463</v>
      </c>
      <c r="D25">
        <v>10520820788.5722</v>
      </c>
      <c r="E25">
        <v>9520088529.395554</v>
      </c>
      <c r="F25">
        <v>10000000000</v>
      </c>
    </row>
    <row r="26" spans="1:6" ht="12.75">
      <c r="A26" t="s">
        <v>1345</v>
      </c>
      <c r="B26">
        <v>11540944602.127424</v>
      </c>
      <c r="C26">
        <v>11069901872.928425</v>
      </c>
      <c r="D26">
        <v>10399094747.272207</v>
      </c>
      <c r="E26">
        <v>9370084745.98305</v>
      </c>
      <c r="F26">
        <v>10000000000</v>
      </c>
    </row>
    <row r="27" spans="1:6" ht="12.75">
      <c r="A27" t="s">
        <v>1346</v>
      </c>
      <c r="B27">
        <v>11453501285.955976</v>
      </c>
      <c r="C27">
        <v>10967394432.99028</v>
      </c>
      <c r="D27">
        <v>10276596852.12642</v>
      </c>
      <c r="E27">
        <v>9220488337.505188</v>
      </c>
      <c r="F27">
        <v>10000000000</v>
      </c>
    </row>
    <row r="28" spans="1:6" ht="12.75">
      <c r="A28" t="s">
        <v>1347</v>
      </c>
      <c r="B28">
        <v>11368485666.06443</v>
      </c>
      <c r="C28">
        <v>10868118692.54407</v>
      </c>
      <c r="D28">
        <v>10158509636.5488</v>
      </c>
      <c r="E28">
        <v>9077174483.136814</v>
      </c>
      <c r="F28">
        <v>10000000000</v>
      </c>
    </row>
    <row r="29" spans="1:6" ht="12.75">
      <c r="A29" t="s">
        <v>1348</v>
      </c>
      <c r="B29">
        <v>11281766519.541985</v>
      </c>
      <c r="C29">
        <v>10766923835.092587</v>
      </c>
      <c r="D29">
        <v>10038327441.808426</v>
      </c>
      <c r="E29">
        <v>8931793302.444113</v>
      </c>
      <c r="F29">
        <v>10000000000</v>
      </c>
    </row>
    <row r="30" spans="1:6" ht="12.75">
      <c r="A30" t="s">
        <v>1349</v>
      </c>
      <c r="B30">
        <v>11195668314.512913</v>
      </c>
      <c r="C30">
        <v>10667216686.335047</v>
      </c>
      <c r="D30">
        <v>9920889249.167013</v>
      </c>
      <c r="E30">
        <v>8791115605.643782</v>
      </c>
      <c r="F30">
        <v>10000000000</v>
      </c>
    </row>
    <row r="31" spans="1:6" ht="12.75">
      <c r="A31" t="s">
        <v>1350</v>
      </c>
      <c r="B31">
        <v>11111353741.854586</v>
      </c>
      <c r="C31">
        <v>10568925747.510273</v>
      </c>
      <c r="D31">
        <v>9804476817.160898</v>
      </c>
      <c r="E31">
        <v>8651161773.961317</v>
      </c>
      <c r="F31">
        <v>10000000000</v>
      </c>
    </row>
    <row r="32" spans="1:6" ht="12.75">
      <c r="A32" t="s">
        <v>1351</v>
      </c>
      <c r="B32">
        <v>11025491141.78617</v>
      </c>
      <c r="C32">
        <v>10469467580.808426</v>
      </c>
      <c r="D32">
        <v>9687512290.765347</v>
      </c>
      <c r="E32">
        <v>8511750705.190961</v>
      </c>
      <c r="F32">
        <v>10000000000</v>
      </c>
    </row>
    <row r="33" spans="1:6" ht="12.75">
      <c r="A33" t="s">
        <v>1352</v>
      </c>
      <c r="B33">
        <v>10937799746.877304</v>
      </c>
      <c r="C33">
        <v>10370286210.109118</v>
      </c>
      <c r="D33">
        <v>9573693707.183634</v>
      </c>
      <c r="E33">
        <v>8379559112.978309</v>
      </c>
      <c r="F33">
        <v>10000000000</v>
      </c>
    </row>
    <row r="34" spans="1:6" ht="12.75">
      <c r="A34" t="s">
        <v>1353</v>
      </c>
      <c r="B34">
        <v>10854618109.087872</v>
      </c>
      <c r="C34">
        <v>10273965484.936127</v>
      </c>
      <c r="D34">
        <v>9460650122.105242</v>
      </c>
      <c r="E34">
        <v>8245542626.617762</v>
      </c>
      <c r="F34">
        <v>10000000000</v>
      </c>
    </row>
    <row r="35" spans="1:6" ht="12.75">
      <c r="A35" t="s">
        <v>1354</v>
      </c>
      <c r="B35">
        <v>10767934298.787807</v>
      </c>
      <c r="C35">
        <v>10175189618.584126</v>
      </c>
      <c r="D35">
        <v>9346632298.345387</v>
      </c>
      <c r="E35">
        <v>8112776295.685363</v>
      </c>
      <c r="F35">
        <v>10000000000</v>
      </c>
    </row>
    <row r="36" spans="1:6" ht="12.75">
      <c r="A36" t="s">
        <v>1355</v>
      </c>
      <c r="B36">
        <v>10681792003.106544</v>
      </c>
      <c r="C36">
        <v>10076669401.990679</v>
      </c>
      <c r="D36">
        <v>9232594246.950212</v>
      </c>
      <c r="E36">
        <v>7979849715.297248</v>
      </c>
      <c r="F36">
        <v>10000000000</v>
      </c>
    </row>
    <row r="37" spans="1:6" ht="12.75">
      <c r="A37" t="s">
        <v>1356</v>
      </c>
      <c r="B37">
        <v>10595743002.549091</v>
      </c>
      <c r="C37">
        <v>9979088395.712908</v>
      </c>
      <c r="D37">
        <v>9120683308.668236</v>
      </c>
      <c r="E37">
        <v>7850809194.510292</v>
      </c>
      <c r="F37">
        <v>10000000000</v>
      </c>
    </row>
    <row r="38" spans="1:6" ht="12.75">
      <c r="A38" t="s">
        <v>1357</v>
      </c>
      <c r="B38">
        <v>10511064159.941877</v>
      </c>
      <c r="C38">
        <v>9882547711.458656</v>
      </c>
      <c r="D38">
        <v>9009475719.961123</v>
      </c>
      <c r="E38">
        <v>7722238043.704151</v>
      </c>
      <c r="F38">
        <v>10000000000</v>
      </c>
    </row>
    <row r="39" spans="1:6" ht="12.75">
      <c r="A39" t="s">
        <v>1358</v>
      </c>
      <c r="B39">
        <v>10422598932.317184</v>
      </c>
      <c r="C39">
        <v>9782751863.489614</v>
      </c>
      <c r="D39">
        <v>8895814747.547575</v>
      </c>
      <c r="E39">
        <v>7592521241.038213</v>
      </c>
      <c r="F39">
        <v>10000000000</v>
      </c>
    </row>
    <row r="40" spans="1:6" ht="12.75">
      <c r="A40" t="s">
        <v>1359</v>
      </c>
      <c r="B40">
        <v>10337401338.120764</v>
      </c>
      <c r="C40">
        <v>9686858362.795912</v>
      </c>
      <c r="D40">
        <v>8786934910.983385</v>
      </c>
      <c r="E40">
        <v>7468850700.415554</v>
      </c>
      <c r="F40">
        <v>10000000000</v>
      </c>
    </row>
    <row r="41" spans="1:6" ht="12.75">
      <c r="A41" t="s">
        <v>1360</v>
      </c>
      <c r="B41">
        <v>10250106106.002546</v>
      </c>
      <c r="C41">
        <v>9588765819.724115</v>
      </c>
      <c r="D41">
        <v>8675834619.637531</v>
      </c>
      <c r="E41">
        <v>7343181338.166938</v>
      </c>
      <c r="F41">
        <v>10000000000</v>
      </c>
    </row>
    <row r="42" spans="1:6" ht="12.75">
      <c r="A42" t="s">
        <v>1361</v>
      </c>
      <c r="B42">
        <v>10161400388.326061</v>
      </c>
      <c r="C42">
        <v>9490180566.557226</v>
      </c>
      <c r="D42">
        <v>8565501501.413888</v>
      </c>
      <c r="E42">
        <v>7220077633.545589</v>
      </c>
      <c r="F42">
        <v>10000000000</v>
      </c>
    </row>
    <row r="43" spans="1:6" ht="12.75">
      <c r="A43" t="s">
        <v>1362</v>
      </c>
      <c r="B43">
        <v>10076971537.464611</v>
      </c>
      <c r="C43">
        <v>9395366424.233303</v>
      </c>
      <c r="D43">
        <v>8458359412.203697</v>
      </c>
      <c r="E43">
        <v>7099566419.814228</v>
      </c>
      <c r="F43">
        <v>10000000000</v>
      </c>
    </row>
    <row r="44" spans="1:6" ht="12.75">
      <c r="A44" t="s">
        <v>1363</v>
      </c>
      <c r="B44">
        <v>9991114127.361805</v>
      </c>
      <c r="C44">
        <v>9299516932.807945</v>
      </c>
      <c r="D44">
        <v>8350777168.542121</v>
      </c>
      <c r="E44">
        <v>6979578659.32315</v>
      </c>
      <c r="F44">
        <v>10000000000</v>
      </c>
    </row>
    <row r="45" spans="1:6" ht="12.75">
      <c r="A45" t="s">
        <v>1364</v>
      </c>
      <c r="B45">
        <v>9905766813.59431</v>
      </c>
      <c r="C45">
        <v>9205447629.350086</v>
      </c>
      <c r="D45">
        <v>8246636633.95385</v>
      </c>
      <c r="E45">
        <v>6865224081.6039915</v>
      </c>
      <c r="F45">
        <v>10000000000</v>
      </c>
    </row>
    <row r="46" spans="1:6" ht="12.75">
      <c r="A46" t="s">
        <v>1365</v>
      </c>
      <c r="B46">
        <v>9822532985.333134</v>
      </c>
      <c r="C46">
        <v>9112616346.877226</v>
      </c>
      <c r="D46">
        <v>8142712975.761192</v>
      </c>
      <c r="E46">
        <v>6749997381.50842</v>
      </c>
      <c r="F46">
        <v>10000000000</v>
      </c>
    </row>
    <row r="47" spans="1:6" ht="12.75">
      <c r="A47" t="s">
        <v>1366</v>
      </c>
      <c r="B47">
        <v>9736544979.82781</v>
      </c>
      <c r="C47">
        <v>9018016493.16392</v>
      </c>
      <c r="D47">
        <v>8038348533.953529</v>
      </c>
      <c r="E47">
        <v>6636168337.325869</v>
      </c>
      <c r="F47">
        <v>10000000000</v>
      </c>
    </row>
    <row r="48" spans="1:6" ht="12.75">
      <c r="A48" t="s">
        <v>1367</v>
      </c>
      <c r="B48">
        <v>9646228048.000923</v>
      </c>
      <c r="C48">
        <v>8919211342.565025</v>
      </c>
      <c r="D48">
        <v>7930057843.486529</v>
      </c>
      <c r="E48">
        <v>6519038351.84765</v>
      </c>
      <c r="F48">
        <v>10000000000</v>
      </c>
    </row>
    <row r="49" spans="1:6" ht="12.75">
      <c r="A49" t="s">
        <v>1368</v>
      </c>
      <c r="B49">
        <v>9557757305.183048</v>
      </c>
      <c r="C49">
        <v>8822902677.851238</v>
      </c>
      <c r="D49">
        <v>7825122705.607533</v>
      </c>
      <c r="E49">
        <v>6406405447.514146</v>
      </c>
      <c r="F49">
        <v>10000000000</v>
      </c>
    </row>
    <row r="50" spans="1:6" ht="12.75">
      <c r="A50" t="s">
        <v>1369</v>
      </c>
      <c r="B50">
        <v>9474423945.130863</v>
      </c>
      <c r="C50">
        <v>8731142636.189774</v>
      </c>
      <c r="D50">
        <v>7724045861.3333435</v>
      </c>
      <c r="E50">
        <v>6296870004.489082</v>
      </c>
      <c r="F50">
        <v>10000000000</v>
      </c>
    </row>
    <row r="51" spans="1:6" ht="12.75">
      <c r="A51" t="s">
        <v>1370</v>
      </c>
      <c r="B51">
        <v>9388108243.126062</v>
      </c>
      <c r="C51">
        <v>8636924765.848791</v>
      </c>
      <c r="D51">
        <v>7621263723.632731</v>
      </c>
      <c r="E51">
        <v>6186763198.936059</v>
      </c>
      <c r="F51">
        <v>10000000000</v>
      </c>
    </row>
    <row r="52" spans="1:6" ht="12.75">
      <c r="A52" t="s">
        <v>1371</v>
      </c>
      <c r="B52">
        <v>9298607965.04824</v>
      </c>
      <c r="C52">
        <v>8540544239.43579</v>
      </c>
      <c r="D52">
        <v>7517668436.547494</v>
      </c>
      <c r="E52">
        <v>6077650952.427327</v>
      </c>
      <c r="F52">
        <v>10000000000</v>
      </c>
    </row>
    <row r="53" spans="1:6" ht="12.75">
      <c r="A53" t="s">
        <v>1372</v>
      </c>
      <c r="B53">
        <v>9210361855.544083</v>
      </c>
      <c r="C53">
        <v>8445144418.783748</v>
      </c>
      <c r="D53">
        <v>7414788956.46694</v>
      </c>
      <c r="E53">
        <v>5969088265.7969055</v>
      </c>
      <c r="F53">
        <v>10000000000</v>
      </c>
    </row>
    <row r="54" spans="1:6" ht="12.75">
      <c r="A54" t="s">
        <v>1373</v>
      </c>
      <c r="B54">
        <v>9119935277.93532</v>
      </c>
      <c r="C54">
        <v>8348504860.386818</v>
      </c>
      <c r="D54">
        <v>7311899025.333353</v>
      </c>
      <c r="E54">
        <v>5862130405.420832</v>
      </c>
      <c r="F54">
        <v>10000000000</v>
      </c>
    </row>
    <row r="55" spans="1:6" ht="12.75">
      <c r="A55" t="s">
        <v>1374</v>
      </c>
      <c r="B55">
        <v>9034808335.526945</v>
      </c>
      <c r="C55">
        <v>8256551060.2457075</v>
      </c>
      <c r="D55">
        <v>7212971976.105299</v>
      </c>
      <c r="E55">
        <v>5758324755.512844</v>
      </c>
      <c r="F55">
        <v>10000000000</v>
      </c>
    </row>
    <row r="56" spans="1:6" ht="12.75">
      <c r="A56" t="s">
        <v>1375</v>
      </c>
      <c r="B56">
        <v>8948638089.40842</v>
      </c>
      <c r="C56">
        <v>8163933348.572348</v>
      </c>
      <c r="D56">
        <v>7113922295.967779</v>
      </c>
      <c r="E56">
        <v>5655195801.759203</v>
      </c>
      <c r="F56">
        <v>10000000000</v>
      </c>
    </row>
    <row r="57" spans="1:6" ht="12.75">
      <c r="A57" t="s">
        <v>1376</v>
      </c>
      <c r="B57">
        <v>8868213163.942755</v>
      </c>
      <c r="C57">
        <v>8078165618.9454</v>
      </c>
      <c r="D57">
        <v>7023014025.56039</v>
      </c>
      <c r="E57">
        <v>5561565751.860837</v>
      </c>
      <c r="F57">
        <v>10000000000</v>
      </c>
    </row>
    <row r="58" spans="1:6" ht="12.75">
      <c r="A58" t="s">
        <v>1377</v>
      </c>
      <c r="B58">
        <v>8788861535.686207</v>
      </c>
      <c r="C58">
        <v>7992304663.866372</v>
      </c>
      <c r="D58">
        <v>6930696902.953378</v>
      </c>
      <c r="E58">
        <v>5465212668.15649</v>
      </c>
      <c r="F58">
        <v>10000000000</v>
      </c>
    </row>
    <row r="59" spans="1:6" ht="12.75">
      <c r="A59" t="s">
        <v>1378</v>
      </c>
      <c r="B59">
        <v>8708124141.68378</v>
      </c>
      <c r="C59">
        <v>7905886593.488594</v>
      </c>
      <c r="D59">
        <v>6838883779.451439</v>
      </c>
      <c r="E59">
        <v>5370707082.88231</v>
      </c>
      <c r="F59">
        <v>10000000000</v>
      </c>
    </row>
    <row r="60" spans="1:6" ht="12.75">
      <c r="A60" t="s">
        <v>1379</v>
      </c>
      <c r="B60">
        <v>8627991142.70894</v>
      </c>
      <c r="C60">
        <v>7819850283.78599</v>
      </c>
      <c r="D60">
        <v>6747255783.308665</v>
      </c>
      <c r="E60">
        <v>5276306760.372667</v>
      </c>
      <c r="F60">
        <v>10000000000</v>
      </c>
    </row>
    <row r="61" spans="1:6" ht="12.75">
      <c r="A61" t="s">
        <v>1380</v>
      </c>
      <c r="B61">
        <v>8549021861.403997</v>
      </c>
      <c r="C61">
        <v>7735559584.699576</v>
      </c>
      <c r="D61">
        <v>6658098854.8882475</v>
      </c>
      <c r="E61">
        <v>5185243853.295608</v>
      </c>
      <c r="F61">
        <v>10000000000</v>
      </c>
    </row>
    <row r="62" spans="1:6" ht="12.75">
      <c r="A62" t="s">
        <v>1381</v>
      </c>
      <c r="B62">
        <v>8472009893.353776</v>
      </c>
      <c r="C62">
        <v>7652873619.06128</v>
      </c>
      <c r="D62">
        <v>6570178027.804339</v>
      </c>
      <c r="E62">
        <v>5095099897.446692</v>
      </c>
      <c r="F62">
        <v>10000000000</v>
      </c>
    </row>
    <row r="63" spans="1:6" ht="12.75">
      <c r="A63" t="s">
        <v>1382</v>
      </c>
      <c r="B63">
        <v>8388590106.144065</v>
      </c>
      <c r="C63">
        <v>7564667437.112564</v>
      </c>
      <c r="D63">
        <v>6477934151.321246</v>
      </c>
      <c r="E63">
        <v>5002288259.600005</v>
      </c>
      <c r="F63">
        <v>10000000000</v>
      </c>
    </row>
    <row r="64" spans="1:6" ht="12.75">
      <c r="A64" t="s">
        <v>1383</v>
      </c>
      <c r="B64">
        <v>8312425129.848503</v>
      </c>
      <c r="C64">
        <v>7483679384.041535</v>
      </c>
      <c r="D64">
        <v>6392807534.280879</v>
      </c>
      <c r="E64">
        <v>4916317230.99635</v>
      </c>
      <c r="F64">
        <v>10000000000</v>
      </c>
    </row>
    <row r="65" spans="1:6" ht="12.75">
      <c r="A65" t="s">
        <v>1384</v>
      </c>
      <c r="B65">
        <v>8236934021.967126</v>
      </c>
      <c r="C65">
        <v>7403137111.0821085</v>
      </c>
      <c r="D65">
        <v>6307922401.266047</v>
      </c>
      <c r="E65">
        <v>4830490481.081618</v>
      </c>
      <c r="F65">
        <v>10000000000</v>
      </c>
    </row>
    <row r="66" spans="1:6" ht="12.75">
      <c r="A66" t="s">
        <v>1385</v>
      </c>
      <c r="B66">
        <v>8149663187.490869</v>
      </c>
      <c r="C66">
        <v>7312677593.833406</v>
      </c>
      <c r="D66">
        <v>6215509618.990959</v>
      </c>
      <c r="E66">
        <v>4740211448.920092</v>
      </c>
      <c r="F66">
        <v>10000000000</v>
      </c>
    </row>
    <row r="67" spans="1:6" ht="12.75">
      <c r="A67" t="s">
        <v>1386</v>
      </c>
      <c r="B67">
        <v>8072329490.250218</v>
      </c>
      <c r="C67">
        <v>7231001061.954513</v>
      </c>
      <c r="D67">
        <v>6130456776.131689</v>
      </c>
      <c r="E67">
        <v>4655543900.434816</v>
      </c>
      <c r="F67">
        <v>10000000000</v>
      </c>
    </row>
    <row r="68" spans="1:6" ht="12.75">
      <c r="A68" t="s">
        <v>1387</v>
      </c>
      <c r="B68">
        <v>7996256588.242105</v>
      </c>
      <c r="C68">
        <v>7150708027.720904</v>
      </c>
      <c r="D68">
        <v>6046966294.76071</v>
      </c>
      <c r="E68">
        <v>4572689990.786742</v>
      </c>
      <c r="F68">
        <v>7500000000</v>
      </c>
    </row>
    <row r="69" spans="1:6" ht="12.75">
      <c r="A69" t="s">
        <v>1388</v>
      </c>
      <c r="B69">
        <v>7919394706.731787</v>
      </c>
      <c r="C69">
        <v>7071123721.718591</v>
      </c>
      <c r="D69">
        <v>5965928641.786554</v>
      </c>
      <c r="E69">
        <v>4494147032.068574</v>
      </c>
      <c r="F69">
        <v>7500000000</v>
      </c>
    </row>
    <row r="70" spans="1:6" ht="12.75">
      <c r="A70" t="s">
        <v>1389</v>
      </c>
      <c r="B70">
        <v>7844558901.32615</v>
      </c>
      <c r="C70">
        <v>6992423994.464957</v>
      </c>
      <c r="D70">
        <v>5884525724.449235</v>
      </c>
      <c r="E70">
        <v>4414050603.239548</v>
      </c>
      <c r="F70">
        <v>7500000000</v>
      </c>
    </row>
    <row r="71" spans="1:6" ht="12.75">
      <c r="A71" t="s">
        <v>1390</v>
      </c>
      <c r="B71">
        <v>7769824816.741354</v>
      </c>
      <c r="C71">
        <v>6914440018.522879</v>
      </c>
      <c r="D71">
        <v>5804575870.716393</v>
      </c>
      <c r="E71">
        <v>4336231076.32405</v>
      </c>
      <c r="F71">
        <v>7500000000</v>
      </c>
    </row>
    <row r="72" spans="1:6" ht="12.75">
      <c r="A72" t="s">
        <v>1391</v>
      </c>
      <c r="B72">
        <v>7693797892.014526</v>
      </c>
      <c r="C72">
        <v>6835170294.202208</v>
      </c>
      <c r="D72">
        <v>5723437052.431806</v>
      </c>
      <c r="E72">
        <v>4257507833.2790465</v>
      </c>
      <c r="F72">
        <v>7500000000</v>
      </c>
    </row>
    <row r="73" spans="1:6" ht="12.75">
      <c r="A73" t="s">
        <v>1392</v>
      </c>
      <c r="B73">
        <v>7618901956.087578</v>
      </c>
      <c r="C73">
        <v>6757522662.072894</v>
      </c>
      <c r="D73">
        <v>5644491841.13359</v>
      </c>
      <c r="E73">
        <v>4181571027.514798</v>
      </c>
      <c r="F73">
        <v>7500000000</v>
      </c>
    </row>
    <row r="74" spans="1:6" ht="12.75">
      <c r="A74" t="s">
        <v>1393</v>
      </c>
      <c r="B74">
        <v>7544230446.589266</v>
      </c>
      <c r="C74">
        <v>6679944449.829368</v>
      </c>
      <c r="D74">
        <v>5565501223.889593</v>
      </c>
      <c r="E74">
        <v>4105589562.2922277</v>
      </c>
      <c r="F74">
        <v>7500000000</v>
      </c>
    </row>
    <row r="75" spans="1:6" ht="12.75">
      <c r="A75" t="s">
        <v>1394</v>
      </c>
      <c r="B75">
        <v>7470157392.282591</v>
      </c>
      <c r="C75">
        <v>6603138951.14162</v>
      </c>
      <c r="D75">
        <v>5487518038.644718</v>
      </c>
      <c r="E75">
        <v>4030916746.4329386</v>
      </c>
      <c r="F75">
        <v>7500000000</v>
      </c>
    </row>
    <row r="76" spans="1:6" ht="12.75">
      <c r="A76" t="s">
        <v>1395</v>
      </c>
      <c r="B76">
        <v>7396431484.119608</v>
      </c>
      <c r="C76">
        <v>6527238518.627156</v>
      </c>
      <c r="D76">
        <v>5411090217.505995</v>
      </c>
      <c r="E76">
        <v>3958482468.6590595</v>
      </c>
      <c r="F76">
        <v>7500000000</v>
      </c>
    </row>
    <row r="77" spans="1:6" ht="12.75">
      <c r="A77" t="s">
        <v>1396</v>
      </c>
      <c r="B77">
        <v>7320634449.134671</v>
      </c>
      <c r="C77">
        <v>6449391556.113024</v>
      </c>
      <c r="D77">
        <v>5332957582.811929</v>
      </c>
      <c r="E77">
        <v>3884800312.5727243</v>
      </c>
      <c r="F77">
        <v>7500000000</v>
      </c>
    </row>
    <row r="78" spans="1:6" ht="12.75">
      <c r="A78" t="s">
        <v>1397</v>
      </c>
      <c r="B78">
        <v>7244613612.626813</v>
      </c>
      <c r="C78">
        <v>6371941961.790891</v>
      </c>
      <c r="D78">
        <v>5255946833.455303</v>
      </c>
      <c r="E78">
        <v>3813007131.2733746</v>
      </c>
      <c r="F78">
        <v>7500000000</v>
      </c>
    </row>
    <row r="79" spans="1:6" ht="12.75">
      <c r="A79" t="s">
        <v>1398</v>
      </c>
      <c r="B79">
        <v>7171308119.377076</v>
      </c>
      <c r="C79">
        <v>6296768771.197675</v>
      </c>
      <c r="D79">
        <v>5180730373.926006</v>
      </c>
      <c r="E79">
        <v>3742521156.2171082</v>
      </c>
      <c r="F79">
        <v>7500000000</v>
      </c>
    </row>
    <row r="80" spans="1:6" ht="12.75">
      <c r="A80" t="s">
        <v>1399</v>
      </c>
      <c r="B80">
        <v>7098705592.055529</v>
      </c>
      <c r="C80">
        <v>6222448441.7515135</v>
      </c>
      <c r="D80">
        <v>5106562416.9446945</v>
      </c>
      <c r="E80">
        <v>3673318091.777187</v>
      </c>
      <c r="F80">
        <v>7500000000</v>
      </c>
    </row>
    <row r="81" spans="1:6" ht="12.75">
      <c r="A81" t="s">
        <v>1400</v>
      </c>
      <c r="B81">
        <v>7027208823.762015</v>
      </c>
      <c r="C81">
        <v>6150339992.914686</v>
      </c>
      <c r="D81">
        <v>5035789620.45611</v>
      </c>
      <c r="E81">
        <v>3608547968.5587497</v>
      </c>
      <c r="F81">
        <v>7500000000</v>
      </c>
    </row>
    <row r="82" spans="1:6" ht="12.75">
      <c r="A82" t="s">
        <v>1401</v>
      </c>
      <c r="B82">
        <v>6955523685.63639</v>
      </c>
      <c r="C82">
        <v>6077274846.352999</v>
      </c>
      <c r="D82">
        <v>4963310267.067413</v>
      </c>
      <c r="E82">
        <v>3541546502.500157</v>
      </c>
      <c r="F82">
        <v>7500000000</v>
      </c>
    </row>
    <row r="83" spans="1:6" ht="12.75">
      <c r="A83" t="s">
        <v>1402</v>
      </c>
      <c r="B83">
        <v>6883709663.344983</v>
      </c>
      <c r="C83">
        <v>6004656232.725694</v>
      </c>
      <c r="D83">
        <v>4891932581.962743</v>
      </c>
      <c r="E83">
        <v>3476306581.356733</v>
      </c>
      <c r="F83">
        <v>5000000000</v>
      </c>
    </row>
    <row r="84" spans="1:6" ht="12.75">
      <c r="A84" t="s">
        <v>1403</v>
      </c>
      <c r="B84">
        <v>6812963833.691156</v>
      </c>
      <c r="C84">
        <v>5932865009.639833</v>
      </c>
      <c r="D84">
        <v>4821152554.662533</v>
      </c>
      <c r="E84">
        <v>3411497842.808594</v>
      </c>
      <c r="F84">
        <v>5000000000</v>
      </c>
    </row>
    <row r="85" spans="1:6" ht="12.75">
      <c r="A85" t="s">
        <v>1404</v>
      </c>
      <c r="B85">
        <v>6743177269.609914</v>
      </c>
      <c r="C85">
        <v>5862454980.963752</v>
      </c>
      <c r="D85">
        <v>4752210778.806703</v>
      </c>
      <c r="E85">
        <v>3348929503.201635</v>
      </c>
      <c r="F85">
        <v>5000000000</v>
      </c>
    </row>
    <row r="86" spans="1:6" ht="12.75">
      <c r="A86" t="s">
        <v>1405</v>
      </c>
      <c r="B86">
        <v>6672825769.940513</v>
      </c>
      <c r="C86">
        <v>5791452627.327848</v>
      </c>
      <c r="D86">
        <v>4682715528.174668</v>
      </c>
      <c r="E86">
        <v>3285978409.1039653</v>
      </c>
      <c r="F86">
        <v>5000000000</v>
      </c>
    </row>
    <row r="87" spans="1:6" ht="12.75">
      <c r="A87" t="s">
        <v>1406</v>
      </c>
      <c r="B87">
        <v>6602730382.74273</v>
      </c>
      <c r="C87">
        <v>5720896166.969234</v>
      </c>
      <c r="D87">
        <v>4613902635.106768</v>
      </c>
      <c r="E87">
        <v>3223977299.368209</v>
      </c>
      <c r="F87">
        <v>5000000000</v>
      </c>
    </row>
    <row r="88" spans="1:6" ht="12.75">
      <c r="A88" t="s">
        <v>1407</v>
      </c>
      <c r="B88">
        <v>6532372235.687991</v>
      </c>
      <c r="C88">
        <v>5650644516.353106</v>
      </c>
      <c r="D88">
        <v>4546028080.121549</v>
      </c>
      <c r="E88">
        <v>3163528468.6557326</v>
      </c>
      <c r="F88">
        <v>5000000000</v>
      </c>
    </row>
    <row r="89" spans="1:6" ht="12.75">
      <c r="A89" t="s">
        <v>1408</v>
      </c>
      <c r="B89">
        <v>6461410829.757727</v>
      </c>
      <c r="C89">
        <v>5579781551.018832</v>
      </c>
      <c r="D89">
        <v>4477601267.951138</v>
      </c>
      <c r="E89">
        <v>3102713458.5602684</v>
      </c>
      <c r="F89">
        <v>5000000000</v>
      </c>
    </row>
    <row r="90" spans="1:6" ht="12.75">
      <c r="A90" t="s">
        <v>1409</v>
      </c>
      <c r="B90">
        <v>6391572507.44074</v>
      </c>
      <c r="C90">
        <v>5510412641.261074</v>
      </c>
      <c r="D90">
        <v>4411051307.354572</v>
      </c>
      <c r="E90">
        <v>3044068670.890998</v>
      </c>
      <c r="F90">
        <v>5000000000</v>
      </c>
    </row>
    <row r="91" spans="1:6" ht="12.75">
      <c r="A91" t="s">
        <v>1410</v>
      </c>
      <c r="B91">
        <v>6321874248.839629</v>
      </c>
      <c r="C91">
        <v>5441079025.94612</v>
      </c>
      <c r="D91">
        <v>4344473115.753125</v>
      </c>
      <c r="E91">
        <v>2985424343.310009</v>
      </c>
      <c r="F91">
        <v>5000000000</v>
      </c>
    </row>
    <row r="92" spans="1:6" ht="12.75">
      <c r="A92" t="s">
        <v>1411</v>
      </c>
      <c r="B92">
        <v>6252314080.225939</v>
      </c>
      <c r="C92">
        <v>5372083397.912124</v>
      </c>
      <c r="D92">
        <v>4278474220.337562</v>
      </c>
      <c r="E92">
        <v>2927618580.2379103</v>
      </c>
      <c r="F92">
        <v>5000000000</v>
      </c>
    </row>
    <row r="93" spans="1:6" ht="12.75">
      <c r="A93" t="s">
        <v>1412</v>
      </c>
      <c r="B93">
        <v>6182675016.576586</v>
      </c>
      <c r="C93">
        <v>5303819314.978275</v>
      </c>
      <c r="D93">
        <v>4214056320.5975633</v>
      </c>
      <c r="E93">
        <v>2872112573.340053</v>
      </c>
      <c r="F93">
        <v>5000000000</v>
      </c>
    </row>
    <row r="94" spans="1:6" ht="12.75">
      <c r="A94" t="s">
        <v>1413</v>
      </c>
      <c r="B94">
        <v>6113609643.134484</v>
      </c>
      <c r="C94">
        <v>5235676274.029321</v>
      </c>
      <c r="D94">
        <v>4149334947.712147</v>
      </c>
      <c r="E94">
        <v>2816023249.27583</v>
      </c>
      <c r="F94">
        <v>5000000000</v>
      </c>
    </row>
    <row r="95" spans="1:6" ht="12.75">
      <c r="A95" t="s">
        <v>1414</v>
      </c>
      <c r="B95">
        <v>6044439426.843824</v>
      </c>
      <c r="C95">
        <v>5167942473.342255</v>
      </c>
      <c r="D95">
        <v>4085574610.3603935</v>
      </c>
      <c r="E95">
        <v>2761385064.5369754</v>
      </c>
      <c r="F95">
        <v>5000000000</v>
      </c>
    </row>
    <row r="96" spans="1:6" ht="12.75">
      <c r="A96" t="s">
        <v>1415</v>
      </c>
      <c r="B96">
        <v>5974880677.181507</v>
      </c>
      <c r="C96">
        <v>5099806011.263348</v>
      </c>
      <c r="D96">
        <v>4021455105.0419564</v>
      </c>
      <c r="E96">
        <v>2706535138.536978</v>
      </c>
      <c r="F96">
        <v>5000000000</v>
      </c>
    </row>
    <row r="97" spans="1:6" ht="12.75">
      <c r="A97" t="s">
        <v>1416</v>
      </c>
      <c r="B97">
        <v>5908961987.247227</v>
      </c>
      <c r="C97">
        <v>5035263198.537669</v>
      </c>
      <c r="D97">
        <v>3960787219.4886436</v>
      </c>
      <c r="E97">
        <v>2654776964.4065337</v>
      </c>
      <c r="F97">
        <v>5000000000</v>
      </c>
    </row>
    <row r="98" spans="1:6" ht="12.75">
      <c r="A98" t="s">
        <v>1417</v>
      </c>
      <c r="B98">
        <v>5842443336.641944</v>
      </c>
      <c r="C98">
        <v>4970135951.797126</v>
      </c>
      <c r="D98">
        <v>3899614681.695427</v>
      </c>
      <c r="E98">
        <v>2602704392.419542</v>
      </c>
      <c r="F98">
        <v>5000000000</v>
      </c>
    </row>
    <row r="99" spans="1:6" ht="12.75">
      <c r="A99" t="s">
        <v>1418</v>
      </c>
      <c r="B99">
        <v>5775163202.245996</v>
      </c>
      <c r="C99">
        <v>4904568449.968156</v>
      </c>
      <c r="D99">
        <v>3838383124.9264765</v>
      </c>
      <c r="E99">
        <v>2550986081.6359124</v>
      </c>
      <c r="F99">
        <v>5000000000</v>
      </c>
    </row>
    <row r="100" spans="1:6" ht="12.75">
      <c r="A100" t="s">
        <v>1419</v>
      </c>
      <c r="B100">
        <v>5709839201.926077</v>
      </c>
      <c r="C100">
        <v>4841132584.376554</v>
      </c>
      <c r="D100">
        <v>3779412241.072718</v>
      </c>
      <c r="E100">
        <v>2501497750.066214</v>
      </c>
      <c r="F100">
        <v>5000000000</v>
      </c>
    </row>
    <row r="101" spans="1:6" ht="12.75">
      <c r="A101" t="s">
        <v>1420</v>
      </c>
      <c r="B101">
        <v>5646194137.60608</v>
      </c>
      <c r="C101">
        <v>4779051214.734319</v>
      </c>
      <c r="D101">
        <v>3721457521.0611362</v>
      </c>
      <c r="E101">
        <v>2452706244.995641</v>
      </c>
      <c r="F101">
        <v>5000000000</v>
      </c>
    </row>
    <row r="102" spans="1:6" ht="12.75">
      <c r="A102" t="s">
        <v>1421</v>
      </c>
      <c r="B102">
        <v>5582031120.380619</v>
      </c>
      <c r="C102">
        <v>4716987134.007889</v>
      </c>
      <c r="D102">
        <v>3664087534.6713295</v>
      </c>
      <c r="E102">
        <v>2404996200.7034044</v>
      </c>
      <c r="F102">
        <v>5000000000</v>
      </c>
    </row>
    <row r="103" spans="1:6" ht="12.75">
      <c r="A103" t="s">
        <v>1422</v>
      </c>
      <c r="B103">
        <v>5517857804.229472</v>
      </c>
      <c r="C103">
        <v>4654850334.006203</v>
      </c>
      <c r="D103">
        <v>3606624789.279033</v>
      </c>
      <c r="E103">
        <v>2357252674.8480487</v>
      </c>
      <c r="F103">
        <v>5000000000</v>
      </c>
    </row>
    <row r="104" spans="1:6" ht="12.75">
      <c r="A104" t="s">
        <v>1423</v>
      </c>
      <c r="B104">
        <v>5454809249.717663</v>
      </c>
      <c r="C104">
        <v>4593857978.673614</v>
      </c>
      <c r="D104">
        <v>3550315096.2196507</v>
      </c>
      <c r="E104">
        <v>2310620874.523442</v>
      </c>
      <c r="F104">
        <v>2500000000</v>
      </c>
    </row>
    <row r="105" spans="1:6" ht="12.75">
      <c r="A105" t="s">
        <v>1424</v>
      </c>
      <c r="B105">
        <v>5391786622.870292</v>
      </c>
      <c r="C105">
        <v>4533825661.869089</v>
      </c>
      <c r="D105">
        <v>3495869940.690719</v>
      </c>
      <c r="E105">
        <v>2266480941.703063</v>
      </c>
      <c r="F105">
        <v>2500000000</v>
      </c>
    </row>
    <row r="106" spans="1:6" ht="12.75">
      <c r="A106" t="s">
        <v>1425</v>
      </c>
      <c r="B106">
        <v>5330145731.307624</v>
      </c>
      <c r="C106">
        <v>4474391503.867442</v>
      </c>
      <c r="D106">
        <v>3441268230.733284</v>
      </c>
      <c r="E106">
        <v>2221631115.3980083</v>
      </c>
      <c r="F106">
        <v>2500000000</v>
      </c>
    </row>
    <row r="107" spans="1:6" ht="12.75">
      <c r="A107" t="s">
        <v>1426</v>
      </c>
      <c r="B107">
        <v>5264511470.246578</v>
      </c>
      <c r="C107">
        <v>4412040954.326115</v>
      </c>
      <c r="D107">
        <v>3384962376.2526712</v>
      </c>
      <c r="E107">
        <v>2176323008.564502</v>
      </c>
      <c r="F107">
        <v>2500000000</v>
      </c>
    </row>
    <row r="108" spans="1:6" ht="12.75">
      <c r="A108" t="s">
        <v>1427</v>
      </c>
      <c r="B108">
        <v>5200678011.500435</v>
      </c>
      <c r="C108">
        <v>4351151491.15407</v>
      </c>
      <c r="D108">
        <v>3329757515.123358</v>
      </c>
      <c r="E108">
        <v>2131762091.488778</v>
      </c>
      <c r="F108">
        <v>2500000000</v>
      </c>
    </row>
    <row r="109" spans="1:6" ht="12.75">
      <c r="A109" t="s">
        <v>1428</v>
      </c>
      <c r="B109">
        <v>5139655737.224965</v>
      </c>
      <c r="C109">
        <v>4293038946.7251267</v>
      </c>
      <c r="D109">
        <v>3277200401.7518535</v>
      </c>
      <c r="E109">
        <v>2089513638.1862934</v>
      </c>
      <c r="F109">
        <v>2500000000</v>
      </c>
    </row>
    <row r="110" spans="1:6" ht="12.75">
      <c r="A110" t="s">
        <v>1429</v>
      </c>
      <c r="B110">
        <v>5079071161.398948</v>
      </c>
      <c r="C110">
        <v>4235238529.870275</v>
      </c>
      <c r="D110">
        <v>3224854604.2038393</v>
      </c>
      <c r="E110">
        <v>2047429559.516222</v>
      </c>
      <c r="F110">
        <v>2500000000</v>
      </c>
    </row>
    <row r="111" spans="1:6" ht="12.75">
      <c r="A111" t="s">
        <v>1430</v>
      </c>
      <c r="B111">
        <v>5015837981.271071</v>
      </c>
      <c r="C111">
        <v>4175417009.4342213</v>
      </c>
      <c r="D111">
        <v>3171218839.1918106</v>
      </c>
      <c r="E111">
        <v>2004848974.0881982</v>
      </c>
      <c r="F111">
        <v>2500000000</v>
      </c>
    </row>
    <row r="112" spans="1:6" ht="12.75">
      <c r="A112" t="s">
        <v>1431</v>
      </c>
      <c r="B112">
        <v>4957122639.095254</v>
      </c>
      <c r="C112">
        <v>4119766295.0962234</v>
      </c>
      <c r="D112">
        <v>3121251070.0712724</v>
      </c>
      <c r="E112">
        <v>1965170506.3429885</v>
      </c>
      <c r="F112">
        <v>2500000000</v>
      </c>
    </row>
    <row r="113" spans="1:6" ht="12.75">
      <c r="A113" t="s">
        <v>1432</v>
      </c>
      <c r="B113">
        <v>4896538085.010136</v>
      </c>
      <c r="C113">
        <v>4062513643.833122</v>
      </c>
      <c r="D113">
        <v>3070047178.5008106</v>
      </c>
      <c r="E113">
        <v>1924745009.8725085</v>
      </c>
      <c r="F113">
        <v>2500000000</v>
      </c>
    </row>
    <row r="114" spans="1:6" ht="12.75">
      <c r="A114" t="s">
        <v>1433</v>
      </c>
      <c r="B114">
        <v>4836976144.366308</v>
      </c>
      <c r="C114">
        <v>4006509728.6507797</v>
      </c>
      <c r="D114">
        <v>3020272899.984798</v>
      </c>
      <c r="E114">
        <v>1885777380.6027045</v>
      </c>
      <c r="F114">
        <v>2500000000</v>
      </c>
    </row>
    <row r="115" spans="1:6" ht="12.75">
      <c r="A115" t="s">
        <v>1434</v>
      </c>
      <c r="B115">
        <v>4779625039.243376</v>
      </c>
      <c r="C115">
        <v>3952290539.7153535</v>
      </c>
      <c r="D115">
        <v>2971823002.770128</v>
      </c>
      <c r="E115">
        <v>1847667398.24048</v>
      </c>
      <c r="F115">
        <v>2500000000</v>
      </c>
    </row>
    <row r="116" spans="1:6" ht="12.75">
      <c r="A116" t="s">
        <v>1435</v>
      </c>
      <c r="B116">
        <v>4722437493.118087</v>
      </c>
      <c r="C116">
        <v>3898378763.0806174</v>
      </c>
      <c r="D116">
        <v>2923830569.7569575</v>
      </c>
      <c r="E116">
        <v>1810129632.3359854</v>
      </c>
      <c r="F116">
        <v>2500000000</v>
      </c>
    </row>
    <row r="117" spans="1:6" ht="12.75">
      <c r="A117" t="s">
        <v>1436</v>
      </c>
      <c r="B117">
        <v>4666066193.991623</v>
      </c>
      <c r="C117">
        <v>3845942906.426435</v>
      </c>
      <c r="D117">
        <v>2877876275.1458645</v>
      </c>
      <c r="E117">
        <v>1774862058.871862</v>
      </c>
      <c r="F117">
        <v>2500000000</v>
      </c>
    </row>
    <row r="118" spans="1:6" ht="12.75">
      <c r="A118" t="s">
        <v>1437</v>
      </c>
      <c r="B118">
        <v>4610314000.984074</v>
      </c>
      <c r="C118">
        <v>3793544839.8990126</v>
      </c>
      <c r="D118">
        <v>2831448069.7335806</v>
      </c>
      <c r="E118">
        <v>1738832332.7766175</v>
      </c>
      <c r="F118">
        <v>2500000000</v>
      </c>
    </row>
    <row r="119" spans="1:6" ht="12.75">
      <c r="A119" t="s">
        <v>1438</v>
      </c>
      <c r="B119">
        <v>4554588347.601125</v>
      </c>
      <c r="C119">
        <v>3741540128.2349267</v>
      </c>
      <c r="D119">
        <v>2785759073.610682</v>
      </c>
      <c r="E119">
        <v>1703761277.2510285</v>
      </c>
      <c r="F119">
        <v>0</v>
      </c>
    </row>
    <row r="120" spans="1:5" ht="12.75">
      <c r="A120" t="s">
        <v>1439</v>
      </c>
      <c r="B120">
        <v>4499423626.681533</v>
      </c>
      <c r="C120">
        <v>3689953898.77755</v>
      </c>
      <c r="D120">
        <v>2740363532.269055</v>
      </c>
      <c r="E120">
        <v>1668898747.555228</v>
      </c>
    </row>
    <row r="121" spans="1:5" ht="12.75">
      <c r="A121" t="s">
        <v>1440</v>
      </c>
      <c r="B121">
        <v>4445109844.451286</v>
      </c>
      <c r="C121">
        <v>3639427845.2726564</v>
      </c>
      <c r="D121">
        <v>2696187681.076868</v>
      </c>
      <c r="E121">
        <v>1635264515.3047895</v>
      </c>
    </row>
    <row r="122" spans="1:5" ht="12.75">
      <c r="A122" t="s">
        <v>1441</v>
      </c>
      <c r="B122">
        <v>4391142565.392552</v>
      </c>
      <c r="C122">
        <v>3589144409.6072063</v>
      </c>
      <c r="D122">
        <v>2652174114.4280868</v>
      </c>
      <c r="E122">
        <v>1601756681.551457</v>
      </c>
    </row>
    <row r="123" spans="1:5" ht="12.75">
      <c r="A123" t="s">
        <v>1442</v>
      </c>
      <c r="B123">
        <v>4337040935.015089</v>
      </c>
      <c r="C123">
        <v>3538911446.229648</v>
      </c>
      <c r="D123">
        <v>2608404181.540553</v>
      </c>
      <c r="E123">
        <v>1568649876.482675</v>
      </c>
    </row>
    <row r="124" spans="1:5" ht="12.75">
      <c r="A124" t="s">
        <v>1443</v>
      </c>
      <c r="B124">
        <v>4282883407.647719</v>
      </c>
      <c r="C124">
        <v>3488984068.9644585</v>
      </c>
      <c r="D124">
        <v>2565275102.0093822</v>
      </c>
      <c r="E124">
        <v>1536388901.7785146</v>
      </c>
    </row>
    <row r="125" spans="1:5" ht="12.75">
      <c r="A125" t="s">
        <v>1444</v>
      </c>
      <c r="B125">
        <v>4229489195.315527</v>
      </c>
      <c r="C125">
        <v>3439643506.4641986</v>
      </c>
      <c r="D125">
        <v>2522565698.559481</v>
      </c>
      <c r="E125">
        <v>1504410378.64851</v>
      </c>
    </row>
    <row r="126" spans="1:5" ht="12.75">
      <c r="A126" t="s">
        <v>1445</v>
      </c>
      <c r="B126">
        <v>4176063718.026745</v>
      </c>
      <c r="C126">
        <v>3390620554.8867793</v>
      </c>
      <c r="D126">
        <v>2480493025.6390038</v>
      </c>
      <c r="E126">
        <v>1473255016.7641175</v>
      </c>
    </row>
    <row r="127" spans="1:5" ht="12.75">
      <c r="A127" t="s">
        <v>1446</v>
      </c>
      <c r="B127">
        <v>4122886571.579664</v>
      </c>
      <c r="C127">
        <v>3341767567.4325213</v>
      </c>
      <c r="D127">
        <v>2438535893.2731643</v>
      </c>
      <c r="E127">
        <v>1442200661.330937</v>
      </c>
    </row>
    <row r="128" spans="1:5" ht="12.75">
      <c r="A128" t="s">
        <v>1447</v>
      </c>
      <c r="B128">
        <v>4070163263.44728</v>
      </c>
      <c r="C128">
        <v>3293437773.394708</v>
      </c>
      <c r="D128">
        <v>2397156939.399038</v>
      </c>
      <c r="E128">
        <v>1411723438.5852737</v>
      </c>
    </row>
    <row r="129" spans="1:5" ht="12.75">
      <c r="A129" t="s">
        <v>1448</v>
      </c>
      <c r="B129">
        <v>4017201682.936003</v>
      </c>
      <c r="C129">
        <v>3245602962.5184803</v>
      </c>
      <c r="D129">
        <v>2356912788.0961227</v>
      </c>
      <c r="E129">
        <v>1382711839.5426571</v>
      </c>
    </row>
    <row r="130" spans="1:5" ht="12.75">
      <c r="A130" t="s">
        <v>1449</v>
      </c>
      <c r="B130">
        <v>3964972186.733009</v>
      </c>
      <c r="C130">
        <v>3197972165.4049144</v>
      </c>
      <c r="D130">
        <v>2316417802.4256105</v>
      </c>
      <c r="E130">
        <v>1353199043.9226782</v>
      </c>
    </row>
    <row r="131" spans="1:5" ht="12.75">
      <c r="A131" t="s">
        <v>1450</v>
      </c>
      <c r="B131">
        <v>3912987768.677758</v>
      </c>
      <c r="C131">
        <v>3150863468.3586917</v>
      </c>
      <c r="D131">
        <v>2276677768.972247</v>
      </c>
      <c r="E131">
        <v>1324531949.6594045</v>
      </c>
    </row>
    <row r="132" spans="1:5" ht="12.75">
      <c r="A132" t="s">
        <v>1451</v>
      </c>
      <c r="B132">
        <v>3861429344.272359</v>
      </c>
      <c r="C132">
        <v>3104073285.99488</v>
      </c>
      <c r="D132">
        <v>2237165127.3810577</v>
      </c>
      <c r="E132">
        <v>1296031425.8252604</v>
      </c>
    </row>
    <row r="133" spans="1:5" ht="12.75">
      <c r="A133" t="s">
        <v>1452</v>
      </c>
      <c r="B133">
        <v>3810046117.86287</v>
      </c>
      <c r="C133">
        <v>3057740788.543697</v>
      </c>
      <c r="D133">
        <v>2198348333.796762</v>
      </c>
      <c r="E133">
        <v>1268323628.6996567</v>
      </c>
    </row>
    <row r="134" spans="1:5" ht="12.75">
      <c r="A134" t="s">
        <v>1453</v>
      </c>
      <c r="B134">
        <v>3759896178.975698</v>
      </c>
      <c r="C134">
        <v>3012375217.785174</v>
      </c>
      <c r="D134">
        <v>2160225065.772</v>
      </c>
      <c r="E134">
        <v>1241049761.3224845</v>
      </c>
    </row>
    <row r="135" spans="1:5" ht="12.75">
      <c r="A135" t="s">
        <v>1454</v>
      </c>
      <c r="B135">
        <v>3709758370.756881</v>
      </c>
      <c r="C135">
        <v>2967164440.089408</v>
      </c>
      <c r="D135">
        <v>2122392212.1001332</v>
      </c>
      <c r="E135">
        <v>1214150316.2404494</v>
      </c>
    </row>
    <row r="136" spans="1:5" ht="12.75">
      <c r="A136" t="s">
        <v>1455</v>
      </c>
      <c r="B136">
        <v>3659237935.848812</v>
      </c>
      <c r="C136">
        <v>2921952839.8096714</v>
      </c>
      <c r="D136">
        <v>2084908487.3192785</v>
      </c>
      <c r="E136">
        <v>1187817979.3579721</v>
      </c>
    </row>
    <row r="137" spans="1:5" ht="12.75">
      <c r="A137" t="s">
        <v>1456</v>
      </c>
      <c r="B137">
        <v>3610022417.704311</v>
      </c>
      <c r="C137">
        <v>2877764364.201328</v>
      </c>
      <c r="D137">
        <v>2048156406.9349458</v>
      </c>
      <c r="E137">
        <v>1161937144.4361665</v>
      </c>
    </row>
    <row r="138" spans="1:5" ht="12.75">
      <c r="A138" t="s">
        <v>1457</v>
      </c>
      <c r="B138">
        <v>3561305270.884948</v>
      </c>
      <c r="C138">
        <v>2834269180.7930365</v>
      </c>
      <c r="D138">
        <v>2012235236.4112885</v>
      </c>
      <c r="E138">
        <v>1136879276.637943</v>
      </c>
    </row>
    <row r="139" spans="1:5" ht="12.75">
      <c r="A139" t="s">
        <v>1458</v>
      </c>
      <c r="B139">
        <v>3513011005.463432</v>
      </c>
      <c r="C139">
        <v>2791092188.66588</v>
      </c>
      <c r="D139">
        <v>1976541464.2731965</v>
      </c>
      <c r="E139">
        <v>1111983004.287735</v>
      </c>
    </row>
    <row r="140" spans="1:5" ht="12.75">
      <c r="A140" t="s">
        <v>1459</v>
      </c>
      <c r="B140">
        <v>3464522097.692779</v>
      </c>
      <c r="C140">
        <v>2747899124.7043633</v>
      </c>
      <c r="D140">
        <v>1941004877.9301138</v>
      </c>
      <c r="E140">
        <v>1087365291.7111204</v>
      </c>
    </row>
    <row r="141" spans="1:5" ht="12.75">
      <c r="A141" t="s">
        <v>1460</v>
      </c>
      <c r="B141">
        <v>3415882185.999063</v>
      </c>
      <c r="C141">
        <v>2705021212.4244204</v>
      </c>
      <c r="D141">
        <v>1906171438.5586998</v>
      </c>
      <c r="E141">
        <v>1063619632.0292617</v>
      </c>
    </row>
    <row r="142" spans="1:5" ht="12.75">
      <c r="A142" t="s">
        <v>1461</v>
      </c>
      <c r="B142">
        <v>3368408226.510368</v>
      </c>
      <c r="C142">
        <v>2662902651.4984035</v>
      </c>
      <c r="D142">
        <v>1871719072.5858111</v>
      </c>
      <c r="E142">
        <v>1039972061.4283874</v>
      </c>
    </row>
    <row r="143" spans="1:5" ht="12.75">
      <c r="A143" t="s">
        <v>1462</v>
      </c>
      <c r="B143">
        <v>3321157485.485881</v>
      </c>
      <c r="C143">
        <v>2621238879.294624</v>
      </c>
      <c r="D143">
        <v>1837899433.7148645</v>
      </c>
      <c r="E143">
        <v>1016995037.7813059</v>
      </c>
    </row>
    <row r="144" spans="1:5" ht="12.75">
      <c r="A144" t="s">
        <v>1463</v>
      </c>
      <c r="B144">
        <v>3274291580.811339</v>
      </c>
      <c r="C144">
        <v>2579866668.83763</v>
      </c>
      <c r="D144">
        <v>1804290645.3490174</v>
      </c>
      <c r="E144">
        <v>994168977.1803187</v>
      </c>
    </row>
    <row r="145" spans="1:5" ht="12.75">
      <c r="A145" t="s">
        <v>1464</v>
      </c>
      <c r="B145">
        <v>3227237247.551386</v>
      </c>
      <c r="C145">
        <v>2538618051.6740193</v>
      </c>
      <c r="D145">
        <v>1771072611.7721407</v>
      </c>
      <c r="E145">
        <v>971865487.8042998</v>
      </c>
    </row>
    <row r="146" spans="1:5" ht="12.75">
      <c r="A146" t="s">
        <v>1465</v>
      </c>
      <c r="B146">
        <v>3180059557.65525</v>
      </c>
      <c r="C146">
        <v>2497264269.235766</v>
      </c>
      <c r="D146">
        <v>1737791222.909413</v>
      </c>
      <c r="E146">
        <v>949563498.6317536</v>
      </c>
    </row>
    <row r="147" spans="1:5" ht="12.75">
      <c r="A147" t="s">
        <v>1466</v>
      </c>
      <c r="B147">
        <v>3133007237.770708</v>
      </c>
      <c r="C147">
        <v>2456141746.8390656</v>
      </c>
      <c r="D147">
        <v>1704828181.272621</v>
      </c>
      <c r="E147">
        <v>927606210.9457759</v>
      </c>
    </row>
    <row r="148" spans="1:5" ht="12.75">
      <c r="A148" t="s">
        <v>1467</v>
      </c>
      <c r="B148">
        <v>3086965228.237161</v>
      </c>
      <c r="C148">
        <v>2416074527.4824276</v>
      </c>
      <c r="D148">
        <v>1672889606.201645</v>
      </c>
      <c r="E148">
        <v>906497056.8911775</v>
      </c>
    </row>
    <row r="149" spans="1:5" ht="12.75">
      <c r="A149" t="s">
        <v>1468</v>
      </c>
      <c r="B149">
        <v>3041654654.296876</v>
      </c>
      <c r="C149">
        <v>2376573615.666558</v>
      </c>
      <c r="D149">
        <v>1641354236.5472066</v>
      </c>
      <c r="E149">
        <v>885641697.3449471</v>
      </c>
    </row>
    <row r="150" spans="1:5" ht="12.75">
      <c r="A150" t="s">
        <v>1469</v>
      </c>
      <c r="B150">
        <v>2996676714.048366</v>
      </c>
      <c r="C150">
        <v>2337587205.829024</v>
      </c>
      <c r="D150">
        <v>1610455162.9096308</v>
      </c>
      <c r="E150">
        <v>865407105.3261278</v>
      </c>
    </row>
    <row r="151" spans="1:5" ht="12.75">
      <c r="A151" t="s">
        <v>1470</v>
      </c>
      <c r="B151">
        <v>2951820701.042987</v>
      </c>
      <c r="C151">
        <v>2298691456.164864</v>
      </c>
      <c r="D151">
        <v>1579630792.0512311</v>
      </c>
      <c r="E151">
        <v>845247761.1207453</v>
      </c>
    </row>
    <row r="152" spans="1:5" ht="12.75">
      <c r="A152" t="s">
        <v>1471</v>
      </c>
      <c r="B152">
        <v>2907108083.506577</v>
      </c>
      <c r="C152">
        <v>2260032400.11524</v>
      </c>
      <c r="D152">
        <v>1549115029.4802773</v>
      </c>
      <c r="E152">
        <v>825408097.6535662</v>
      </c>
    </row>
    <row r="153" spans="1:5" ht="12.75">
      <c r="A153" t="s">
        <v>1472</v>
      </c>
      <c r="B153">
        <v>2863368758.43685</v>
      </c>
      <c r="C153">
        <v>2222618330.4015546</v>
      </c>
      <c r="D153">
        <v>1519969978.3734121</v>
      </c>
      <c r="E153">
        <v>806779917.2854391</v>
      </c>
    </row>
    <row r="154" spans="1:5" ht="12.75">
      <c r="A154" t="s">
        <v>1473</v>
      </c>
      <c r="B154">
        <v>2819490332.664828</v>
      </c>
      <c r="C154">
        <v>2184846842.962224</v>
      </c>
      <c r="D154">
        <v>1490339491.5313618</v>
      </c>
      <c r="E154">
        <v>787701909.4101461</v>
      </c>
    </row>
    <row r="155" spans="1:5" ht="12.75">
      <c r="A155" t="s">
        <v>1474</v>
      </c>
      <c r="B155">
        <v>2776299760.47224</v>
      </c>
      <c r="C155">
        <v>2147846817.441571</v>
      </c>
      <c r="D155">
        <v>1461494829.1873672</v>
      </c>
      <c r="E155">
        <v>769289943.3980616</v>
      </c>
    </row>
    <row r="156" spans="1:5" ht="12.75">
      <c r="A156" t="s">
        <v>1475</v>
      </c>
      <c r="B156">
        <v>2733272554.90759</v>
      </c>
      <c r="C156">
        <v>2110972951.6874485</v>
      </c>
      <c r="D156">
        <v>1432751065.3035755</v>
      </c>
      <c r="E156">
        <v>750965752.4438877</v>
      </c>
    </row>
    <row r="157" spans="1:5" ht="12.75">
      <c r="A157" t="s">
        <v>1476</v>
      </c>
      <c r="B157">
        <v>2690097002.428073</v>
      </c>
      <c r="C157">
        <v>2074217189.2343717</v>
      </c>
      <c r="D157">
        <v>1404339358.440093</v>
      </c>
      <c r="E157">
        <v>733056658.1730871</v>
      </c>
    </row>
    <row r="158" spans="1:5" ht="12.75">
      <c r="A158" t="s">
        <v>1477</v>
      </c>
      <c r="B158">
        <v>2648081571.112146</v>
      </c>
      <c r="C158">
        <v>2038357832.0517383</v>
      </c>
      <c r="D158">
        <v>1376551163.98623</v>
      </c>
      <c r="E158">
        <v>715507931.8855921</v>
      </c>
    </row>
    <row r="159" spans="1:5" ht="12.75">
      <c r="A159" t="s">
        <v>1478</v>
      </c>
      <c r="B159">
        <v>2606258546.420087</v>
      </c>
      <c r="C159">
        <v>2002762001.8709843</v>
      </c>
      <c r="D159">
        <v>1349072742.0079825</v>
      </c>
      <c r="E159">
        <v>698255044.0079015</v>
      </c>
    </row>
    <row r="160" spans="1:5" ht="12.75">
      <c r="A160" t="s">
        <v>1479</v>
      </c>
      <c r="B160">
        <v>2564100679.400694</v>
      </c>
      <c r="C160">
        <v>1967131897.6686108</v>
      </c>
      <c r="D160">
        <v>1321810728.2910411</v>
      </c>
      <c r="E160">
        <v>681340288.4542047</v>
      </c>
    </row>
    <row r="161" spans="1:5" ht="12.75">
      <c r="A161" t="s">
        <v>1480</v>
      </c>
      <c r="B161">
        <v>2523062104.830384</v>
      </c>
      <c r="C161">
        <v>1932364839.80732</v>
      </c>
      <c r="D161">
        <v>1295146843.3070216</v>
      </c>
      <c r="E161">
        <v>664768494.3196969</v>
      </c>
    </row>
    <row r="162" spans="1:5" ht="12.75">
      <c r="A162" t="s">
        <v>1481</v>
      </c>
      <c r="B162">
        <v>2482260960.518567</v>
      </c>
      <c r="C162">
        <v>1897995521.5973716</v>
      </c>
      <c r="D162">
        <v>1268980169.314196</v>
      </c>
      <c r="E162">
        <v>648667793.945064</v>
      </c>
    </row>
    <row r="163" spans="1:5" ht="12.75">
      <c r="A163" t="s">
        <v>1482</v>
      </c>
      <c r="B163">
        <v>2441827018.829954</v>
      </c>
      <c r="C163">
        <v>1863912068.3584118</v>
      </c>
      <c r="D163">
        <v>1243023001.5469687</v>
      </c>
      <c r="E163">
        <v>632707941.129042</v>
      </c>
    </row>
    <row r="164" spans="1:5" ht="12.75">
      <c r="A164" t="s">
        <v>1483</v>
      </c>
      <c r="B164">
        <v>2401077238.608506</v>
      </c>
      <c r="C164">
        <v>1829698092.214477</v>
      </c>
      <c r="D164">
        <v>1217102832.0315678</v>
      </c>
      <c r="E164">
        <v>616890401.2839289</v>
      </c>
    </row>
    <row r="165" spans="1:5" ht="12.75">
      <c r="A165" t="s">
        <v>1484</v>
      </c>
      <c r="B165">
        <v>2360929345.385816</v>
      </c>
      <c r="C165">
        <v>1796347764.195162</v>
      </c>
      <c r="D165">
        <v>1192173246.5564609</v>
      </c>
      <c r="E165">
        <v>601942659.368571</v>
      </c>
    </row>
    <row r="166" spans="1:5" ht="12.75">
      <c r="A166" t="s">
        <v>1485</v>
      </c>
      <c r="B166">
        <v>2321120080.637637</v>
      </c>
      <c r="C166">
        <v>1763062934.9176543</v>
      </c>
      <c r="D166">
        <v>1167107505.7797832</v>
      </c>
      <c r="E166">
        <v>586790714.1916409</v>
      </c>
    </row>
    <row r="167" spans="1:5" ht="12.75">
      <c r="A167" t="s">
        <v>1486</v>
      </c>
      <c r="B167">
        <v>2281177174.98202</v>
      </c>
      <c r="C167">
        <v>1729879230.220265</v>
      </c>
      <c r="D167">
        <v>1142322151.1126008</v>
      </c>
      <c r="E167">
        <v>571975007.1956068</v>
      </c>
    </row>
    <row r="168" spans="1:5" ht="12.75">
      <c r="A168" t="s">
        <v>1487</v>
      </c>
      <c r="B168">
        <v>2241964598.094049</v>
      </c>
      <c r="C168">
        <v>1697259688.6879146</v>
      </c>
      <c r="D168">
        <v>1117931525.6724217</v>
      </c>
      <c r="E168">
        <v>557391417.1182829</v>
      </c>
    </row>
    <row r="169" spans="1:5" ht="12.75">
      <c r="A169" t="s">
        <v>1488</v>
      </c>
      <c r="B169">
        <v>2203548288.222912</v>
      </c>
      <c r="C169">
        <v>1665438800.2152889</v>
      </c>
      <c r="D169">
        <v>1094272165.8918498</v>
      </c>
      <c r="E169">
        <v>543358555.4396764</v>
      </c>
    </row>
    <row r="170" spans="1:5" ht="12.75">
      <c r="A170" t="s">
        <v>1489</v>
      </c>
      <c r="B170">
        <v>2165328122.627059</v>
      </c>
      <c r="C170">
        <v>1633776337.6369312</v>
      </c>
      <c r="D170">
        <v>1070738377.3249366</v>
      </c>
      <c r="E170">
        <v>529420977.4614312</v>
      </c>
    </row>
    <row r="171" spans="1:5" ht="12.75">
      <c r="A171" t="s">
        <v>1490</v>
      </c>
      <c r="B171">
        <v>2127906781.425782</v>
      </c>
      <c r="C171">
        <v>1602818192.022349</v>
      </c>
      <c r="D171">
        <v>1047777632.4127805</v>
      </c>
      <c r="E171">
        <v>515873856.531817</v>
      </c>
    </row>
    <row r="172" spans="1:5" ht="12.75">
      <c r="A172" t="s">
        <v>1491</v>
      </c>
      <c r="B172">
        <v>2091237637.999672</v>
      </c>
      <c r="C172">
        <v>1572612094.988198</v>
      </c>
      <c r="D172">
        <v>1025501355.6583284</v>
      </c>
      <c r="E172">
        <v>502836411.6096165</v>
      </c>
    </row>
    <row r="173" spans="1:5" ht="12.75">
      <c r="A173" t="s">
        <v>1492</v>
      </c>
      <c r="B173">
        <v>2054859343.585845</v>
      </c>
      <c r="C173">
        <v>1542634725.549788</v>
      </c>
      <c r="D173">
        <v>1003394748.075694</v>
      </c>
      <c r="E173">
        <v>489912953.7554073</v>
      </c>
    </row>
    <row r="174" spans="1:5" ht="12.75">
      <c r="A174" t="s">
        <v>1493</v>
      </c>
      <c r="B174">
        <v>2019513225.473958</v>
      </c>
      <c r="C174">
        <v>1513610967.24607</v>
      </c>
      <c r="D174">
        <v>982093311.5955092</v>
      </c>
      <c r="E174">
        <v>477546796.47567856</v>
      </c>
    </row>
    <row r="175" spans="1:5" ht="12.75">
      <c r="A175" t="s">
        <v>1494</v>
      </c>
      <c r="B175">
        <v>1983843064.915365</v>
      </c>
      <c r="C175">
        <v>1484354580.173066</v>
      </c>
      <c r="D175">
        <v>960661170.9332522</v>
      </c>
      <c r="E175">
        <v>465146802.1015021</v>
      </c>
    </row>
    <row r="176" spans="1:5" ht="12.75">
      <c r="A176" t="s">
        <v>1495</v>
      </c>
      <c r="B176">
        <v>1949257333.934543</v>
      </c>
      <c r="C176">
        <v>1456003098.580341</v>
      </c>
      <c r="D176">
        <v>939915848.2950313</v>
      </c>
      <c r="E176">
        <v>453174427.0076498</v>
      </c>
    </row>
    <row r="177" spans="1:5" ht="12.75">
      <c r="A177" t="s">
        <v>1496</v>
      </c>
      <c r="B177">
        <v>1915312110.893124</v>
      </c>
      <c r="C177">
        <v>1428455778.1997845</v>
      </c>
      <c r="D177">
        <v>920014325.0135542</v>
      </c>
      <c r="E177">
        <v>441881706.56147754</v>
      </c>
    </row>
    <row r="178" spans="1:5" ht="12.75">
      <c r="A178" t="s">
        <v>1497</v>
      </c>
      <c r="B178">
        <v>1881275350.96493</v>
      </c>
      <c r="C178">
        <v>1400691166.167294</v>
      </c>
      <c r="D178">
        <v>899837880.9826654</v>
      </c>
      <c r="E178">
        <v>430360421.87824416</v>
      </c>
    </row>
    <row r="179" spans="1:5" ht="12.75">
      <c r="A179" t="s">
        <v>1498</v>
      </c>
      <c r="B179">
        <v>1847847014.377462</v>
      </c>
      <c r="C179">
        <v>1373544067.0623486</v>
      </c>
      <c r="D179">
        <v>880226110.2218544</v>
      </c>
      <c r="E179">
        <v>419255127.75960916</v>
      </c>
    </row>
    <row r="180" spans="1:5" ht="12.75">
      <c r="A180" t="s">
        <v>1499</v>
      </c>
      <c r="B180">
        <v>1814100435.961827</v>
      </c>
      <c r="C180">
        <v>1346172428.9917297</v>
      </c>
      <c r="D180">
        <v>860491201.3973349</v>
      </c>
      <c r="E180">
        <v>408119353.1412968</v>
      </c>
    </row>
    <row r="181" spans="1:5" ht="12.75">
      <c r="A181" t="s">
        <v>1500</v>
      </c>
      <c r="B181">
        <v>1780586108.841024</v>
      </c>
      <c r="C181">
        <v>1319133972.4017339</v>
      </c>
      <c r="D181">
        <v>841132502.2406088</v>
      </c>
      <c r="E181">
        <v>397302459.9000686</v>
      </c>
    </row>
    <row r="182" spans="1:5" ht="12.75">
      <c r="A182" t="s">
        <v>1501</v>
      </c>
      <c r="B182">
        <v>1747321503.466358</v>
      </c>
      <c r="C182">
        <v>1292294585.9085815</v>
      </c>
      <c r="D182">
        <v>821922988.5625118</v>
      </c>
      <c r="E182">
        <v>386584632.6846983</v>
      </c>
    </row>
    <row r="183" spans="1:5" ht="12.75">
      <c r="A183" t="s">
        <v>1502</v>
      </c>
      <c r="B183">
        <v>1714368484.578489</v>
      </c>
      <c r="C183">
        <v>1265772502.0406709</v>
      </c>
      <c r="D183">
        <v>803007039.0474908</v>
      </c>
      <c r="E183">
        <v>376087960.2390003</v>
      </c>
    </row>
    <row r="184" spans="1:5" ht="12.75">
      <c r="A184" t="s">
        <v>1503</v>
      </c>
      <c r="B184">
        <v>1681722661.543652</v>
      </c>
      <c r="C184">
        <v>1239630973.726761</v>
      </c>
      <c r="D184">
        <v>784487236.2642341</v>
      </c>
      <c r="E184">
        <v>365908117.02063847</v>
      </c>
    </row>
    <row r="185" spans="1:5" ht="12.75">
      <c r="A185" t="s">
        <v>1504</v>
      </c>
      <c r="B185">
        <v>1649125794.214813</v>
      </c>
      <c r="C185">
        <v>1213541426.3551593</v>
      </c>
      <c r="D185">
        <v>766023621.6415002</v>
      </c>
      <c r="E185">
        <v>355782795.614619</v>
      </c>
    </row>
    <row r="186" spans="1:5" ht="12.75">
      <c r="A186" t="s">
        <v>1505</v>
      </c>
      <c r="B186">
        <v>1617033556.825902</v>
      </c>
      <c r="C186">
        <v>1187972574.3915596</v>
      </c>
      <c r="D186">
        <v>748038133.0573626</v>
      </c>
      <c r="E186">
        <v>346005181.407711</v>
      </c>
    </row>
    <row r="187" spans="1:5" ht="12.75">
      <c r="A187" t="s">
        <v>1506</v>
      </c>
      <c r="B187">
        <v>1585273886.96298</v>
      </c>
      <c r="C187">
        <v>1162664646.7084515</v>
      </c>
      <c r="D187">
        <v>730240444.7902888</v>
      </c>
      <c r="E187">
        <v>336342205.17300975</v>
      </c>
    </row>
    <row r="188" spans="1:5" ht="12.75">
      <c r="A188" t="s">
        <v>1507</v>
      </c>
      <c r="B188">
        <v>1553727839.002449</v>
      </c>
      <c r="C188">
        <v>1137595557.772246</v>
      </c>
      <c r="D188">
        <v>712678071.7704735</v>
      </c>
      <c r="E188">
        <v>326862802.6295254</v>
      </c>
    </row>
    <row r="189" spans="1:5" ht="12.75">
      <c r="A189" t="s">
        <v>1508</v>
      </c>
      <c r="B189">
        <v>1521510436.652368</v>
      </c>
      <c r="C189">
        <v>1112239251.779456</v>
      </c>
      <c r="D189">
        <v>695135019.7857234</v>
      </c>
      <c r="E189">
        <v>317553438.24587476</v>
      </c>
    </row>
    <row r="190" spans="1:5" ht="12.75">
      <c r="A190" t="s">
        <v>1509</v>
      </c>
      <c r="B190">
        <v>1490120024.431012</v>
      </c>
      <c r="C190">
        <v>1087445027.6783562</v>
      </c>
      <c r="D190">
        <v>677910491.5084244</v>
      </c>
      <c r="E190">
        <v>308373198.93888557</v>
      </c>
    </row>
    <row r="191" spans="1:5" ht="12.75">
      <c r="A191" t="s">
        <v>1510</v>
      </c>
      <c r="B191">
        <v>1457943874.870859</v>
      </c>
      <c r="C191">
        <v>1062217438.5016055</v>
      </c>
      <c r="D191">
        <v>660553864.4918449</v>
      </c>
      <c r="E191">
        <v>299246163.99421006</v>
      </c>
    </row>
    <row r="192" spans="1:5" ht="12.75">
      <c r="A192" t="s">
        <v>1511</v>
      </c>
      <c r="B192">
        <v>1427189985.907936</v>
      </c>
      <c r="C192">
        <v>1038047412.2324942</v>
      </c>
      <c r="D192">
        <v>643881717.3264309</v>
      </c>
      <c r="E192">
        <v>290457816.01413035</v>
      </c>
    </row>
    <row r="193" spans="1:5" ht="12.75">
      <c r="A193" t="s">
        <v>1512</v>
      </c>
      <c r="B193">
        <v>1396724249.167845</v>
      </c>
      <c r="C193">
        <v>1014221082.5122063</v>
      </c>
      <c r="D193">
        <v>627554292.9585178</v>
      </c>
      <c r="E193">
        <v>281931993.4483556</v>
      </c>
    </row>
    <row r="194" spans="1:5" ht="12.75">
      <c r="A194" t="s">
        <v>1513</v>
      </c>
      <c r="B194">
        <v>1367104957.982953</v>
      </c>
      <c r="C194">
        <v>991029536.043257</v>
      </c>
      <c r="D194">
        <v>611644904.2781467</v>
      </c>
      <c r="E194">
        <v>273620756.1574304</v>
      </c>
    </row>
    <row r="195" spans="1:5" ht="12.75">
      <c r="A195" t="s">
        <v>1514</v>
      </c>
      <c r="B195">
        <v>1337892470.291678</v>
      </c>
      <c r="C195">
        <v>968208137.3512158</v>
      </c>
      <c r="D195">
        <v>596040245.6390024</v>
      </c>
      <c r="E195">
        <v>265510610.57877418</v>
      </c>
    </row>
    <row r="196" spans="1:5" ht="12.75">
      <c r="A196" t="s">
        <v>1515</v>
      </c>
      <c r="B196">
        <v>1308810057.076963</v>
      </c>
      <c r="C196">
        <v>945607052.8265688</v>
      </c>
      <c r="D196">
        <v>580693983.9240661</v>
      </c>
      <c r="E196">
        <v>257614145.6642409</v>
      </c>
    </row>
    <row r="197" spans="1:5" ht="12.75">
      <c r="A197" t="s">
        <v>1516</v>
      </c>
      <c r="B197">
        <v>1280203743.520048</v>
      </c>
      <c r="C197">
        <v>923370405.5191019</v>
      </c>
      <c r="D197">
        <v>565596440.8865259</v>
      </c>
      <c r="E197">
        <v>249853632.23967314</v>
      </c>
    </row>
    <row r="198" spans="1:5" ht="12.75">
      <c r="A198" t="s">
        <v>1517</v>
      </c>
      <c r="B198">
        <v>1251909132.64226</v>
      </c>
      <c r="C198">
        <v>901480270.337877</v>
      </c>
      <c r="D198">
        <v>550828890.3098342</v>
      </c>
      <c r="E198">
        <v>242332572.88097808</v>
      </c>
    </row>
    <row r="199" spans="1:5" ht="12.75">
      <c r="A199" t="s">
        <v>1518</v>
      </c>
      <c r="B199">
        <v>1224349693.159507</v>
      </c>
      <c r="C199">
        <v>880139828.6993703</v>
      </c>
      <c r="D199">
        <v>536421592.91327053</v>
      </c>
      <c r="E199">
        <v>234994638.58274016</v>
      </c>
    </row>
    <row r="200" spans="1:5" ht="12.75">
      <c r="A200" t="s">
        <v>1519</v>
      </c>
      <c r="B200">
        <v>1197207611.693531</v>
      </c>
      <c r="C200">
        <v>859168698.1592271</v>
      </c>
      <c r="D200">
        <v>522308527.0176744</v>
      </c>
      <c r="E200">
        <v>227842867.65566358</v>
      </c>
    </row>
    <row r="201" spans="1:5" ht="12.75">
      <c r="A201" t="s">
        <v>1520</v>
      </c>
      <c r="B201">
        <v>1170252778.626325</v>
      </c>
      <c r="C201">
        <v>838538062.6618763</v>
      </c>
      <c r="D201">
        <v>508595562.70519024</v>
      </c>
      <c r="E201">
        <v>221012023.11993527</v>
      </c>
    </row>
    <row r="202" spans="1:5" ht="12.75">
      <c r="A202" t="s">
        <v>1521</v>
      </c>
      <c r="B202">
        <v>1143499873.631135</v>
      </c>
      <c r="C202">
        <v>817978709.2154655</v>
      </c>
      <c r="D202">
        <v>494864019.9214169</v>
      </c>
      <c r="E202">
        <v>214134099.54952383</v>
      </c>
    </row>
    <row r="203" spans="1:5" ht="12.75">
      <c r="A203" t="s">
        <v>1522</v>
      </c>
      <c r="B203">
        <v>1117237242.813505</v>
      </c>
      <c r="C203">
        <v>797880486.04763</v>
      </c>
      <c r="D203">
        <v>481516850.6170653</v>
      </c>
      <c r="E203">
        <v>207504503.210025</v>
      </c>
    </row>
    <row r="204" spans="1:5" ht="12.75">
      <c r="A204" t="s">
        <v>1523</v>
      </c>
      <c r="B204">
        <v>1091059315.687452</v>
      </c>
      <c r="C204">
        <v>777863834.2241315</v>
      </c>
      <c r="D204">
        <v>468243027.5060448</v>
      </c>
      <c r="E204">
        <v>200929625.59166762</v>
      </c>
    </row>
    <row r="205" spans="1:5" ht="12.75">
      <c r="A205" t="s">
        <v>1524</v>
      </c>
      <c r="B205">
        <v>1065223307.9214</v>
      </c>
      <c r="C205">
        <v>758197659.0439913</v>
      </c>
      <c r="D205">
        <v>455281439.3731985</v>
      </c>
      <c r="E205">
        <v>194566777.03675494</v>
      </c>
    </row>
    <row r="206" spans="1:5" ht="12.75">
      <c r="A206" t="s">
        <v>1525</v>
      </c>
      <c r="B206">
        <v>1039527223.398924</v>
      </c>
      <c r="C206">
        <v>738652930.0500206</v>
      </c>
      <c r="D206">
        <v>442417221.77784115</v>
      </c>
      <c r="E206">
        <v>188268378.90591434</v>
      </c>
    </row>
    <row r="207" spans="1:5" ht="12.75">
      <c r="A207" t="s">
        <v>1526</v>
      </c>
      <c r="B207">
        <v>1014322838.371509</v>
      </c>
      <c r="C207">
        <v>719521111.0561275</v>
      </c>
      <c r="D207">
        <v>429862176.23849714</v>
      </c>
      <c r="E207">
        <v>182150853.90104568</v>
      </c>
    </row>
    <row r="208" spans="1:5" ht="12.75">
      <c r="A208" t="s">
        <v>1527</v>
      </c>
      <c r="B208">
        <v>989201878.666901</v>
      </c>
      <c r="C208">
        <v>700549503.4684684</v>
      </c>
      <c r="D208">
        <v>417497893.98979723</v>
      </c>
      <c r="E208">
        <v>176186387.52687138</v>
      </c>
    </row>
    <row r="209" spans="1:5" ht="12.75">
      <c r="A209" t="s">
        <v>1528</v>
      </c>
      <c r="B209">
        <v>964600582.768324</v>
      </c>
      <c r="C209">
        <v>681968313.1082072</v>
      </c>
      <c r="D209">
        <v>405390669.2917579</v>
      </c>
      <c r="E209">
        <v>170352468.05980727</v>
      </c>
    </row>
    <row r="210" spans="1:5" ht="12.75">
      <c r="A210" t="s">
        <v>1529</v>
      </c>
      <c r="B210">
        <v>940178793.796557</v>
      </c>
      <c r="C210">
        <v>663611170.3628719</v>
      </c>
      <c r="D210">
        <v>393507493.9229022</v>
      </c>
      <c r="E210">
        <v>164681104.9873188</v>
      </c>
    </row>
    <row r="211" spans="1:5" ht="12.75">
      <c r="A211" t="s">
        <v>1530</v>
      </c>
      <c r="B211">
        <v>915574169.51221</v>
      </c>
      <c r="C211">
        <v>645148285.2476057</v>
      </c>
      <c r="D211">
        <v>381586463.3478535</v>
      </c>
      <c r="E211">
        <v>159015824.12622645</v>
      </c>
    </row>
    <row r="212" spans="1:5" ht="12.75">
      <c r="A212" t="s">
        <v>1531</v>
      </c>
      <c r="B212">
        <v>892164498.300442</v>
      </c>
      <c r="C212">
        <v>627586701.1293336</v>
      </c>
      <c r="D212">
        <v>370255260.45836216</v>
      </c>
      <c r="E212">
        <v>153640333.6550723</v>
      </c>
    </row>
    <row r="213" spans="1:5" ht="12.75">
      <c r="A213" t="s">
        <v>1532</v>
      </c>
      <c r="B213">
        <v>868955501.125129</v>
      </c>
      <c r="C213">
        <v>610324008.9867004</v>
      </c>
      <c r="D213">
        <v>359243630.0920042</v>
      </c>
      <c r="E213">
        <v>148500560.04508227</v>
      </c>
    </row>
    <row r="214" spans="1:5" ht="12.75">
      <c r="A214" t="s">
        <v>1533</v>
      </c>
      <c r="B214">
        <v>846295065.363426</v>
      </c>
      <c r="C214">
        <v>593399949.8355563</v>
      </c>
      <c r="D214">
        <v>348393641.18120444</v>
      </c>
      <c r="E214">
        <v>143405515.38068706</v>
      </c>
    </row>
    <row r="215" spans="1:5" ht="12.75">
      <c r="A215" t="s">
        <v>1534</v>
      </c>
      <c r="B215">
        <v>823111963.608834</v>
      </c>
      <c r="C215">
        <v>576197236.6022736</v>
      </c>
      <c r="D215">
        <v>337461049.5430001</v>
      </c>
      <c r="E215">
        <v>138336050.13009712</v>
      </c>
    </row>
    <row r="216" spans="1:5" ht="12.75">
      <c r="A216" t="s">
        <v>1535</v>
      </c>
      <c r="B216">
        <v>800832977.654083</v>
      </c>
      <c r="C216">
        <v>559650614.3775219</v>
      </c>
      <c r="D216">
        <v>326936613.3136797</v>
      </c>
      <c r="E216">
        <v>133454092.82175</v>
      </c>
    </row>
    <row r="217" spans="1:5" ht="12.75">
      <c r="A217" t="s">
        <v>1536</v>
      </c>
      <c r="B217">
        <v>779235288.249634</v>
      </c>
      <c r="C217">
        <v>543663539.3851013</v>
      </c>
      <c r="D217">
        <v>316815594.18186116</v>
      </c>
      <c r="E217">
        <v>128792618.05944853</v>
      </c>
    </row>
    <row r="218" spans="1:5" ht="12.75">
      <c r="A218" t="s">
        <v>1537</v>
      </c>
      <c r="B218">
        <v>758027640.394931</v>
      </c>
      <c r="C218">
        <v>527970208.3577213</v>
      </c>
      <c r="D218">
        <v>306887961.3879115</v>
      </c>
      <c r="E218">
        <v>124228400.40925339</v>
      </c>
    </row>
    <row r="219" spans="1:5" ht="12.75">
      <c r="A219" t="s">
        <v>1538</v>
      </c>
      <c r="B219">
        <v>736924712.172499</v>
      </c>
      <c r="C219">
        <v>512401361.5555312</v>
      </c>
      <c r="D219">
        <v>297080949.17017424</v>
      </c>
      <c r="E219">
        <v>119749156.5976727</v>
      </c>
    </row>
    <row r="220" spans="1:5" ht="12.75">
      <c r="A220" t="s">
        <v>1539</v>
      </c>
      <c r="B220">
        <v>716525133.502232</v>
      </c>
      <c r="C220">
        <v>497399270.1668875</v>
      </c>
      <c r="D220">
        <v>287673222.77087826</v>
      </c>
      <c r="E220">
        <v>115481703.78079022</v>
      </c>
    </row>
    <row r="221" spans="1:5" ht="12.75">
      <c r="A221" t="s">
        <v>1540</v>
      </c>
      <c r="B221">
        <v>696545509.794406</v>
      </c>
      <c r="C221">
        <v>482709661.05174863</v>
      </c>
      <c r="D221">
        <v>278467412.16372037</v>
      </c>
      <c r="E221">
        <v>111312706.48500724</v>
      </c>
    </row>
    <row r="222" spans="1:5" ht="12.75">
      <c r="A222" t="s">
        <v>1541</v>
      </c>
      <c r="B222">
        <v>676670776.905827</v>
      </c>
      <c r="C222">
        <v>468166652.4173857</v>
      </c>
      <c r="D222">
        <v>269413051.42039716</v>
      </c>
      <c r="E222">
        <v>107251920.55536596</v>
      </c>
    </row>
    <row r="223" spans="1:5" ht="12.75">
      <c r="A223" t="s">
        <v>1542</v>
      </c>
      <c r="B223">
        <v>657000946.401288</v>
      </c>
      <c r="C223">
        <v>453786768.52326334</v>
      </c>
      <c r="D223">
        <v>260473818.4686314</v>
      </c>
      <c r="E223">
        <v>103254061.41404842</v>
      </c>
    </row>
    <row r="224" spans="1:5" ht="12.75">
      <c r="A224" t="s">
        <v>1543</v>
      </c>
      <c r="B224">
        <v>637771163.329343</v>
      </c>
      <c r="C224">
        <v>439757739.2887579</v>
      </c>
      <c r="D224">
        <v>251779190.16106203</v>
      </c>
      <c r="E224">
        <v>99384697.10613476</v>
      </c>
    </row>
    <row r="225" spans="1:5" ht="12.75">
      <c r="A225" t="s">
        <v>1544</v>
      </c>
      <c r="B225">
        <v>618732763.377147</v>
      </c>
      <c r="C225">
        <v>425976704.2118955</v>
      </c>
      <c r="D225">
        <v>243328683.37839684</v>
      </c>
      <c r="E225">
        <v>95681506.26686646</v>
      </c>
    </row>
    <row r="226" spans="1:5" ht="12.75">
      <c r="A226" t="s">
        <v>1545</v>
      </c>
      <c r="B226">
        <v>599898223.177354</v>
      </c>
      <c r="C226">
        <v>412309261.4389856</v>
      </c>
      <c r="D226">
        <v>234922514.24170518</v>
      </c>
      <c r="E226">
        <v>91984776.43204294</v>
      </c>
    </row>
    <row r="227" spans="1:5" ht="12.75">
      <c r="A227" t="s">
        <v>1546</v>
      </c>
      <c r="B227">
        <v>580969290.765716</v>
      </c>
      <c r="C227">
        <v>398644018.209018</v>
      </c>
      <c r="D227">
        <v>226577389.64038792</v>
      </c>
      <c r="E227">
        <v>88353542.9878275</v>
      </c>
    </row>
    <row r="228" spans="1:5" ht="12.75">
      <c r="A228" t="s">
        <v>1547</v>
      </c>
      <c r="B228">
        <v>562771298.149693</v>
      </c>
      <c r="C228">
        <v>385502140.58957165</v>
      </c>
      <c r="D228">
        <v>218550701.14439964</v>
      </c>
      <c r="E228">
        <v>84862578.6298479</v>
      </c>
    </row>
    <row r="229" spans="1:5" ht="12.75">
      <c r="A229" t="s">
        <v>1548</v>
      </c>
      <c r="B229">
        <v>544174170.776116</v>
      </c>
      <c r="C229">
        <v>372151127.00171584</v>
      </c>
      <c r="D229">
        <v>210462398.7758176</v>
      </c>
      <c r="E229">
        <v>81386921.1362024</v>
      </c>
    </row>
    <row r="230" spans="1:5" ht="12.75">
      <c r="A230" t="s">
        <v>1549</v>
      </c>
      <c r="B230">
        <v>526602965.262682</v>
      </c>
      <c r="C230">
        <v>359523674.41286063</v>
      </c>
      <c r="D230">
        <v>202804115.5878278</v>
      </c>
      <c r="E230">
        <v>78093248.17737567</v>
      </c>
    </row>
    <row r="231" spans="1:5" ht="12.75">
      <c r="A231" t="s">
        <v>1550</v>
      </c>
      <c r="B231">
        <v>508674219.812248</v>
      </c>
      <c r="C231">
        <v>346694298.92276496</v>
      </c>
      <c r="D231">
        <v>195069811.09261867</v>
      </c>
      <c r="E231">
        <v>74796866.81331551</v>
      </c>
    </row>
    <row r="232" spans="1:5" ht="12.75">
      <c r="A232" t="s">
        <v>1551</v>
      </c>
      <c r="B232">
        <v>492380103.699945</v>
      </c>
      <c r="C232">
        <v>335037969.77276057</v>
      </c>
      <c r="D232">
        <v>188047324.559584</v>
      </c>
      <c r="E232">
        <v>71808620.70488276</v>
      </c>
    </row>
    <row r="233" spans="1:5" ht="12.75">
      <c r="A233" t="s">
        <v>1552</v>
      </c>
      <c r="B233">
        <v>477029301.435902</v>
      </c>
      <c r="C233">
        <v>324042047.9260408</v>
      </c>
      <c r="D233">
        <v>181413077.8730922</v>
      </c>
      <c r="E233">
        <v>68981818.21523263</v>
      </c>
    </row>
    <row r="234" spans="1:5" ht="12.75">
      <c r="A234" t="s">
        <v>1553</v>
      </c>
      <c r="B234">
        <v>462320781.059843</v>
      </c>
      <c r="C234">
        <v>313535187.09991395</v>
      </c>
      <c r="D234">
        <v>175098843.72472653</v>
      </c>
      <c r="E234">
        <v>66307920.37068609</v>
      </c>
    </row>
    <row r="235" spans="1:5" ht="12.75">
      <c r="A235" t="s">
        <v>1554</v>
      </c>
      <c r="B235">
        <v>448841973.513859</v>
      </c>
      <c r="C235">
        <v>303877898.67489815</v>
      </c>
      <c r="D235">
        <v>169273977.14850724</v>
      </c>
      <c r="E235">
        <v>63830602.95072851</v>
      </c>
    </row>
    <row r="236" spans="1:5" ht="12.75">
      <c r="A236" t="s">
        <v>1555</v>
      </c>
      <c r="B236">
        <v>435621756.596083</v>
      </c>
      <c r="C236">
        <v>294427243.0301507</v>
      </c>
      <c r="D236">
        <v>163592416.95708427</v>
      </c>
      <c r="E236">
        <v>61426891.29769195</v>
      </c>
    </row>
    <row r="237" spans="1:5" ht="12.75">
      <c r="A237" t="s">
        <v>1556</v>
      </c>
      <c r="B237">
        <v>422652261.700242</v>
      </c>
      <c r="C237">
        <v>285208174.82751197</v>
      </c>
      <c r="D237">
        <v>158092980.6557377</v>
      </c>
      <c r="E237">
        <v>59126681.2797143</v>
      </c>
    </row>
    <row r="238" spans="1:5" ht="12.75">
      <c r="A238" t="s">
        <v>1557</v>
      </c>
      <c r="B238">
        <v>409911389.769539</v>
      </c>
      <c r="C238">
        <v>276141409.2558736</v>
      </c>
      <c r="D238">
        <v>152677924.6720036</v>
      </c>
      <c r="E238">
        <v>56859597.76979402</v>
      </c>
    </row>
    <row r="239" spans="1:5" ht="12.75">
      <c r="A239" t="s">
        <v>1558</v>
      </c>
      <c r="B239">
        <v>397347125.955258</v>
      </c>
      <c r="C239">
        <v>267237984.45194063</v>
      </c>
      <c r="D239">
        <v>147391577.15128547</v>
      </c>
      <c r="E239">
        <v>54665872.560275115</v>
      </c>
    </row>
    <row r="240" spans="1:5" ht="12.75">
      <c r="A240" t="s">
        <v>1559</v>
      </c>
      <c r="B240">
        <v>384769155.276438</v>
      </c>
      <c r="C240">
        <v>258339693.7678908</v>
      </c>
      <c r="D240">
        <v>142121476.8339754</v>
      </c>
      <c r="E240">
        <v>52487990.951597676</v>
      </c>
    </row>
    <row r="241" spans="1:5" ht="12.75">
      <c r="A241" t="s">
        <v>1560</v>
      </c>
      <c r="B241">
        <v>372399800.571613</v>
      </c>
      <c r="C241">
        <v>249624317.6115133</v>
      </c>
      <c r="D241">
        <v>136988852.97396743</v>
      </c>
      <c r="E241">
        <v>50385033.40965584</v>
      </c>
    </row>
    <row r="242" spans="1:5" ht="12.75">
      <c r="A242" t="s">
        <v>1561</v>
      </c>
      <c r="B242">
        <v>360255997.003091</v>
      </c>
      <c r="C242">
        <v>241074596.7685205</v>
      </c>
      <c r="D242">
        <v>131960478.14947893</v>
      </c>
      <c r="E242">
        <v>48330002.95291714</v>
      </c>
    </row>
    <row r="243" spans="1:5" ht="12.75">
      <c r="A243" t="s">
        <v>1562</v>
      </c>
      <c r="B243">
        <v>348377410.684471</v>
      </c>
      <c r="C243">
        <v>232730335.71058714</v>
      </c>
      <c r="D243">
        <v>127068973.14170167</v>
      </c>
      <c r="E243">
        <v>46341392.65374882</v>
      </c>
    </row>
    <row r="244" spans="1:5" ht="12.75">
      <c r="A244" t="s">
        <v>1563</v>
      </c>
      <c r="B244">
        <v>336596322.035968</v>
      </c>
      <c r="C244">
        <v>224491000.54242393</v>
      </c>
      <c r="D244">
        <v>122268681.0189343</v>
      </c>
      <c r="E244">
        <v>44407964.93932047</v>
      </c>
    </row>
    <row r="245" spans="1:5" ht="12.75">
      <c r="A245" t="s">
        <v>1564</v>
      </c>
      <c r="B245">
        <v>324996820.563342</v>
      </c>
      <c r="C245">
        <v>216387146.93240756</v>
      </c>
      <c r="D245">
        <v>117555200.17058864</v>
      </c>
      <c r="E245">
        <v>42515188.51379546</v>
      </c>
    </row>
    <row r="246" spans="1:5" ht="12.75">
      <c r="A246" t="s">
        <v>1565</v>
      </c>
      <c r="B246">
        <v>313573510.581494</v>
      </c>
      <c r="C246">
        <v>208438662.1251217</v>
      </c>
      <c r="D246">
        <v>112958373.11760722</v>
      </c>
      <c r="E246">
        <v>40685230.053659394</v>
      </c>
    </row>
    <row r="247" spans="1:5" ht="12.75">
      <c r="A247" t="s">
        <v>1566</v>
      </c>
      <c r="B247">
        <v>302268379.611628</v>
      </c>
      <c r="C247">
        <v>200583130.82394612</v>
      </c>
      <c r="D247">
        <v>108424805.18986848</v>
      </c>
      <c r="E247">
        <v>38886926.32651352</v>
      </c>
    </row>
    <row r="248" spans="1:5" ht="12.75">
      <c r="A248" t="s">
        <v>1567</v>
      </c>
      <c r="B248">
        <v>291014934.949324</v>
      </c>
      <c r="C248">
        <v>192787887.52923962</v>
      </c>
      <c r="D248">
        <v>103946071.93208562</v>
      </c>
      <c r="E248">
        <v>37122709.64793146</v>
      </c>
    </row>
    <row r="249" spans="1:5" ht="12.75">
      <c r="A249" t="s">
        <v>1568</v>
      </c>
      <c r="B249">
        <v>279659087.865782</v>
      </c>
      <c r="C249">
        <v>184981172.0295291</v>
      </c>
      <c r="D249">
        <v>99507766.9959984</v>
      </c>
      <c r="E249">
        <v>35401656.036714405</v>
      </c>
    </row>
    <row r="250" spans="1:5" ht="12.75">
      <c r="A250" t="s">
        <v>1569</v>
      </c>
      <c r="B250">
        <v>268599717.763954</v>
      </c>
      <c r="C250">
        <v>177364590.68791556</v>
      </c>
      <c r="D250">
        <v>95167895.94608133</v>
      </c>
      <c r="E250">
        <v>33714264.12247703</v>
      </c>
    </row>
    <row r="251" spans="1:5" ht="12.75">
      <c r="A251" t="s">
        <v>1570</v>
      </c>
      <c r="B251">
        <v>257570705.385134</v>
      </c>
      <c r="C251">
        <v>169802623.8044328</v>
      </c>
      <c r="D251">
        <v>90886150.81244738</v>
      </c>
      <c r="E251">
        <v>32065425.797313556</v>
      </c>
    </row>
    <row r="252" spans="1:5" ht="12.75">
      <c r="A252" t="s">
        <v>1571</v>
      </c>
      <c r="B252">
        <v>246869396.484076</v>
      </c>
      <c r="C252">
        <v>162471789.44706032</v>
      </c>
      <c r="D252">
        <v>86741188.93941316</v>
      </c>
      <c r="E252">
        <v>30473426.5557845</v>
      </c>
    </row>
    <row r="253" spans="1:5" ht="12.75">
      <c r="A253" t="s">
        <v>1572</v>
      </c>
      <c r="B253">
        <v>236537406.110278</v>
      </c>
      <c r="C253">
        <v>155416490.8504225</v>
      </c>
      <c r="D253">
        <v>82770251.14394426</v>
      </c>
      <c r="E253">
        <v>28959181.083757326</v>
      </c>
    </row>
    <row r="254" spans="1:5" ht="12.75">
      <c r="A254" t="s">
        <v>1573</v>
      </c>
      <c r="B254">
        <v>226551164.099585</v>
      </c>
      <c r="C254">
        <v>148602578.7474643</v>
      </c>
      <c r="D254">
        <v>78940089.23136127</v>
      </c>
      <c r="E254">
        <v>27502124.02051645</v>
      </c>
    </row>
    <row r="255" spans="1:5" ht="12.75">
      <c r="A255" t="s">
        <v>1574</v>
      </c>
      <c r="B255">
        <v>216757335.467137</v>
      </c>
      <c r="C255">
        <v>141937329.74831092</v>
      </c>
      <c r="D255">
        <v>75207645.14789572</v>
      </c>
      <c r="E255">
        <v>26090790.24522086</v>
      </c>
    </row>
    <row r="256" spans="1:5" ht="12.75">
      <c r="A256" t="s">
        <v>1575</v>
      </c>
      <c r="B256">
        <v>207099240.919816</v>
      </c>
      <c r="C256">
        <v>135390407.1810941</v>
      </c>
      <c r="D256">
        <v>71562090.94837989</v>
      </c>
      <c r="E256">
        <v>24724319.539732438</v>
      </c>
    </row>
    <row r="257" spans="1:5" ht="12.75">
      <c r="A257" t="s">
        <v>1576</v>
      </c>
      <c r="B257">
        <v>197903991.661294</v>
      </c>
      <c r="C257">
        <v>129159608.58155864</v>
      </c>
      <c r="D257">
        <v>68095112.28073677</v>
      </c>
      <c r="E257">
        <v>23426849.42388252</v>
      </c>
    </row>
    <row r="258" spans="1:5" ht="12.75">
      <c r="A258" t="s">
        <v>1577</v>
      </c>
      <c r="B258">
        <v>188881088.798587</v>
      </c>
      <c r="C258">
        <v>123068584.15201241</v>
      </c>
      <c r="D258">
        <v>64724125.5535515</v>
      </c>
      <c r="E258">
        <v>22175847.22299833</v>
      </c>
    </row>
    <row r="259" spans="1:5" ht="12.75">
      <c r="A259" t="s">
        <v>1578</v>
      </c>
      <c r="B259">
        <v>180146122.408882</v>
      </c>
      <c r="C259">
        <v>117178092.57029667</v>
      </c>
      <c r="D259">
        <v>61469475.09168728</v>
      </c>
      <c r="E259">
        <v>20971531.80406762</v>
      </c>
    </row>
    <row r="260" spans="1:5" ht="12.75">
      <c r="A260" t="s">
        <v>1579</v>
      </c>
      <c r="B260">
        <v>171893714.096462</v>
      </c>
      <c r="C260">
        <v>111620581.3930072</v>
      </c>
      <c r="D260">
        <v>58405191.66145535</v>
      </c>
      <c r="E260">
        <v>19841692.82242567</v>
      </c>
    </row>
    <row r="261" spans="1:5" ht="12.75">
      <c r="A261" t="s">
        <v>1580</v>
      </c>
      <c r="B261">
        <v>163929503.001655</v>
      </c>
      <c r="C261">
        <v>106285869.56754506</v>
      </c>
      <c r="D261">
        <v>55486051.33506633</v>
      </c>
      <c r="E261">
        <v>18777860.093769684</v>
      </c>
    </row>
    <row r="262" spans="1:5" ht="12.75">
      <c r="A262" t="s">
        <v>1581</v>
      </c>
      <c r="B262">
        <v>156003099.580797</v>
      </c>
      <c r="C262">
        <v>100975128.4247488</v>
      </c>
      <c r="D262">
        <v>52579541.70706748</v>
      </c>
      <c r="E262">
        <v>17718856.690824494</v>
      </c>
    </row>
    <row r="263" spans="1:5" ht="12.75">
      <c r="A263" t="s">
        <v>1582</v>
      </c>
      <c r="B263">
        <v>148234184.43929</v>
      </c>
      <c r="C263">
        <v>95789105.01789884</v>
      </c>
      <c r="D263">
        <v>49756321.46682499</v>
      </c>
      <c r="E263">
        <v>16698722.502774509</v>
      </c>
    </row>
    <row r="264" spans="1:5" ht="12.75">
      <c r="A264" t="s">
        <v>1583</v>
      </c>
      <c r="B264">
        <v>140812142.735245</v>
      </c>
      <c r="C264">
        <v>90838642.08918187</v>
      </c>
      <c r="D264">
        <v>47064871.348482385</v>
      </c>
      <c r="E264">
        <v>15728542.425192174</v>
      </c>
    </row>
    <row r="265" spans="1:5" ht="12.75">
      <c r="A265" t="s">
        <v>1584</v>
      </c>
      <c r="B265">
        <v>133690403.913032</v>
      </c>
      <c r="C265">
        <v>86102809.41107284</v>
      </c>
      <c r="D265">
        <v>44501364.936990835</v>
      </c>
      <c r="E265">
        <v>14810885.26001856</v>
      </c>
    </row>
    <row r="266" spans="1:5" ht="12.75">
      <c r="A266" t="s">
        <v>1585</v>
      </c>
      <c r="B266">
        <v>126510994.458915</v>
      </c>
      <c r="C266">
        <v>81340743.03948413</v>
      </c>
      <c r="D266">
        <v>41933222.440290704</v>
      </c>
      <c r="E266">
        <v>13897047.53914267</v>
      </c>
    </row>
    <row r="267" spans="1:5" ht="12.75">
      <c r="A267" t="s">
        <v>1586</v>
      </c>
      <c r="B267">
        <v>119657964.406915</v>
      </c>
      <c r="C267">
        <v>76804073.62113582</v>
      </c>
      <c r="D267">
        <v>39493757.0918854</v>
      </c>
      <c r="E267">
        <v>13033149.45675647</v>
      </c>
    </row>
    <row r="268" spans="1:5" ht="12.75">
      <c r="A268" t="s">
        <v>1587</v>
      </c>
      <c r="B268">
        <v>112787013.249628</v>
      </c>
      <c r="C268">
        <v>72275033.4391513</v>
      </c>
      <c r="D268">
        <v>37073386.943123005</v>
      </c>
      <c r="E268">
        <v>12184263.211854924</v>
      </c>
    </row>
    <row r="269" spans="1:5" ht="12.75">
      <c r="A269" t="s">
        <v>1588</v>
      </c>
      <c r="B269">
        <v>106267860.013894</v>
      </c>
      <c r="C269">
        <v>67981997.18605596</v>
      </c>
      <c r="D269">
        <v>34782594.58940506</v>
      </c>
      <c r="E269">
        <v>11382970.299989168</v>
      </c>
    </row>
    <row r="270" spans="1:5" ht="12.75">
      <c r="A270" t="s">
        <v>1589</v>
      </c>
      <c r="B270">
        <v>99901142.883376</v>
      </c>
      <c r="C270">
        <v>63804160.85249936</v>
      </c>
      <c r="D270">
        <v>32564680.69595299</v>
      </c>
      <c r="E270">
        <v>10613448.954261798</v>
      </c>
    </row>
    <row r="271" spans="1:5" ht="12.75">
      <c r="A271" t="s">
        <v>1590</v>
      </c>
      <c r="B271">
        <v>93625872.3426</v>
      </c>
      <c r="C271">
        <v>59694896.12653051</v>
      </c>
      <c r="D271">
        <v>30389889.198988564</v>
      </c>
      <c r="E271">
        <v>9862691.47090364</v>
      </c>
    </row>
    <row r="272" spans="1:5" ht="12.75">
      <c r="A272" t="s">
        <v>1591</v>
      </c>
      <c r="B272">
        <v>87434884.281167</v>
      </c>
      <c r="C272">
        <v>55653033.592913024</v>
      </c>
      <c r="D272">
        <v>28260175.26799202</v>
      </c>
      <c r="E272">
        <v>9132670.763820192</v>
      </c>
    </row>
    <row r="273" spans="1:5" ht="12.75">
      <c r="A273" t="s">
        <v>1592</v>
      </c>
      <c r="B273">
        <v>81578848.483474</v>
      </c>
      <c r="C273">
        <v>51846064.582476884</v>
      </c>
      <c r="D273">
        <v>26266543.199709762</v>
      </c>
      <c r="E273">
        <v>8455920.34092608</v>
      </c>
    </row>
    <row r="274" spans="1:5" ht="12.75">
      <c r="A274" t="s">
        <v>1593</v>
      </c>
      <c r="B274">
        <v>75923822.786557</v>
      </c>
      <c r="C274">
        <v>48170269.000932686</v>
      </c>
      <c r="D274">
        <v>24342225.949720256</v>
      </c>
      <c r="E274">
        <v>7803238.312840671</v>
      </c>
    </row>
    <row r="275" spans="1:5" ht="12.75">
      <c r="A275" t="s">
        <v>1594</v>
      </c>
      <c r="B275">
        <v>70431272.992572</v>
      </c>
      <c r="C275">
        <v>44612144.800340526</v>
      </c>
      <c r="D275">
        <v>22488686.391833056</v>
      </c>
      <c r="E275">
        <v>7179509.142879557</v>
      </c>
    </row>
    <row r="276" spans="1:5" ht="12.75">
      <c r="A276" t="s">
        <v>1595</v>
      </c>
      <c r="B276">
        <v>65131557.961555</v>
      </c>
      <c r="C276">
        <v>41185259.89622562</v>
      </c>
      <c r="D276">
        <v>20708416.387576167</v>
      </c>
      <c r="E276">
        <v>6583156.4016139805</v>
      </c>
    </row>
    <row r="277" spans="1:5" ht="12.75">
      <c r="A277" t="s">
        <v>1596</v>
      </c>
      <c r="B277">
        <v>60055132.09316</v>
      </c>
      <c r="C277">
        <v>37912902.24763855</v>
      </c>
      <c r="D277">
        <v>19016118.556022465</v>
      </c>
      <c r="E277">
        <v>6020398.572246768</v>
      </c>
    </row>
    <row r="278" spans="1:5" ht="12.75">
      <c r="A278" t="s">
        <v>1597</v>
      </c>
      <c r="B278">
        <v>55205155.352734</v>
      </c>
      <c r="C278">
        <v>34791994.01741128</v>
      </c>
      <c r="D278">
        <v>17406371.891077276</v>
      </c>
      <c r="E278">
        <v>5487420.550847425</v>
      </c>
    </row>
    <row r="279" spans="1:5" ht="12.75">
      <c r="A279" t="s">
        <v>1598</v>
      </c>
      <c r="B279">
        <v>50611028.791177</v>
      </c>
      <c r="C279">
        <v>31842534.509226285</v>
      </c>
      <c r="D279">
        <v>15890247.407853797</v>
      </c>
      <c r="E279">
        <v>4988239.1435107095</v>
      </c>
    </row>
    <row r="280" spans="1:5" ht="12.75">
      <c r="A280" t="s">
        <v>1599</v>
      </c>
      <c r="B280">
        <v>45860588.47824</v>
      </c>
      <c r="C280">
        <v>28806377.406185765</v>
      </c>
      <c r="D280">
        <v>14339745.53256508</v>
      </c>
      <c r="E280">
        <v>4483055.701105384</v>
      </c>
    </row>
    <row r="281" spans="1:5" ht="12.75">
      <c r="A281" t="s">
        <v>1600</v>
      </c>
      <c r="B281">
        <v>41854735.534588</v>
      </c>
      <c r="C281">
        <v>26245593.87202846</v>
      </c>
      <c r="D281">
        <v>13031766.667929277</v>
      </c>
      <c r="E281">
        <v>4056884.143487816</v>
      </c>
    </row>
    <row r="282" spans="1:5" ht="12.75">
      <c r="A282" t="s">
        <v>1601</v>
      </c>
      <c r="B282">
        <v>38054112.888514</v>
      </c>
      <c r="C282">
        <v>23823192.754838206</v>
      </c>
      <c r="D282">
        <v>11799853.710243655</v>
      </c>
      <c r="E282">
        <v>3658322.739038102</v>
      </c>
    </row>
    <row r="283" spans="1:5" ht="12.75">
      <c r="A283" t="s">
        <v>1602</v>
      </c>
      <c r="B283">
        <v>34441576.081392</v>
      </c>
      <c r="C283">
        <v>21525049.483124178</v>
      </c>
      <c r="D283">
        <v>10634446.968496257</v>
      </c>
      <c r="E283">
        <v>3283045.659623742</v>
      </c>
    </row>
    <row r="284" spans="1:5" ht="12.75">
      <c r="A284" t="s">
        <v>1603</v>
      </c>
      <c r="B284">
        <v>30956968.958906</v>
      </c>
      <c r="C284">
        <v>19314450.294467807</v>
      </c>
      <c r="D284">
        <v>9518032.787427673</v>
      </c>
      <c r="E284">
        <v>2925942.7816973226</v>
      </c>
    </row>
    <row r="285" spans="1:5" ht="12.75">
      <c r="A285" t="s">
        <v>1604</v>
      </c>
      <c r="B285">
        <v>27600077.090369</v>
      </c>
      <c r="C285">
        <v>17192718.69512382</v>
      </c>
      <c r="D285">
        <v>8452298.83499214</v>
      </c>
      <c r="E285">
        <v>2588028.312948636</v>
      </c>
    </row>
    <row r="286" spans="1:5" ht="12.75">
      <c r="A286" t="s">
        <v>1605</v>
      </c>
      <c r="B286">
        <v>24357016.619438</v>
      </c>
      <c r="C286">
        <v>15146808.467824848</v>
      </c>
      <c r="D286">
        <v>7427548.778857474</v>
      </c>
      <c r="E286">
        <v>2264625.076712737</v>
      </c>
    </row>
    <row r="287" spans="1:5" ht="12.75">
      <c r="A287" t="s">
        <v>1606</v>
      </c>
      <c r="B287">
        <v>21166029.934989</v>
      </c>
      <c r="C287">
        <v>13140836.376569282</v>
      </c>
      <c r="D287">
        <v>6428019.030643957</v>
      </c>
      <c r="E287">
        <v>1951839.2034948177</v>
      </c>
    </row>
    <row r="288" spans="1:5" ht="12.75">
      <c r="A288" t="s">
        <v>1607</v>
      </c>
      <c r="B288">
        <v>18204848.553288</v>
      </c>
      <c r="C288">
        <v>11283230.263097988</v>
      </c>
      <c r="D288">
        <v>5505308.876245097</v>
      </c>
      <c r="E288">
        <v>1664581.9943981757</v>
      </c>
    </row>
    <row r="289" spans="1:5" ht="12.75">
      <c r="A289" t="s">
        <v>1608</v>
      </c>
      <c r="B289">
        <v>15437927.03422</v>
      </c>
      <c r="C289">
        <v>9552607.309937691</v>
      </c>
      <c r="D289">
        <v>4649432.332531396</v>
      </c>
      <c r="E289">
        <v>1400037.0129144297</v>
      </c>
    </row>
    <row r="290" spans="1:5" ht="12.75">
      <c r="A290" t="s">
        <v>1609</v>
      </c>
      <c r="B290">
        <v>12904873.887131</v>
      </c>
      <c r="C290">
        <v>7971673.172566705</v>
      </c>
      <c r="D290">
        <v>3870094.6282599964</v>
      </c>
      <c r="E290">
        <v>1160426.905201406</v>
      </c>
    </row>
    <row r="291" spans="1:5" ht="12.75">
      <c r="A291" t="s">
        <v>1610</v>
      </c>
      <c r="B291">
        <v>10592865.034537</v>
      </c>
      <c r="C291">
        <v>6532387.485349585</v>
      </c>
      <c r="D291">
        <v>3163283.603388654</v>
      </c>
      <c r="E291">
        <v>944476.062408648</v>
      </c>
    </row>
    <row r="292" spans="1:5" ht="12.75">
      <c r="A292" t="s">
        <v>1611</v>
      </c>
      <c r="B292">
        <v>8530577.145068</v>
      </c>
      <c r="C292">
        <v>5251984.96801816</v>
      </c>
      <c r="D292">
        <v>2536993.963154203</v>
      </c>
      <c r="E292">
        <v>754376.8323320227</v>
      </c>
    </row>
    <row r="293" spans="1:5" ht="12.75">
      <c r="A293" t="s">
        <v>1612</v>
      </c>
      <c r="B293">
        <v>6796512.081876</v>
      </c>
      <c r="C293">
        <v>4177283.320623053</v>
      </c>
      <c r="D293">
        <v>2012722.8830174857</v>
      </c>
      <c r="E293">
        <v>595949.5720937575</v>
      </c>
    </row>
    <row r="294" spans="1:5" ht="12.75">
      <c r="A294" t="s">
        <v>1613</v>
      </c>
      <c r="B294">
        <v>5545452.39288</v>
      </c>
      <c r="C294">
        <v>3402760.4805636303</v>
      </c>
      <c r="D294">
        <v>1635502.4531868752</v>
      </c>
      <c r="E294">
        <v>482272.8475838576</v>
      </c>
    </row>
    <row r="295" spans="1:5" ht="12.75">
      <c r="A295" t="s">
        <v>1614</v>
      </c>
      <c r="B295">
        <v>5179249.489304</v>
      </c>
      <c r="C295">
        <v>3172663.4831894576</v>
      </c>
      <c r="D295">
        <v>1521030.4990989023</v>
      </c>
      <c r="E295">
        <v>446617.9291790327</v>
      </c>
    </row>
    <row r="296" spans="1:5" ht="12.75">
      <c r="A296" t="s">
        <v>1615</v>
      </c>
      <c r="B296">
        <v>4873682.642299</v>
      </c>
      <c r="C296">
        <v>2980418.1749314424</v>
      </c>
      <c r="D296">
        <v>1425230.8306771289</v>
      </c>
      <c r="E296">
        <v>416715.88815003907</v>
      </c>
    </row>
    <row r="297" spans="1:5" ht="12.75">
      <c r="A297" t="s">
        <v>1616</v>
      </c>
      <c r="B297">
        <v>4629513.00963</v>
      </c>
      <c r="C297">
        <v>2826762.9406877314</v>
      </c>
      <c r="D297">
        <v>1348647.6827452676</v>
      </c>
      <c r="E297">
        <v>392815.2795373749</v>
      </c>
    </row>
    <row r="298" spans="1:5" ht="12.75">
      <c r="A298" t="s">
        <v>1617</v>
      </c>
      <c r="B298">
        <v>4442822.443984</v>
      </c>
      <c r="C298">
        <v>2708169.3358578375</v>
      </c>
      <c r="D298">
        <v>1288780.7207587436</v>
      </c>
      <c r="E298">
        <v>373788.13548684376</v>
      </c>
    </row>
    <row r="299" spans="1:5" ht="12.75">
      <c r="A299" t="s">
        <v>1618</v>
      </c>
      <c r="B299">
        <v>4218565.492556</v>
      </c>
      <c r="C299">
        <v>2567250.3126293216</v>
      </c>
      <c r="D299">
        <v>1218712.3078093922</v>
      </c>
      <c r="E299">
        <v>352017.10100805166</v>
      </c>
    </row>
    <row r="300" spans="1:5" ht="12.75">
      <c r="A300" t="s">
        <v>1619</v>
      </c>
      <c r="B300">
        <v>3906496.131252</v>
      </c>
      <c r="C300">
        <v>2373305.234861585</v>
      </c>
      <c r="D300">
        <v>1123778.3777946094</v>
      </c>
      <c r="E300">
        <v>323221.2133491362</v>
      </c>
    </row>
    <row r="301" spans="1:5" ht="12.75">
      <c r="A301" t="s">
        <v>1620</v>
      </c>
      <c r="B301">
        <v>3748387.589557</v>
      </c>
      <c r="C301">
        <v>2273511.9972685305</v>
      </c>
      <c r="D301">
        <v>1073875.8905152206</v>
      </c>
      <c r="E301">
        <v>307602.145383107</v>
      </c>
    </row>
    <row r="302" spans="1:5" ht="12.75">
      <c r="A302" t="s">
        <v>1621</v>
      </c>
      <c r="B302">
        <v>3594487.144321</v>
      </c>
      <c r="C302">
        <v>2176468.934711467</v>
      </c>
      <c r="D302">
        <v>1025423.8338582853</v>
      </c>
      <c r="E302">
        <v>292479.4080137339</v>
      </c>
    </row>
    <row r="303" spans="1:5" ht="12.75">
      <c r="A303" t="s">
        <v>1622</v>
      </c>
      <c r="B303">
        <v>3444390.977154</v>
      </c>
      <c r="C303">
        <v>2082048.107292057</v>
      </c>
      <c r="D303">
        <v>978443.5791883175</v>
      </c>
      <c r="E303">
        <v>277897.27917894337</v>
      </c>
    </row>
    <row r="304" spans="1:5" ht="12.75">
      <c r="A304" t="s">
        <v>1623</v>
      </c>
      <c r="B304">
        <v>3301964.628241</v>
      </c>
      <c r="C304">
        <v>1992678.7712025018</v>
      </c>
      <c r="D304">
        <v>934140.2581802229</v>
      </c>
      <c r="E304">
        <v>264226.68712633714</v>
      </c>
    </row>
    <row r="305" spans="1:5" ht="12.75">
      <c r="A305" t="s">
        <v>1624</v>
      </c>
      <c r="B305">
        <v>3162624.563819</v>
      </c>
      <c r="C305">
        <v>1905352.3337586739</v>
      </c>
      <c r="D305">
        <v>890931.2330112105</v>
      </c>
      <c r="E305">
        <v>250937.40018851045</v>
      </c>
    </row>
    <row r="306" spans="1:5" ht="12.75">
      <c r="A306" t="s">
        <v>1625</v>
      </c>
      <c r="B306">
        <v>3023903.433525</v>
      </c>
      <c r="C306">
        <v>1818788.2297944324</v>
      </c>
      <c r="D306">
        <v>848361.1851825102</v>
      </c>
      <c r="E306">
        <v>237967.7387108352</v>
      </c>
    </row>
    <row r="307" spans="1:5" ht="12.75">
      <c r="A307" t="s">
        <v>1626</v>
      </c>
      <c r="B307">
        <v>2828745.667839</v>
      </c>
      <c r="C307">
        <v>1698520.9103493546</v>
      </c>
      <c r="D307">
        <v>790248.4374940922</v>
      </c>
      <c r="E307">
        <v>220728.06646435737</v>
      </c>
    </row>
    <row r="308" spans="1:5" ht="12.75">
      <c r="A308" t="s">
        <v>1627</v>
      </c>
      <c r="B308">
        <v>2695668.438818</v>
      </c>
      <c r="C308">
        <v>1615869.370929659</v>
      </c>
      <c r="D308">
        <v>749882.2776055861</v>
      </c>
      <c r="E308">
        <v>208566.05304460388</v>
      </c>
    </row>
    <row r="309" spans="1:5" ht="12.75">
      <c r="A309" t="s">
        <v>1628</v>
      </c>
      <c r="B309">
        <v>2563345.71509</v>
      </c>
      <c r="C309">
        <v>1534196.8293764552</v>
      </c>
      <c r="D309">
        <v>710344.5257365289</v>
      </c>
      <c r="E309">
        <v>196813.36280579463</v>
      </c>
    </row>
    <row r="310" spans="1:5" ht="12.75">
      <c r="A310" t="s">
        <v>1629</v>
      </c>
      <c r="B310">
        <v>2431389.147305</v>
      </c>
      <c r="C310">
        <v>1452750.8925316907</v>
      </c>
      <c r="D310">
        <v>670923.8042749681</v>
      </c>
      <c r="E310">
        <v>185103.8127408603</v>
      </c>
    </row>
    <row r="311" spans="1:5" ht="12.75">
      <c r="A311" t="s">
        <v>1630</v>
      </c>
      <c r="B311">
        <v>2302923.519568</v>
      </c>
      <c r="C311">
        <v>1373734.3336137854</v>
      </c>
      <c r="D311">
        <v>632870.088356463</v>
      </c>
      <c r="E311">
        <v>173889.28304925933</v>
      </c>
    </row>
    <row r="312" spans="1:5" ht="12.75">
      <c r="A312" t="s">
        <v>1631</v>
      </c>
      <c r="B312">
        <v>2176894.715441</v>
      </c>
      <c r="C312">
        <v>1296353.4911067088</v>
      </c>
      <c r="D312">
        <v>595702.4025767447</v>
      </c>
      <c r="E312">
        <v>162983.71706100603</v>
      </c>
    </row>
    <row r="313" spans="1:5" ht="12.75">
      <c r="A313" t="s">
        <v>1632</v>
      </c>
      <c r="B313">
        <v>2056529.855996</v>
      </c>
      <c r="C313">
        <v>1222665.3249603114</v>
      </c>
      <c r="D313">
        <v>560458.2586557531</v>
      </c>
      <c r="E313">
        <v>152712.37208894972</v>
      </c>
    </row>
    <row r="314" spans="1:5" ht="12.75">
      <c r="A314" t="s">
        <v>1633</v>
      </c>
      <c r="B314">
        <v>1876118.076072</v>
      </c>
      <c r="C314">
        <v>1113513.5949990754</v>
      </c>
      <c r="D314">
        <v>509126.0210143013</v>
      </c>
      <c r="E314">
        <v>138137.90449547805</v>
      </c>
    </row>
    <row r="315" spans="1:5" ht="12.75">
      <c r="A315" t="s">
        <v>1634</v>
      </c>
      <c r="B315">
        <v>1765685.834907</v>
      </c>
      <c r="C315">
        <v>1046192.4171272217</v>
      </c>
      <c r="D315">
        <v>477128.57945681945</v>
      </c>
      <c r="E315">
        <v>128907.92574478537</v>
      </c>
    </row>
    <row r="316" spans="1:5" ht="12.75">
      <c r="A316" t="s">
        <v>1635</v>
      </c>
      <c r="B316">
        <v>1657844.345029</v>
      </c>
      <c r="C316">
        <v>980682.5498366344</v>
      </c>
      <c r="D316">
        <v>446151.2129680681</v>
      </c>
      <c r="E316">
        <v>120044.52310868264</v>
      </c>
    </row>
    <row r="317" spans="1:5" ht="12.75">
      <c r="A317" t="s">
        <v>1636</v>
      </c>
      <c r="B317">
        <v>1553480.455583</v>
      </c>
      <c r="C317">
        <v>917388.4502555662</v>
      </c>
      <c r="D317">
        <v>416294.805197191</v>
      </c>
      <c r="E317">
        <v>111536.72379992613</v>
      </c>
    </row>
    <row r="318" spans="1:5" ht="12.75">
      <c r="A318" t="s">
        <v>1637</v>
      </c>
      <c r="B318">
        <v>1453523.039185</v>
      </c>
      <c r="C318">
        <v>856950.9306409364</v>
      </c>
      <c r="D318">
        <v>387912.2061304423</v>
      </c>
      <c r="E318">
        <v>103506.21342661043</v>
      </c>
    </row>
    <row r="319" spans="1:5" ht="12.75">
      <c r="A319" t="s">
        <v>1638</v>
      </c>
      <c r="B319">
        <v>1361093.051097</v>
      </c>
      <c r="C319">
        <v>801096.1242124571</v>
      </c>
      <c r="D319">
        <v>361706.41742989817</v>
      </c>
      <c r="E319">
        <v>96104.96155872043</v>
      </c>
    </row>
    <row r="320" spans="1:5" ht="12.75">
      <c r="A320" t="s">
        <v>1639</v>
      </c>
      <c r="B320">
        <v>1272261.698603</v>
      </c>
      <c r="C320">
        <v>747542.7706067826</v>
      </c>
      <c r="D320">
        <v>336667.909474533</v>
      </c>
      <c r="E320">
        <v>89073.38093734373</v>
      </c>
    </row>
    <row r="321" spans="1:5" ht="12.75">
      <c r="A321" t="s">
        <v>1640</v>
      </c>
      <c r="B321">
        <v>1186111.789055</v>
      </c>
      <c r="C321">
        <v>695855.9392727047</v>
      </c>
      <c r="D321">
        <v>312669.9404743971</v>
      </c>
      <c r="E321">
        <v>82407.61723473496</v>
      </c>
    </row>
    <row r="322" spans="1:5" ht="12.75">
      <c r="A322" t="s">
        <v>1641</v>
      </c>
      <c r="B322">
        <v>1110679.596118</v>
      </c>
      <c r="C322">
        <v>650496.9859638868</v>
      </c>
      <c r="D322">
        <v>291545.38695459726</v>
      </c>
      <c r="E322">
        <v>76514.54845939191</v>
      </c>
    </row>
    <row r="323" spans="1:5" ht="12.75">
      <c r="A323" t="s">
        <v>1642</v>
      </c>
      <c r="B323">
        <v>1036389.838294</v>
      </c>
      <c r="C323">
        <v>605991.038007795</v>
      </c>
      <c r="D323">
        <v>270929.8485347621</v>
      </c>
      <c r="E323">
        <v>70812.63957707338</v>
      </c>
    </row>
    <row r="324" spans="1:5" ht="12.75">
      <c r="A324" t="s">
        <v>1643</v>
      </c>
      <c r="B324">
        <v>966684.395049</v>
      </c>
      <c r="C324">
        <v>564274.6529300282</v>
      </c>
      <c r="D324">
        <v>251637.45718495935</v>
      </c>
      <c r="E324">
        <v>65491.63557722272</v>
      </c>
    </row>
    <row r="325" spans="1:5" ht="12.75">
      <c r="A325" t="s">
        <v>1644</v>
      </c>
      <c r="B325">
        <v>904795.914945</v>
      </c>
      <c r="C325">
        <v>527282.0970646318</v>
      </c>
      <c r="D325">
        <v>234561.9367131417</v>
      </c>
      <c r="E325">
        <v>60797.28294152483</v>
      </c>
    </row>
    <row r="326" spans="1:5" ht="12.75">
      <c r="A326" t="s">
        <v>1645</v>
      </c>
      <c r="B326">
        <v>842812.088785</v>
      </c>
      <c r="C326">
        <v>490327.1372659612</v>
      </c>
      <c r="D326">
        <v>217567.75771797472</v>
      </c>
      <c r="E326">
        <v>56153.623719376206</v>
      </c>
    </row>
    <row r="327" spans="1:5" ht="12.75">
      <c r="A327" t="s">
        <v>1646</v>
      </c>
      <c r="B327">
        <v>783047.259564</v>
      </c>
      <c r="C327">
        <v>454784.7850840869</v>
      </c>
      <c r="D327">
        <v>201283.7085809197</v>
      </c>
      <c r="E327">
        <v>51730.71686772449</v>
      </c>
    </row>
    <row r="328" spans="1:5" ht="12.75">
      <c r="A328" t="s">
        <v>1647</v>
      </c>
      <c r="B328">
        <v>724737.822574</v>
      </c>
      <c r="C328">
        <v>420228.4390822107</v>
      </c>
      <c r="D328">
        <v>185531.60691826744</v>
      </c>
      <c r="E328">
        <v>47486.904536250564</v>
      </c>
    </row>
    <row r="329" spans="1:5" ht="12.75">
      <c r="A329" t="s">
        <v>1648</v>
      </c>
      <c r="B329">
        <v>669107.473839</v>
      </c>
      <c r="C329">
        <v>387313.98015778797</v>
      </c>
      <c r="D329">
        <v>170564.9267552111</v>
      </c>
      <c r="E329">
        <v>43471.267814413615</v>
      </c>
    </row>
    <row r="330" spans="1:5" ht="12.75">
      <c r="A330" t="s">
        <v>1649</v>
      </c>
      <c r="B330">
        <v>615729.743391</v>
      </c>
      <c r="C330">
        <v>355831.16764253593</v>
      </c>
      <c r="D330">
        <v>156314.87654186293</v>
      </c>
      <c r="E330">
        <v>39676.099400890955</v>
      </c>
    </row>
    <row r="331" spans="1:5" ht="12.75">
      <c r="A331" t="s">
        <v>1650</v>
      </c>
      <c r="B331">
        <v>565747.531949</v>
      </c>
      <c r="C331">
        <v>326391.8453804852</v>
      </c>
      <c r="D331">
        <v>143017.67673604813</v>
      </c>
      <c r="E331">
        <v>36147.227804232556</v>
      </c>
    </row>
    <row r="332" spans="1:5" ht="12.75">
      <c r="A332" t="s">
        <v>1651</v>
      </c>
      <c r="B332">
        <v>517680.120382</v>
      </c>
      <c r="C332">
        <v>298154.177395923</v>
      </c>
      <c r="D332">
        <v>130312.30012467777</v>
      </c>
      <c r="E332">
        <v>32796.48553980738</v>
      </c>
    </row>
    <row r="333" spans="1:5" ht="12.75">
      <c r="A333" t="s">
        <v>1652</v>
      </c>
      <c r="B333">
        <v>469902.955586</v>
      </c>
      <c r="C333">
        <v>270207.8296132653</v>
      </c>
      <c r="D333">
        <v>117816.97905273897</v>
      </c>
      <c r="E333">
        <v>29534.207851067473</v>
      </c>
    </row>
    <row r="334" spans="1:5" ht="12.75">
      <c r="A334" t="s">
        <v>1653</v>
      </c>
      <c r="B334">
        <v>424929.165433</v>
      </c>
      <c r="C334">
        <v>243932.16584303067</v>
      </c>
      <c r="D334">
        <v>106089.67486428806</v>
      </c>
      <c r="E334">
        <v>26481.78054053718</v>
      </c>
    </row>
    <row r="335" spans="1:5" ht="12.75">
      <c r="A335" t="s">
        <v>1654</v>
      </c>
      <c r="B335">
        <v>379888.18439</v>
      </c>
      <c r="C335">
        <v>217718.2715576612</v>
      </c>
      <c r="D335">
        <v>94455.81327923073</v>
      </c>
      <c r="E335">
        <v>23481.121671440636</v>
      </c>
    </row>
    <row r="336" spans="1:5" ht="12.75">
      <c r="A336" t="s">
        <v>1655</v>
      </c>
      <c r="B336">
        <v>338486.170398</v>
      </c>
      <c r="C336">
        <v>193661.2810097514</v>
      </c>
      <c r="D336">
        <v>83805.14985773763</v>
      </c>
      <c r="E336">
        <v>20745.19272283159</v>
      </c>
    </row>
    <row r="337" spans="1:5" ht="12.75">
      <c r="A337" t="s">
        <v>1656</v>
      </c>
      <c r="B337">
        <v>305845.881525</v>
      </c>
      <c r="C337">
        <v>174699.26106673531</v>
      </c>
      <c r="D337">
        <v>75413.43833631184</v>
      </c>
      <c r="E337">
        <v>18591.378483047913</v>
      </c>
    </row>
    <row r="338" spans="1:5" ht="12.75">
      <c r="A338" t="s">
        <v>1657</v>
      </c>
      <c r="B338">
        <v>276661.857001</v>
      </c>
      <c r="C338">
        <v>157761.30788241752</v>
      </c>
      <c r="D338">
        <v>67928.53759842539</v>
      </c>
      <c r="E338">
        <v>16675.226235341685</v>
      </c>
    </row>
    <row r="339" spans="1:5" ht="12.75">
      <c r="A339" t="s">
        <v>1658</v>
      </c>
      <c r="B339">
        <v>248051.100291</v>
      </c>
      <c r="C339">
        <v>141206.64912182122</v>
      </c>
      <c r="D339">
        <v>60645.838774454416</v>
      </c>
      <c r="E339">
        <v>14824.399029212087</v>
      </c>
    </row>
    <row r="340" spans="1:5" ht="12.75">
      <c r="A340" t="s">
        <v>1659</v>
      </c>
      <c r="B340">
        <v>222730.577944</v>
      </c>
      <c r="C340">
        <v>126584.4601414551</v>
      </c>
      <c r="D340">
        <v>54232.04994810257</v>
      </c>
      <c r="E340">
        <v>13202.257336881949</v>
      </c>
    </row>
    <row r="341" spans="1:5" ht="12.75">
      <c r="A341" t="s">
        <v>1660</v>
      </c>
      <c r="B341">
        <v>199364.856511</v>
      </c>
      <c r="C341">
        <v>113112.84694701657</v>
      </c>
      <c r="D341">
        <v>48337.21821374193</v>
      </c>
      <c r="E341">
        <v>11717.378143948488</v>
      </c>
    </row>
    <row r="342" spans="1:5" ht="12.75">
      <c r="A342" t="s">
        <v>1661</v>
      </c>
      <c r="B342">
        <v>179554.635906</v>
      </c>
      <c r="C342">
        <v>101705.9853790716</v>
      </c>
      <c r="D342">
        <v>43355.67969638328</v>
      </c>
      <c r="E342">
        <v>10466.726475375915</v>
      </c>
    </row>
    <row r="343" spans="1:5" ht="12.75">
      <c r="A343" t="s">
        <v>1662</v>
      </c>
      <c r="B343">
        <v>160644.224452</v>
      </c>
      <c r="C343">
        <v>90840.13782958232</v>
      </c>
      <c r="D343">
        <v>38625.25545160344</v>
      </c>
      <c r="E343">
        <v>9285.234152069297</v>
      </c>
    </row>
    <row r="344" spans="1:5" ht="12.75">
      <c r="A344" t="s">
        <v>1663</v>
      </c>
      <c r="B344">
        <v>142675.422937</v>
      </c>
      <c r="C344">
        <v>80542.4091559572</v>
      </c>
      <c r="D344">
        <v>34159.56165022907</v>
      </c>
      <c r="E344">
        <v>8176.932336282691</v>
      </c>
    </row>
    <row r="345" spans="1:5" ht="12.75">
      <c r="A345" t="s">
        <v>1664</v>
      </c>
      <c r="B345">
        <v>125157.401362</v>
      </c>
      <c r="C345">
        <v>70544.97885992008</v>
      </c>
      <c r="D345">
        <v>29850.72591803867</v>
      </c>
      <c r="E345">
        <v>7118.164546313822</v>
      </c>
    </row>
    <row r="346" spans="1:5" ht="12.75">
      <c r="A346" t="s">
        <v>1665</v>
      </c>
      <c r="B346">
        <v>108519.779643</v>
      </c>
      <c r="C346">
        <v>61063.438036868254</v>
      </c>
      <c r="D346">
        <v>25772.95020756556</v>
      </c>
      <c r="E346">
        <v>6119.752811385096</v>
      </c>
    </row>
    <row r="347" spans="1:5" ht="12.75">
      <c r="A347" t="s">
        <v>1666</v>
      </c>
      <c r="B347">
        <v>91859.697864</v>
      </c>
      <c r="C347">
        <v>51604.06604616549</v>
      </c>
      <c r="D347">
        <v>21726.84028291848</v>
      </c>
      <c r="E347">
        <v>5137.861596274154</v>
      </c>
    </row>
    <row r="348" spans="1:5" ht="12.75">
      <c r="A348" t="s">
        <v>1667</v>
      </c>
      <c r="B348">
        <v>76977.19594</v>
      </c>
      <c r="C348">
        <v>43170.17167720893</v>
      </c>
      <c r="D348">
        <v>18129.695839692155</v>
      </c>
      <c r="E348">
        <v>4269.0669612179145</v>
      </c>
    </row>
    <row r="349" spans="1:5" ht="12.75">
      <c r="A349" t="s">
        <v>1668</v>
      </c>
      <c r="B349">
        <v>62148.513787</v>
      </c>
      <c r="C349">
        <v>34796.775131891525</v>
      </c>
      <c r="D349">
        <v>14577.24678464771</v>
      </c>
      <c r="E349">
        <v>3418.4878328238783</v>
      </c>
    </row>
    <row r="350" spans="1:5" ht="12.75">
      <c r="A350" t="s">
        <v>1669</v>
      </c>
      <c r="B350">
        <v>49062.97149</v>
      </c>
      <c r="C350">
        <v>27423.625901317213</v>
      </c>
      <c r="D350">
        <v>11459.231109254295</v>
      </c>
      <c r="E350">
        <v>2675.904625084821</v>
      </c>
    </row>
    <row r="351" spans="1:5" ht="12.75">
      <c r="A351" t="s">
        <v>1670</v>
      </c>
      <c r="B351">
        <v>37687.599048</v>
      </c>
      <c r="C351">
        <v>21029.661303965466</v>
      </c>
      <c r="D351">
        <v>8765.101982761105</v>
      </c>
      <c r="E351">
        <v>2038.115279906094</v>
      </c>
    </row>
    <row r="352" spans="1:5" ht="12.75">
      <c r="A352" t="s">
        <v>1671</v>
      </c>
      <c r="B352">
        <v>26297.296377</v>
      </c>
      <c r="C352">
        <v>14649.792340954651</v>
      </c>
      <c r="D352">
        <v>6090.962578841488</v>
      </c>
      <c r="E352">
        <v>1410.5022595336416</v>
      </c>
    </row>
    <row r="353" spans="1:5" ht="12.75">
      <c r="A353" t="s">
        <v>1672</v>
      </c>
      <c r="B353">
        <v>14888.05</v>
      </c>
      <c r="C353">
        <v>8279.82133211838</v>
      </c>
      <c r="D353">
        <v>3433.7567085773258</v>
      </c>
      <c r="E353">
        <v>791.7972614846905</v>
      </c>
    </row>
    <row r="354" spans="1:5" ht="12.75">
      <c r="A354" t="s">
        <v>1673</v>
      </c>
      <c r="B354">
        <v>10373.79</v>
      </c>
      <c r="C354">
        <v>5759.796760987303</v>
      </c>
      <c r="D354">
        <v>2382.788427093066</v>
      </c>
      <c r="E354">
        <v>547.1999386522311</v>
      </c>
    </row>
    <row r="355" spans="1:5" ht="12.75">
      <c r="A355" t="s">
        <v>1674</v>
      </c>
      <c r="B355">
        <v>8770.96</v>
      </c>
      <c r="C355">
        <v>4861.604401683509</v>
      </c>
      <c r="D355">
        <v>2006.0974795755355</v>
      </c>
      <c r="E355">
        <v>458.7427458381489</v>
      </c>
    </row>
    <row r="356" spans="1:5" ht="12.75">
      <c r="A356" t="s">
        <v>1675</v>
      </c>
      <c r="B356">
        <v>7165.03</v>
      </c>
      <c r="C356">
        <v>3964.7269081439845</v>
      </c>
      <c r="D356">
        <v>1631.8483133502389</v>
      </c>
      <c r="E356">
        <v>371.58107256336865</v>
      </c>
    </row>
    <row r="357" spans="1:5" ht="12.75">
      <c r="A357" t="s">
        <v>1676</v>
      </c>
      <c r="B357">
        <v>6459.17</v>
      </c>
      <c r="C357">
        <v>3568.66764320793</v>
      </c>
      <c r="D357">
        <v>1465.4591872705562</v>
      </c>
      <c r="E357">
        <v>332.41647220797944</v>
      </c>
    </row>
    <row r="358" spans="1:5" ht="12.75">
      <c r="A358" t="s">
        <v>1677</v>
      </c>
      <c r="B358">
        <v>5750.96</v>
      </c>
      <c r="C358">
        <v>3171.995146962172</v>
      </c>
      <c r="D358">
        <v>1299.2545064287885</v>
      </c>
      <c r="E358">
        <v>293.4672616622657</v>
      </c>
    </row>
    <row r="359" spans="1:5" ht="12.75">
      <c r="A359" t="s">
        <v>1678</v>
      </c>
      <c r="B359">
        <v>5040.41</v>
      </c>
      <c r="C359">
        <v>2775.5214763432014</v>
      </c>
      <c r="D359">
        <v>1134.060116481731</v>
      </c>
      <c r="E359">
        <v>255.1041879987892</v>
      </c>
    </row>
    <row r="360" spans="1:5" ht="12.75">
      <c r="A360" t="s">
        <v>1679</v>
      </c>
      <c r="B360">
        <v>4327.49</v>
      </c>
      <c r="C360">
        <v>2378.9076322261203</v>
      </c>
      <c r="D360">
        <v>969.5342540504142</v>
      </c>
      <c r="E360">
        <v>217.17072858542807</v>
      </c>
    </row>
    <row r="361" spans="1:5" ht="12.75">
      <c r="A361" t="s">
        <v>1680</v>
      </c>
      <c r="B361">
        <v>3612.2</v>
      </c>
      <c r="C361">
        <v>1982.4391025669129</v>
      </c>
      <c r="D361">
        <v>805.9631776536639</v>
      </c>
      <c r="E361">
        <v>179.79160724739768</v>
      </c>
    </row>
    <row r="362" spans="1:5" ht="12.75">
      <c r="A362" t="s">
        <v>1681</v>
      </c>
      <c r="B362">
        <v>2894.54</v>
      </c>
      <c r="C362">
        <v>1585.8802902729078</v>
      </c>
      <c r="D362">
        <v>643.1019695389705</v>
      </c>
      <c r="E362">
        <v>142.85343033313353</v>
      </c>
    </row>
    <row r="363" spans="1:5" ht="12.75">
      <c r="A363" t="s">
        <v>1682</v>
      </c>
      <c r="B363">
        <v>2174.5</v>
      </c>
      <c r="C363">
        <v>1189.3592023654185</v>
      </c>
      <c r="D363">
        <v>481.0791866655763</v>
      </c>
      <c r="E363">
        <v>106.41038672269981</v>
      </c>
    </row>
    <row r="364" spans="1:5" ht="12.75">
      <c r="A364" t="s">
        <v>1683</v>
      </c>
      <c r="B364">
        <v>1452.07</v>
      </c>
      <c r="C364">
        <v>792.9170169958032</v>
      </c>
      <c r="D364">
        <v>319.93447207206543</v>
      </c>
      <c r="E364">
        <v>70.47653984820147</v>
      </c>
    </row>
    <row r="365" spans="1:5" ht="12.75">
      <c r="A365" t="s">
        <v>1684</v>
      </c>
      <c r="B365">
        <v>727.24</v>
      </c>
      <c r="C365">
        <v>396.44297153713546</v>
      </c>
      <c r="D365">
        <v>159.55415336035836</v>
      </c>
      <c r="E365">
        <v>34.99840643711009</v>
      </c>
    </row>
    <row r="366" spans="1:5" ht="12.75">
      <c r="A366" t="s">
        <v>1685</v>
      </c>
      <c r="B366">
        <v>0</v>
      </c>
      <c r="C366">
        <v>0</v>
      </c>
      <c r="D366">
        <v>0</v>
      </c>
      <c r="E366">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70">
      <selection activeCell="A1" sqref="A1"/>
    </sheetView>
  </sheetViews>
  <sheetFormatPr defaultColWidth="8.8515625" defaultRowHeight="12.75" outlineLevelRow="1"/>
  <cols>
    <col min="1" max="1" width="13.8515625" style="127" customWidth="1"/>
    <col min="2" max="2" width="60.8515625" style="127" customWidth="1"/>
    <col min="3" max="3" width="41.00390625" style="127" customWidth="1"/>
    <col min="4" max="4" width="40.8515625" style="127" customWidth="1"/>
    <col min="5" max="5" width="6.7109375" style="127" customWidth="1"/>
    <col min="6" max="6" width="41.57421875" style="127" customWidth="1"/>
    <col min="7" max="7" width="41.57421875" style="139" customWidth="1"/>
    <col min="8" max="16384" width="8.8515625" style="141" customWidth="1"/>
  </cols>
  <sheetData>
    <row r="1" spans="1:6" ht="31.5">
      <c r="A1" s="138" t="s">
        <v>445</v>
      </c>
      <c r="B1" s="138"/>
      <c r="C1" s="139"/>
      <c r="D1" s="139"/>
      <c r="E1" s="139"/>
      <c r="F1" s="140" t="s">
        <v>1874</v>
      </c>
    </row>
    <row r="2" spans="1:6" ht="15.75" thickBot="1">
      <c r="A2" s="139"/>
      <c r="B2" s="139"/>
      <c r="C2" s="139"/>
      <c r="D2" s="139"/>
      <c r="E2" s="139"/>
      <c r="F2" s="139"/>
    </row>
    <row r="3" spans="1:7" ht="19.5" thickBot="1">
      <c r="A3" s="142"/>
      <c r="B3" s="143" t="s">
        <v>0</v>
      </c>
      <c r="C3" s="144" t="s">
        <v>1</v>
      </c>
      <c r="D3" s="142"/>
      <c r="E3" s="142"/>
      <c r="F3" s="139"/>
      <c r="G3" s="142"/>
    </row>
    <row r="4" ht="15.75" thickBot="1"/>
    <row r="5" spans="1:6" ht="18.75">
      <c r="A5" s="145"/>
      <c r="B5" s="146" t="s">
        <v>446</v>
      </c>
      <c r="C5" s="145"/>
      <c r="E5" s="147"/>
      <c r="F5" s="147"/>
    </row>
    <row r="6" ht="15">
      <c r="B6" s="148" t="s">
        <v>447</v>
      </c>
    </row>
    <row r="7" ht="15">
      <c r="B7" s="149" t="s">
        <v>448</v>
      </c>
    </row>
    <row r="8" ht="15.75" thickBot="1">
      <c r="B8" s="150" t="s">
        <v>449</v>
      </c>
    </row>
    <row r="9" ht="15">
      <c r="B9" s="151"/>
    </row>
    <row r="10" spans="1:7" ht="37.5">
      <c r="A10" s="152" t="s">
        <v>5</v>
      </c>
      <c r="B10" s="152" t="s">
        <v>447</v>
      </c>
      <c r="C10" s="153"/>
      <c r="D10" s="153"/>
      <c r="E10" s="153"/>
      <c r="F10" s="153"/>
      <c r="G10" s="154"/>
    </row>
    <row r="11" spans="1:7" ht="15" customHeight="1">
      <c r="A11" s="155"/>
      <c r="B11" s="156" t="s">
        <v>450</v>
      </c>
      <c r="C11" s="155" t="s">
        <v>50</v>
      </c>
      <c r="D11" s="155"/>
      <c r="E11" s="155"/>
      <c r="F11" s="157" t="s">
        <v>451</v>
      </c>
      <c r="G11" s="157"/>
    </row>
    <row r="12" spans="1:6" ht="15">
      <c r="A12" s="127" t="s">
        <v>452</v>
      </c>
      <c r="B12" s="127" t="s">
        <v>453</v>
      </c>
      <c r="C12" s="125">
        <v>13712.272553989918</v>
      </c>
      <c r="F12" s="107">
        <f>IF($C$15=0,"",IF(C12="[for completion]","",C12/$C$15))</f>
        <v>1</v>
      </c>
    </row>
    <row r="13" spans="1:6" ht="15">
      <c r="A13" s="127" t="s">
        <v>454</v>
      </c>
      <c r="B13" s="127" t="s">
        <v>455</v>
      </c>
      <c r="C13" s="125">
        <v>0</v>
      </c>
      <c r="F13" s="107">
        <f>IF($C$15=0,"",IF(C13="[for completion]","",C13/$C$15))</f>
        <v>0</v>
      </c>
    </row>
    <row r="14" spans="1:6" ht="15">
      <c r="A14" s="127" t="s">
        <v>456</v>
      </c>
      <c r="B14" s="127" t="s">
        <v>62</v>
      </c>
      <c r="C14" s="125">
        <v>0</v>
      </c>
      <c r="F14" s="107">
        <f>IF($C$15=0,"",IF(C14="[for completion]","",C14/$C$15))</f>
        <v>0</v>
      </c>
    </row>
    <row r="15" spans="1:6" ht="15">
      <c r="A15" s="127" t="s">
        <v>457</v>
      </c>
      <c r="B15" s="158" t="s">
        <v>64</v>
      </c>
      <c r="C15" s="125">
        <f>SUM(C12:C14)</f>
        <v>13712.272553989918</v>
      </c>
      <c r="F15" s="159">
        <f>SUM(F12:F14)</f>
        <v>1</v>
      </c>
    </row>
    <row r="16" spans="1:6" ht="15" outlineLevel="1">
      <c r="A16" s="127" t="s">
        <v>458</v>
      </c>
      <c r="B16" s="160" t="s">
        <v>459</v>
      </c>
      <c r="F16" s="107">
        <f aca="true" t="shared" si="0" ref="F16:F26">IF($C$15=0,"",IF(C16="[for completion]","",C16/$C$15))</f>
        <v>0</v>
      </c>
    </row>
    <row r="17" spans="1:6" ht="15" outlineLevel="1">
      <c r="A17" s="127" t="s">
        <v>460</v>
      </c>
      <c r="B17" s="160" t="s">
        <v>461</v>
      </c>
      <c r="F17" s="107">
        <f t="shared" si="0"/>
        <v>0</v>
      </c>
    </row>
    <row r="18" spans="1:6" ht="15" outlineLevel="1">
      <c r="A18" s="127" t="s">
        <v>462</v>
      </c>
      <c r="B18" s="160" t="s">
        <v>166</v>
      </c>
      <c r="F18" s="107">
        <f t="shared" si="0"/>
        <v>0</v>
      </c>
    </row>
    <row r="19" spans="1:6" ht="15" outlineLevel="1">
      <c r="A19" s="127" t="s">
        <v>463</v>
      </c>
      <c r="B19" s="160" t="s">
        <v>166</v>
      </c>
      <c r="F19" s="107">
        <f t="shared" si="0"/>
        <v>0</v>
      </c>
    </row>
    <row r="20" spans="1:6" ht="15" outlineLevel="1">
      <c r="A20" s="127" t="s">
        <v>464</v>
      </c>
      <c r="B20" s="160" t="s">
        <v>166</v>
      </c>
      <c r="F20" s="107">
        <f t="shared" si="0"/>
        <v>0</v>
      </c>
    </row>
    <row r="21" spans="1:6" ht="15" outlineLevel="1">
      <c r="A21" s="127" t="s">
        <v>465</v>
      </c>
      <c r="B21" s="160" t="s">
        <v>166</v>
      </c>
      <c r="F21" s="107">
        <f t="shared" si="0"/>
        <v>0</v>
      </c>
    </row>
    <row r="22" spans="1:6" ht="15" outlineLevel="1">
      <c r="A22" s="127" t="s">
        <v>466</v>
      </c>
      <c r="B22" s="160" t="s">
        <v>166</v>
      </c>
      <c r="F22" s="107">
        <f t="shared" si="0"/>
        <v>0</v>
      </c>
    </row>
    <row r="23" spans="1:6" ht="15" outlineLevel="1">
      <c r="A23" s="127" t="s">
        <v>467</v>
      </c>
      <c r="B23" s="160" t="s">
        <v>166</v>
      </c>
      <c r="F23" s="107">
        <f t="shared" si="0"/>
        <v>0</v>
      </c>
    </row>
    <row r="24" spans="1:6" ht="15" outlineLevel="1">
      <c r="A24" s="127" t="s">
        <v>468</v>
      </c>
      <c r="B24" s="160" t="s">
        <v>166</v>
      </c>
      <c r="F24" s="107">
        <f t="shared" si="0"/>
        <v>0</v>
      </c>
    </row>
    <row r="25" spans="1:6" ht="15" outlineLevel="1">
      <c r="A25" s="127" t="s">
        <v>469</v>
      </c>
      <c r="B25" s="160" t="s">
        <v>166</v>
      </c>
      <c r="F25" s="107">
        <f t="shared" si="0"/>
        <v>0</v>
      </c>
    </row>
    <row r="26" spans="1:6" ht="15" outlineLevel="1">
      <c r="A26" s="127" t="s">
        <v>1935</v>
      </c>
      <c r="B26" s="160" t="s">
        <v>166</v>
      </c>
      <c r="C26" s="141"/>
      <c r="D26" s="141"/>
      <c r="E26" s="141"/>
      <c r="F26" s="107">
        <f t="shared" si="0"/>
        <v>0</v>
      </c>
    </row>
    <row r="27" spans="1:7" ht="15" customHeight="1">
      <c r="A27" s="155"/>
      <c r="B27" s="156" t="s">
        <v>470</v>
      </c>
      <c r="C27" s="155" t="s">
        <v>471</v>
      </c>
      <c r="D27" s="155" t="s">
        <v>472</v>
      </c>
      <c r="E27" s="161"/>
      <c r="F27" s="155" t="s">
        <v>473</v>
      </c>
      <c r="G27" s="157"/>
    </row>
    <row r="28" spans="1:6" ht="15">
      <c r="A28" s="127" t="s">
        <v>474</v>
      </c>
      <c r="B28" s="127" t="s">
        <v>475</v>
      </c>
      <c r="C28" s="162">
        <v>206048</v>
      </c>
      <c r="D28" s="127" t="s">
        <v>86</v>
      </c>
      <c r="F28" s="127">
        <v>206048</v>
      </c>
    </row>
    <row r="29" spans="1:2" ht="15" outlineLevel="1">
      <c r="A29" s="127" t="s">
        <v>476</v>
      </c>
      <c r="B29" s="163" t="s">
        <v>1936</v>
      </c>
    </row>
    <row r="30" spans="1:2" ht="15" outlineLevel="1">
      <c r="A30" s="127" t="s">
        <v>478</v>
      </c>
      <c r="B30" s="163" t="s">
        <v>479</v>
      </c>
    </row>
    <row r="31" spans="1:2" ht="15" outlineLevel="1">
      <c r="A31" s="127" t="s">
        <v>480</v>
      </c>
      <c r="B31" s="163"/>
    </row>
    <row r="32" spans="1:2" ht="15" outlineLevel="1">
      <c r="A32" s="127" t="s">
        <v>481</v>
      </c>
      <c r="B32" s="163"/>
    </row>
    <row r="33" spans="1:2" ht="15" outlineLevel="1">
      <c r="A33" s="127" t="s">
        <v>482</v>
      </c>
      <c r="B33" s="163"/>
    </row>
    <row r="34" spans="1:2" ht="15" outlineLevel="1">
      <c r="A34" s="127" t="s">
        <v>483</v>
      </c>
      <c r="B34" s="163"/>
    </row>
    <row r="35" spans="1:7" ht="15" customHeight="1">
      <c r="A35" s="155"/>
      <c r="B35" s="156" t="s">
        <v>484</v>
      </c>
      <c r="C35" s="155" t="s">
        <v>485</v>
      </c>
      <c r="D35" s="155" t="s">
        <v>486</v>
      </c>
      <c r="E35" s="161"/>
      <c r="F35" s="157" t="s">
        <v>451</v>
      </c>
      <c r="G35" s="157"/>
    </row>
    <row r="36" spans="1:6" ht="15">
      <c r="A36" s="127" t="s">
        <v>487</v>
      </c>
      <c r="B36" s="127" t="s">
        <v>488</v>
      </c>
      <c r="C36" s="164">
        <v>0.0039935618194860195</v>
      </c>
      <c r="D36" s="127" t="s">
        <v>56</v>
      </c>
      <c r="F36" s="164">
        <v>0.0039935618194860195</v>
      </c>
    </row>
    <row r="37" spans="1:6" ht="15" outlineLevel="1">
      <c r="A37" s="127" t="s">
        <v>489</v>
      </c>
      <c r="C37" s="165"/>
      <c r="D37" s="165"/>
      <c r="F37" s="165"/>
    </row>
    <row r="38" spans="1:6" ht="15" outlineLevel="1">
      <c r="A38" s="127" t="s">
        <v>490</v>
      </c>
      <c r="C38" s="165"/>
      <c r="D38" s="165"/>
      <c r="F38" s="165"/>
    </row>
    <row r="39" spans="1:6" ht="15" outlineLevel="1">
      <c r="A39" s="127" t="s">
        <v>491</v>
      </c>
      <c r="C39" s="165"/>
      <c r="D39" s="165"/>
      <c r="F39" s="165"/>
    </row>
    <row r="40" spans="1:6" ht="15" outlineLevel="1">
      <c r="A40" s="127" t="s">
        <v>492</v>
      </c>
      <c r="C40" s="165"/>
      <c r="D40" s="165"/>
      <c r="F40" s="165"/>
    </row>
    <row r="41" spans="1:6" ht="15" outlineLevel="1">
      <c r="A41" s="127" t="s">
        <v>493</v>
      </c>
      <c r="C41" s="165"/>
      <c r="D41" s="165"/>
      <c r="F41" s="165"/>
    </row>
    <row r="42" spans="1:6" ht="15" outlineLevel="1">
      <c r="A42" s="127" t="s">
        <v>494</v>
      </c>
      <c r="C42" s="165"/>
      <c r="D42" s="165"/>
      <c r="F42" s="165"/>
    </row>
    <row r="43" spans="1:7" ht="15" customHeight="1">
      <c r="A43" s="155"/>
      <c r="B43" s="156" t="s">
        <v>495</v>
      </c>
      <c r="C43" s="155" t="s">
        <v>485</v>
      </c>
      <c r="D43" s="155" t="s">
        <v>486</v>
      </c>
      <c r="E43" s="161"/>
      <c r="F43" s="157" t="s">
        <v>451</v>
      </c>
      <c r="G43" s="157"/>
    </row>
    <row r="44" spans="1:7" ht="15">
      <c r="A44" s="127" t="s">
        <v>496</v>
      </c>
      <c r="B44" s="166" t="s">
        <v>497</v>
      </c>
      <c r="C44" s="167">
        <f>SUM(C45:C72)</f>
        <v>0</v>
      </c>
      <c r="D44" s="167">
        <f>SUM(D45:D72)</f>
        <v>0</v>
      </c>
      <c r="E44" s="165"/>
      <c r="F44" s="167">
        <f>SUM(F45:F72)</f>
        <v>0</v>
      </c>
      <c r="G44" s="127"/>
    </row>
    <row r="45" spans="1:7" ht="15">
      <c r="A45" s="127" t="s">
        <v>498</v>
      </c>
      <c r="B45" s="127" t="s">
        <v>499</v>
      </c>
      <c r="C45" s="127">
        <v>0</v>
      </c>
      <c r="D45" s="165">
        <v>0</v>
      </c>
      <c r="E45" s="165"/>
      <c r="F45" s="165">
        <f>SUM(C45:D45)</f>
        <v>0</v>
      </c>
      <c r="G45" s="127"/>
    </row>
    <row r="46" spans="1:7" ht="15">
      <c r="A46" s="127" t="s">
        <v>500</v>
      </c>
      <c r="B46" s="127" t="s">
        <v>7</v>
      </c>
      <c r="C46" s="127" t="s">
        <v>136</v>
      </c>
      <c r="D46" s="165" t="s">
        <v>56</v>
      </c>
      <c r="E46" s="165"/>
      <c r="F46" s="165">
        <f aca="true" t="shared" si="1" ref="F46:F87">SUM(C46:D46)</f>
        <v>0</v>
      </c>
      <c r="G46" s="127"/>
    </row>
    <row r="47" spans="1:7" ht="15">
      <c r="A47" s="127" t="s">
        <v>501</v>
      </c>
      <c r="B47" s="127" t="s">
        <v>502</v>
      </c>
      <c r="C47" s="127">
        <v>0</v>
      </c>
      <c r="D47" s="165">
        <v>0</v>
      </c>
      <c r="E47" s="165"/>
      <c r="F47" s="165">
        <f t="shared" si="1"/>
        <v>0</v>
      </c>
      <c r="G47" s="127"/>
    </row>
    <row r="48" spans="1:7" ht="15">
      <c r="A48" s="127" t="s">
        <v>503</v>
      </c>
      <c r="B48" s="127" t="s">
        <v>504</v>
      </c>
      <c r="C48" s="127">
        <v>0</v>
      </c>
      <c r="D48" s="165">
        <v>0</v>
      </c>
      <c r="E48" s="165"/>
      <c r="F48" s="165">
        <f t="shared" si="1"/>
        <v>0</v>
      </c>
      <c r="G48" s="127"/>
    </row>
    <row r="49" spans="1:7" ht="15">
      <c r="A49" s="127" t="s">
        <v>505</v>
      </c>
      <c r="B49" s="127" t="s">
        <v>506</v>
      </c>
      <c r="C49" s="127">
        <v>0</v>
      </c>
      <c r="D49" s="165">
        <v>0</v>
      </c>
      <c r="E49" s="165"/>
      <c r="F49" s="165">
        <f t="shared" si="1"/>
        <v>0</v>
      </c>
      <c r="G49" s="127"/>
    </row>
    <row r="50" spans="1:7" ht="15">
      <c r="A50" s="127" t="s">
        <v>507</v>
      </c>
      <c r="B50" s="127" t="s">
        <v>508</v>
      </c>
      <c r="C50" s="127">
        <v>0</v>
      </c>
      <c r="D50" s="165">
        <v>0</v>
      </c>
      <c r="E50" s="165"/>
      <c r="F50" s="165">
        <f t="shared" si="1"/>
        <v>0</v>
      </c>
      <c r="G50" s="127"/>
    </row>
    <row r="51" spans="1:7" ht="15">
      <c r="A51" s="127" t="s">
        <v>509</v>
      </c>
      <c r="B51" s="127" t="s">
        <v>510</v>
      </c>
      <c r="C51" s="127">
        <v>0</v>
      </c>
      <c r="D51" s="165">
        <v>0</v>
      </c>
      <c r="E51" s="165"/>
      <c r="F51" s="165">
        <f t="shared" si="1"/>
        <v>0</v>
      </c>
      <c r="G51" s="127"/>
    </row>
    <row r="52" spans="1:7" ht="15">
      <c r="A52" s="127" t="s">
        <v>511</v>
      </c>
      <c r="B52" s="127" t="s">
        <v>512</v>
      </c>
      <c r="C52" s="127">
        <v>0</v>
      </c>
      <c r="D52" s="165">
        <v>0</v>
      </c>
      <c r="E52" s="165"/>
      <c r="F52" s="165">
        <f t="shared" si="1"/>
        <v>0</v>
      </c>
      <c r="G52" s="127"/>
    </row>
    <row r="53" spans="1:7" ht="15">
      <c r="A53" s="127" t="s">
        <v>513</v>
      </c>
      <c r="B53" s="127" t="s">
        <v>514</v>
      </c>
      <c r="C53" s="127">
        <v>0</v>
      </c>
      <c r="D53" s="165">
        <v>0</v>
      </c>
      <c r="E53" s="165"/>
      <c r="F53" s="165">
        <f t="shared" si="1"/>
        <v>0</v>
      </c>
      <c r="G53" s="127"/>
    </row>
    <row r="54" spans="1:7" ht="15">
      <c r="A54" s="127" t="s">
        <v>515</v>
      </c>
      <c r="B54" s="127" t="s">
        <v>516</v>
      </c>
      <c r="C54" s="127">
        <v>0</v>
      </c>
      <c r="D54" s="165">
        <v>0</v>
      </c>
      <c r="E54" s="165"/>
      <c r="F54" s="165">
        <f t="shared" si="1"/>
        <v>0</v>
      </c>
      <c r="G54" s="127"/>
    </row>
    <row r="55" spans="1:7" ht="15">
      <c r="A55" s="127" t="s">
        <v>517</v>
      </c>
      <c r="B55" s="127" t="s">
        <v>518</v>
      </c>
      <c r="C55" s="127">
        <v>0</v>
      </c>
      <c r="D55" s="165">
        <v>0</v>
      </c>
      <c r="E55" s="165"/>
      <c r="F55" s="165">
        <f t="shared" si="1"/>
        <v>0</v>
      </c>
      <c r="G55" s="127"/>
    </row>
    <row r="56" spans="1:7" ht="15">
      <c r="A56" s="127" t="s">
        <v>519</v>
      </c>
      <c r="B56" s="127" t="s">
        <v>520</v>
      </c>
      <c r="C56" s="127">
        <v>0</v>
      </c>
      <c r="D56" s="165">
        <v>0</v>
      </c>
      <c r="E56" s="165"/>
      <c r="F56" s="165">
        <f t="shared" si="1"/>
        <v>0</v>
      </c>
      <c r="G56" s="127"/>
    </row>
    <row r="57" spans="1:7" ht="15">
      <c r="A57" s="127" t="s">
        <v>521</v>
      </c>
      <c r="B57" s="127" t="s">
        <v>522</v>
      </c>
      <c r="C57" s="127">
        <v>0</v>
      </c>
      <c r="D57" s="165">
        <v>0</v>
      </c>
      <c r="E57" s="165"/>
      <c r="F57" s="165">
        <f t="shared" si="1"/>
        <v>0</v>
      </c>
      <c r="G57" s="127"/>
    </row>
    <row r="58" spans="1:7" ht="15">
      <c r="A58" s="127" t="s">
        <v>523</v>
      </c>
      <c r="B58" s="127" t="s">
        <v>524</v>
      </c>
      <c r="C58" s="127">
        <v>0</v>
      </c>
      <c r="D58" s="165">
        <v>0</v>
      </c>
      <c r="E58" s="165"/>
      <c r="F58" s="165">
        <f t="shared" si="1"/>
        <v>0</v>
      </c>
      <c r="G58" s="127"/>
    </row>
    <row r="59" spans="1:7" ht="15">
      <c r="A59" s="127" t="s">
        <v>525</v>
      </c>
      <c r="B59" s="127" t="s">
        <v>526</v>
      </c>
      <c r="C59" s="127">
        <v>0</v>
      </c>
      <c r="D59" s="165">
        <v>0</v>
      </c>
      <c r="E59" s="165"/>
      <c r="F59" s="165">
        <f t="shared" si="1"/>
        <v>0</v>
      </c>
      <c r="G59" s="127"/>
    </row>
    <row r="60" spans="1:7" ht="15">
      <c r="A60" s="127" t="s">
        <v>527</v>
      </c>
      <c r="B60" s="127" t="s">
        <v>528</v>
      </c>
      <c r="C60" s="127">
        <v>0</v>
      </c>
      <c r="D60" s="165">
        <v>0</v>
      </c>
      <c r="E60" s="165"/>
      <c r="F60" s="165">
        <f t="shared" si="1"/>
        <v>0</v>
      </c>
      <c r="G60" s="127"/>
    </row>
    <row r="61" spans="1:7" ht="15">
      <c r="A61" s="127" t="s">
        <v>529</v>
      </c>
      <c r="B61" s="127" t="s">
        <v>530</v>
      </c>
      <c r="C61" s="127">
        <v>0</v>
      </c>
      <c r="D61" s="165">
        <v>0</v>
      </c>
      <c r="E61" s="165"/>
      <c r="F61" s="165">
        <f t="shared" si="1"/>
        <v>0</v>
      </c>
      <c r="G61" s="127"/>
    </row>
    <row r="62" spans="1:7" ht="15">
      <c r="A62" s="127" t="s">
        <v>531</v>
      </c>
      <c r="B62" s="127" t="s">
        <v>532</v>
      </c>
      <c r="C62" s="127">
        <v>0</v>
      </c>
      <c r="D62" s="165">
        <v>0</v>
      </c>
      <c r="E62" s="165"/>
      <c r="F62" s="165">
        <f t="shared" si="1"/>
        <v>0</v>
      </c>
      <c r="G62" s="127"/>
    </row>
    <row r="63" spans="1:7" ht="15">
      <c r="A63" s="127" t="s">
        <v>533</v>
      </c>
      <c r="B63" s="127" t="s">
        <v>534</v>
      </c>
      <c r="C63" s="127">
        <v>0</v>
      </c>
      <c r="D63" s="165">
        <v>0</v>
      </c>
      <c r="E63" s="165"/>
      <c r="F63" s="165">
        <f t="shared" si="1"/>
        <v>0</v>
      </c>
      <c r="G63" s="127"/>
    </row>
    <row r="64" spans="1:7" ht="15">
      <c r="A64" s="127" t="s">
        <v>535</v>
      </c>
      <c r="B64" s="127" t="s">
        <v>536</v>
      </c>
      <c r="C64" s="127">
        <v>0</v>
      </c>
      <c r="D64" s="165">
        <v>0</v>
      </c>
      <c r="E64" s="165"/>
      <c r="F64" s="165">
        <f t="shared" si="1"/>
        <v>0</v>
      </c>
      <c r="G64" s="127"/>
    </row>
    <row r="65" spans="1:7" ht="15">
      <c r="A65" s="127" t="s">
        <v>537</v>
      </c>
      <c r="B65" s="127" t="s">
        <v>538</v>
      </c>
      <c r="C65" s="127">
        <v>0</v>
      </c>
      <c r="D65" s="165">
        <v>0</v>
      </c>
      <c r="E65" s="165"/>
      <c r="F65" s="165">
        <f t="shared" si="1"/>
        <v>0</v>
      </c>
      <c r="G65" s="127"/>
    </row>
    <row r="66" spans="1:7" ht="15">
      <c r="A66" s="127" t="s">
        <v>539</v>
      </c>
      <c r="B66" s="127" t="s">
        <v>540</v>
      </c>
      <c r="C66" s="127">
        <v>0</v>
      </c>
      <c r="D66" s="165">
        <v>0</v>
      </c>
      <c r="E66" s="165"/>
      <c r="F66" s="165">
        <f t="shared" si="1"/>
        <v>0</v>
      </c>
      <c r="G66" s="127"/>
    </row>
    <row r="67" spans="1:7" ht="15">
      <c r="A67" s="127" t="s">
        <v>541</v>
      </c>
      <c r="B67" s="127" t="s">
        <v>542</v>
      </c>
      <c r="C67" s="127">
        <v>0</v>
      </c>
      <c r="D67" s="165">
        <v>0</v>
      </c>
      <c r="E67" s="165"/>
      <c r="F67" s="165">
        <f t="shared" si="1"/>
        <v>0</v>
      </c>
      <c r="G67" s="127"/>
    </row>
    <row r="68" spans="1:7" ht="15">
      <c r="A68" s="127" t="s">
        <v>543</v>
      </c>
      <c r="B68" s="127" t="s">
        <v>544</v>
      </c>
      <c r="C68" s="127">
        <v>0</v>
      </c>
      <c r="D68" s="165">
        <v>0</v>
      </c>
      <c r="E68" s="165"/>
      <c r="F68" s="165">
        <f t="shared" si="1"/>
        <v>0</v>
      </c>
      <c r="G68" s="127"/>
    </row>
    <row r="69" spans="1:7" ht="15">
      <c r="A69" s="127" t="s">
        <v>545</v>
      </c>
      <c r="B69" s="127" t="s">
        <v>546</v>
      </c>
      <c r="C69" s="127">
        <v>0</v>
      </c>
      <c r="D69" s="165">
        <v>0</v>
      </c>
      <c r="E69" s="165"/>
      <c r="F69" s="165">
        <f t="shared" si="1"/>
        <v>0</v>
      </c>
      <c r="G69" s="127"/>
    </row>
    <row r="70" spans="1:7" ht="15">
      <c r="A70" s="127" t="s">
        <v>547</v>
      </c>
      <c r="B70" s="127" t="s">
        <v>548</v>
      </c>
      <c r="C70" s="127">
        <v>0</v>
      </c>
      <c r="D70" s="165">
        <v>0</v>
      </c>
      <c r="E70" s="165"/>
      <c r="F70" s="165">
        <f t="shared" si="1"/>
        <v>0</v>
      </c>
      <c r="G70" s="127"/>
    </row>
    <row r="71" spans="1:7" ht="15">
      <c r="A71" s="127" t="s">
        <v>549</v>
      </c>
      <c r="B71" s="127" t="s">
        <v>550</v>
      </c>
      <c r="C71" s="127">
        <v>0</v>
      </c>
      <c r="D71" s="165">
        <v>0</v>
      </c>
      <c r="E71" s="165"/>
      <c r="F71" s="165">
        <f t="shared" si="1"/>
        <v>0</v>
      </c>
      <c r="G71" s="127"/>
    </row>
    <row r="72" spans="1:7" ht="15">
      <c r="A72" s="127" t="s">
        <v>551</v>
      </c>
      <c r="B72" s="127" t="s">
        <v>552</v>
      </c>
      <c r="C72" s="127">
        <v>0</v>
      </c>
      <c r="D72" s="165">
        <v>0</v>
      </c>
      <c r="E72" s="165"/>
      <c r="F72" s="165">
        <f t="shared" si="1"/>
        <v>0</v>
      </c>
      <c r="G72" s="127"/>
    </row>
    <row r="73" spans="1:7" ht="15">
      <c r="A73" s="127" t="s">
        <v>553</v>
      </c>
      <c r="B73" s="166" t="s">
        <v>248</v>
      </c>
      <c r="C73" s="167">
        <f>SUM(C74:C76)</f>
        <v>0</v>
      </c>
      <c r="D73" s="167">
        <f>SUM(D74:D76)</f>
        <v>0</v>
      </c>
      <c r="E73" s="165"/>
      <c r="F73" s="167">
        <f>SUM(F74:F76)</f>
        <v>0</v>
      </c>
      <c r="G73" s="127"/>
    </row>
    <row r="74" spans="1:7" ht="15">
      <c r="A74" s="127" t="s">
        <v>554</v>
      </c>
      <c r="B74" s="127" t="s">
        <v>555</v>
      </c>
      <c r="C74" s="127">
        <v>0</v>
      </c>
      <c r="D74" s="165">
        <v>0</v>
      </c>
      <c r="E74" s="165"/>
      <c r="F74" s="165">
        <f t="shared" si="1"/>
        <v>0</v>
      </c>
      <c r="G74" s="127"/>
    </row>
    <row r="75" spans="1:7" ht="15">
      <c r="A75" s="127" t="s">
        <v>556</v>
      </c>
      <c r="B75" s="127" t="s">
        <v>557</v>
      </c>
      <c r="C75" s="127">
        <v>0</v>
      </c>
      <c r="D75" s="165">
        <v>0</v>
      </c>
      <c r="E75" s="165"/>
      <c r="F75" s="165">
        <f t="shared" si="1"/>
        <v>0</v>
      </c>
      <c r="G75" s="127"/>
    </row>
    <row r="76" spans="1:7" ht="15">
      <c r="A76" s="127" t="s">
        <v>558</v>
      </c>
      <c r="B76" s="127" t="s">
        <v>559</v>
      </c>
      <c r="C76" s="127">
        <v>0</v>
      </c>
      <c r="D76" s="165">
        <v>0</v>
      </c>
      <c r="E76" s="165"/>
      <c r="F76" s="165">
        <f t="shared" si="1"/>
        <v>0</v>
      </c>
      <c r="G76" s="127"/>
    </row>
    <row r="77" spans="1:7" ht="15">
      <c r="A77" s="127" t="s">
        <v>560</v>
      </c>
      <c r="B77" s="166" t="s">
        <v>62</v>
      </c>
      <c r="C77" s="167">
        <f>SUM(C78:C87)</f>
        <v>0</v>
      </c>
      <c r="D77" s="167">
        <f>SUM(D78:D87)</f>
        <v>0</v>
      </c>
      <c r="E77" s="165"/>
      <c r="F77" s="167">
        <f>SUM(F78:F87)</f>
        <v>0</v>
      </c>
      <c r="G77" s="127"/>
    </row>
    <row r="78" spans="1:7" ht="15">
      <c r="A78" s="127" t="s">
        <v>561</v>
      </c>
      <c r="B78" s="168" t="s">
        <v>250</v>
      </c>
      <c r="C78" s="127">
        <v>0</v>
      </c>
      <c r="D78" s="165">
        <v>0</v>
      </c>
      <c r="E78" s="165"/>
      <c r="F78" s="165">
        <f t="shared" si="1"/>
        <v>0</v>
      </c>
      <c r="G78" s="127"/>
    </row>
    <row r="79" spans="1:7" ht="15">
      <c r="A79" s="127" t="s">
        <v>562</v>
      </c>
      <c r="B79" s="168" t="s">
        <v>252</v>
      </c>
      <c r="C79" s="127">
        <v>0</v>
      </c>
      <c r="D79" s="165">
        <v>0</v>
      </c>
      <c r="E79" s="165"/>
      <c r="F79" s="165">
        <f t="shared" si="1"/>
        <v>0</v>
      </c>
      <c r="G79" s="127"/>
    </row>
    <row r="80" spans="1:7" ht="15">
      <c r="A80" s="127" t="s">
        <v>563</v>
      </c>
      <c r="B80" s="168" t="s">
        <v>254</v>
      </c>
      <c r="C80" s="127">
        <v>0</v>
      </c>
      <c r="D80" s="165">
        <v>0</v>
      </c>
      <c r="E80" s="165"/>
      <c r="F80" s="165">
        <f t="shared" si="1"/>
        <v>0</v>
      </c>
      <c r="G80" s="127"/>
    </row>
    <row r="81" spans="1:7" ht="15">
      <c r="A81" s="127" t="s">
        <v>564</v>
      </c>
      <c r="B81" s="168" t="s">
        <v>256</v>
      </c>
      <c r="C81" s="127">
        <v>0</v>
      </c>
      <c r="D81" s="165">
        <v>0</v>
      </c>
      <c r="E81" s="165"/>
      <c r="F81" s="165">
        <f t="shared" si="1"/>
        <v>0</v>
      </c>
      <c r="G81" s="127"/>
    </row>
    <row r="82" spans="1:7" ht="15">
      <c r="A82" s="127" t="s">
        <v>565</v>
      </c>
      <c r="B82" s="168" t="s">
        <v>258</v>
      </c>
      <c r="C82" s="127">
        <v>0</v>
      </c>
      <c r="D82" s="165">
        <v>0</v>
      </c>
      <c r="E82" s="165"/>
      <c r="F82" s="165">
        <f t="shared" si="1"/>
        <v>0</v>
      </c>
      <c r="G82" s="127"/>
    </row>
    <row r="83" spans="1:7" ht="15">
      <c r="A83" s="127" t="s">
        <v>566</v>
      </c>
      <c r="B83" s="168" t="s">
        <v>260</v>
      </c>
      <c r="C83" s="127">
        <v>0</v>
      </c>
      <c r="D83" s="165">
        <v>0</v>
      </c>
      <c r="E83" s="165"/>
      <c r="F83" s="165">
        <f t="shared" si="1"/>
        <v>0</v>
      </c>
      <c r="G83" s="127"/>
    </row>
    <row r="84" spans="1:7" ht="15">
      <c r="A84" s="127" t="s">
        <v>567</v>
      </c>
      <c r="B84" s="168" t="s">
        <v>262</v>
      </c>
      <c r="C84" s="127">
        <v>0</v>
      </c>
      <c r="D84" s="165">
        <v>0</v>
      </c>
      <c r="E84" s="165"/>
      <c r="F84" s="165">
        <f t="shared" si="1"/>
        <v>0</v>
      </c>
      <c r="G84" s="127"/>
    </row>
    <row r="85" spans="1:7" ht="15">
      <c r="A85" s="127" t="s">
        <v>568</v>
      </c>
      <c r="B85" s="168" t="s">
        <v>264</v>
      </c>
      <c r="C85" s="127">
        <v>0</v>
      </c>
      <c r="D85" s="165">
        <v>0</v>
      </c>
      <c r="E85" s="165"/>
      <c r="F85" s="165">
        <f t="shared" si="1"/>
        <v>0</v>
      </c>
      <c r="G85" s="127"/>
    </row>
    <row r="86" spans="1:7" ht="15">
      <c r="A86" s="127" t="s">
        <v>569</v>
      </c>
      <c r="B86" s="168" t="s">
        <v>266</v>
      </c>
      <c r="C86" s="127">
        <v>0</v>
      </c>
      <c r="D86" s="165">
        <v>0</v>
      </c>
      <c r="E86" s="165"/>
      <c r="F86" s="165">
        <f t="shared" si="1"/>
        <v>0</v>
      </c>
      <c r="G86" s="127"/>
    </row>
    <row r="87" spans="1:7" ht="15">
      <c r="A87" s="127" t="s">
        <v>570</v>
      </c>
      <c r="B87" s="168" t="s">
        <v>62</v>
      </c>
      <c r="C87" s="127">
        <v>0</v>
      </c>
      <c r="D87" s="165">
        <v>0</v>
      </c>
      <c r="E87" s="165"/>
      <c r="F87" s="165">
        <f t="shared" si="1"/>
        <v>0</v>
      </c>
      <c r="G87" s="127"/>
    </row>
    <row r="88" spans="1:7" ht="15" outlineLevel="1">
      <c r="A88" s="127" t="s">
        <v>571</v>
      </c>
      <c r="B88" s="160" t="s">
        <v>166</v>
      </c>
      <c r="C88" s="165"/>
      <c r="D88" s="165"/>
      <c r="E88" s="165"/>
      <c r="F88" s="165"/>
      <c r="G88" s="127"/>
    </row>
    <row r="89" spans="1:7" ht="15" outlineLevel="1">
      <c r="A89" s="127" t="s">
        <v>572</v>
      </c>
      <c r="B89" s="160" t="s">
        <v>166</v>
      </c>
      <c r="C89" s="165"/>
      <c r="D89" s="165"/>
      <c r="E89" s="165"/>
      <c r="F89" s="165"/>
      <c r="G89" s="127"/>
    </row>
    <row r="90" spans="1:7" ht="15" outlineLevel="1">
      <c r="A90" s="127" t="s">
        <v>573</v>
      </c>
      <c r="B90" s="160" t="s">
        <v>166</v>
      </c>
      <c r="C90" s="165"/>
      <c r="D90" s="165"/>
      <c r="E90" s="165"/>
      <c r="F90" s="165"/>
      <c r="G90" s="127"/>
    </row>
    <row r="91" spans="1:7" ht="15" outlineLevel="1">
      <c r="A91" s="127" t="s">
        <v>574</v>
      </c>
      <c r="B91" s="160" t="s">
        <v>166</v>
      </c>
      <c r="C91" s="165"/>
      <c r="D91" s="165"/>
      <c r="E91" s="165"/>
      <c r="F91" s="165"/>
      <c r="G91" s="127"/>
    </row>
    <row r="92" spans="1:7" ht="15" outlineLevel="1">
      <c r="A92" s="127" t="s">
        <v>575</v>
      </c>
      <c r="B92" s="160" t="s">
        <v>166</v>
      </c>
      <c r="C92" s="165"/>
      <c r="D92" s="165"/>
      <c r="E92" s="165"/>
      <c r="F92" s="165"/>
      <c r="G92" s="127"/>
    </row>
    <row r="93" spans="1:7" ht="15" outlineLevel="1">
      <c r="A93" s="127" t="s">
        <v>576</v>
      </c>
      <c r="B93" s="160" t="s">
        <v>166</v>
      </c>
      <c r="C93" s="165"/>
      <c r="D93" s="165"/>
      <c r="E93" s="165"/>
      <c r="F93" s="165"/>
      <c r="G93" s="127"/>
    </row>
    <row r="94" spans="1:7" ht="15" outlineLevel="1">
      <c r="A94" s="127" t="s">
        <v>577</v>
      </c>
      <c r="B94" s="160" t="s">
        <v>166</v>
      </c>
      <c r="C94" s="165"/>
      <c r="D94" s="165"/>
      <c r="E94" s="165"/>
      <c r="F94" s="165"/>
      <c r="G94" s="127"/>
    </row>
    <row r="95" spans="1:7" ht="15" outlineLevel="1">
      <c r="A95" s="127" t="s">
        <v>578</v>
      </c>
      <c r="B95" s="160" t="s">
        <v>166</v>
      </c>
      <c r="C95" s="165"/>
      <c r="D95" s="165"/>
      <c r="E95" s="165"/>
      <c r="F95" s="165"/>
      <c r="G95" s="127"/>
    </row>
    <row r="96" spans="1:7" ht="15" outlineLevel="1">
      <c r="A96" s="127" t="s">
        <v>579</v>
      </c>
      <c r="B96" s="160" t="s">
        <v>166</v>
      </c>
      <c r="C96" s="165"/>
      <c r="D96" s="165"/>
      <c r="E96" s="165"/>
      <c r="F96" s="165"/>
      <c r="G96" s="127"/>
    </row>
    <row r="97" spans="1:7" ht="15" outlineLevel="1">
      <c r="A97" s="127" t="s">
        <v>580</v>
      </c>
      <c r="B97" s="160" t="s">
        <v>166</v>
      </c>
      <c r="C97" s="165"/>
      <c r="D97" s="165"/>
      <c r="E97" s="165"/>
      <c r="F97" s="165"/>
      <c r="G97" s="127"/>
    </row>
    <row r="98" spans="1:7" ht="15" customHeight="1">
      <c r="A98" s="155"/>
      <c r="B98" s="169" t="s">
        <v>1937</v>
      </c>
      <c r="C98" s="155" t="s">
        <v>485</v>
      </c>
      <c r="D98" s="155" t="s">
        <v>486</v>
      </c>
      <c r="E98" s="161"/>
      <c r="F98" s="157" t="s">
        <v>451</v>
      </c>
      <c r="G98" s="157"/>
    </row>
    <row r="99" spans="1:7" ht="15">
      <c r="A99" s="127" t="s">
        <v>581</v>
      </c>
      <c r="B99" s="127" t="s">
        <v>582</v>
      </c>
      <c r="C99" s="165">
        <v>0.1579777995077611</v>
      </c>
      <c r="D99" s="165">
        <v>0</v>
      </c>
      <c r="E99" s="165"/>
      <c r="F99" s="165">
        <f>SUM(C99:D99)</f>
        <v>0.1579777995077611</v>
      </c>
      <c r="G99" s="127"/>
    </row>
    <row r="100" spans="1:7" ht="15">
      <c r="A100" s="127" t="s">
        <v>583</v>
      </c>
      <c r="B100" s="127" t="s">
        <v>584</v>
      </c>
      <c r="C100" s="165">
        <v>0.14365308843039482</v>
      </c>
      <c r="D100" s="165">
        <v>0</v>
      </c>
      <c r="E100" s="165"/>
      <c r="F100" s="165">
        <f aca="true" t="shared" si="2" ref="F100:F110">SUM(C100:D100)</f>
        <v>0.14365308843039482</v>
      </c>
      <c r="G100" s="127"/>
    </row>
    <row r="101" spans="1:7" ht="15">
      <c r="A101" s="127" t="s">
        <v>585</v>
      </c>
      <c r="B101" s="127" t="s">
        <v>586</v>
      </c>
      <c r="C101" s="165">
        <v>0.15887546408754008</v>
      </c>
      <c r="D101" s="165">
        <v>0</v>
      </c>
      <c r="E101" s="165"/>
      <c r="F101" s="165">
        <f t="shared" si="2"/>
        <v>0.15887546408754008</v>
      </c>
      <c r="G101" s="127"/>
    </row>
    <row r="102" spans="1:7" ht="15">
      <c r="A102" s="127" t="s">
        <v>587</v>
      </c>
      <c r="B102" s="127" t="s">
        <v>588</v>
      </c>
      <c r="C102" s="165">
        <v>0.08442714019297558</v>
      </c>
      <c r="D102" s="165">
        <v>0</v>
      </c>
      <c r="E102" s="165"/>
      <c r="F102" s="165">
        <f t="shared" si="2"/>
        <v>0.08442714019297558</v>
      </c>
      <c r="G102" s="127"/>
    </row>
    <row r="103" spans="1:7" ht="15">
      <c r="A103" s="127" t="s">
        <v>589</v>
      </c>
      <c r="B103" s="127" t="s">
        <v>590</v>
      </c>
      <c r="C103" s="165">
        <v>0.11228406519617835</v>
      </c>
      <c r="D103" s="165">
        <v>0</v>
      </c>
      <c r="E103" s="165"/>
      <c r="F103" s="165">
        <f t="shared" si="2"/>
        <v>0.11228406519617835</v>
      </c>
      <c r="G103" s="127"/>
    </row>
    <row r="104" spans="1:7" ht="15">
      <c r="A104" s="127" t="s">
        <v>591</v>
      </c>
      <c r="B104" s="127" t="s">
        <v>592</v>
      </c>
      <c r="C104" s="165">
        <v>0.08011684459191509</v>
      </c>
      <c r="D104" s="165">
        <v>0</v>
      </c>
      <c r="E104" s="165"/>
      <c r="F104" s="165">
        <f t="shared" si="2"/>
        <v>0.08011684459191509</v>
      </c>
      <c r="G104" s="127"/>
    </row>
    <row r="105" spans="1:7" ht="15">
      <c r="A105" s="127" t="s">
        <v>593</v>
      </c>
      <c r="B105" s="127" t="s">
        <v>594</v>
      </c>
      <c r="C105" s="165">
        <v>0.07261272575422067</v>
      </c>
      <c r="D105" s="165">
        <v>0</v>
      </c>
      <c r="E105" s="165"/>
      <c r="F105" s="165">
        <f t="shared" si="2"/>
        <v>0.07261272575422067</v>
      </c>
      <c r="G105" s="127"/>
    </row>
    <row r="106" spans="1:7" ht="15">
      <c r="A106" s="127" t="s">
        <v>595</v>
      </c>
      <c r="B106" s="127" t="s">
        <v>596</v>
      </c>
      <c r="C106" s="165">
        <v>0.06676850180341513</v>
      </c>
      <c r="D106" s="165">
        <v>0</v>
      </c>
      <c r="E106" s="165"/>
      <c r="F106" s="165">
        <f t="shared" si="2"/>
        <v>0.06676850180341513</v>
      </c>
      <c r="G106" s="127"/>
    </row>
    <row r="107" spans="1:7" ht="15">
      <c r="A107" s="127" t="s">
        <v>597</v>
      </c>
      <c r="B107" s="127" t="s">
        <v>598</v>
      </c>
      <c r="C107" s="165">
        <v>0.050477082080650125</v>
      </c>
      <c r="D107" s="165">
        <v>0</v>
      </c>
      <c r="E107" s="165"/>
      <c r="F107" s="165">
        <f t="shared" si="2"/>
        <v>0.050477082080650125</v>
      </c>
      <c r="G107" s="127"/>
    </row>
    <row r="108" spans="1:7" ht="15">
      <c r="A108" s="127" t="s">
        <v>599</v>
      </c>
      <c r="B108" s="127" t="s">
        <v>600</v>
      </c>
      <c r="C108" s="165">
        <v>0.04303538997978077</v>
      </c>
      <c r="D108" s="165">
        <v>0</v>
      </c>
      <c r="E108" s="165"/>
      <c r="F108" s="165">
        <f t="shared" si="2"/>
        <v>0.04303538997978077</v>
      </c>
      <c r="G108" s="127"/>
    </row>
    <row r="109" spans="1:7" ht="15">
      <c r="A109" s="127" t="s">
        <v>601</v>
      </c>
      <c r="B109" s="127" t="s">
        <v>534</v>
      </c>
      <c r="C109" s="165">
        <v>0.026175280975986787</v>
      </c>
      <c r="D109" s="165">
        <v>0</v>
      </c>
      <c r="E109" s="165"/>
      <c r="F109" s="165">
        <f t="shared" si="2"/>
        <v>0.026175280975986787</v>
      </c>
      <c r="G109" s="127"/>
    </row>
    <row r="110" spans="1:7" ht="15">
      <c r="A110" s="127" t="s">
        <v>602</v>
      </c>
      <c r="B110" s="127" t="s">
        <v>62</v>
      </c>
      <c r="C110" s="165">
        <v>0.0035966173991815466</v>
      </c>
      <c r="D110" s="165">
        <v>0</v>
      </c>
      <c r="E110" s="165"/>
      <c r="F110" s="165">
        <f t="shared" si="2"/>
        <v>0.0035966173991815466</v>
      </c>
      <c r="G110" s="127"/>
    </row>
    <row r="111" spans="1:7" ht="15">
      <c r="A111" s="127" t="s">
        <v>603</v>
      </c>
      <c r="B111" s="168" t="s">
        <v>604</v>
      </c>
      <c r="C111" s="165"/>
      <c r="D111" s="165"/>
      <c r="E111" s="165"/>
      <c r="F111" s="165"/>
      <c r="G111" s="127"/>
    </row>
    <row r="112" spans="1:7" ht="15">
      <c r="A112" s="127" t="s">
        <v>605</v>
      </c>
      <c r="B112" s="168" t="s">
        <v>604</v>
      </c>
      <c r="C112" s="165"/>
      <c r="D112" s="165"/>
      <c r="E112" s="165"/>
      <c r="F112" s="165"/>
      <c r="G112" s="127"/>
    </row>
    <row r="113" spans="1:7" ht="15">
      <c r="A113" s="127" t="s">
        <v>606</v>
      </c>
      <c r="B113" s="168" t="s">
        <v>604</v>
      </c>
      <c r="C113" s="165"/>
      <c r="D113" s="165"/>
      <c r="E113" s="165"/>
      <c r="F113" s="165"/>
      <c r="G113" s="127"/>
    </row>
    <row r="114" spans="1:7" ht="15">
      <c r="A114" s="127" t="s">
        <v>607</v>
      </c>
      <c r="B114" s="168" t="s">
        <v>604</v>
      </c>
      <c r="C114" s="165"/>
      <c r="D114" s="165"/>
      <c r="E114" s="165"/>
      <c r="F114" s="165"/>
      <c r="G114" s="127"/>
    </row>
    <row r="115" spans="1:7" ht="15">
      <c r="A115" s="127" t="s">
        <v>608</v>
      </c>
      <c r="B115" s="168" t="s">
        <v>604</v>
      </c>
      <c r="C115" s="165"/>
      <c r="D115" s="165"/>
      <c r="E115" s="165"/>
      <c r="F115" s="165"/>
      <c r="G115" s="127"/>
    </row>
    <row r="116" spans="1:7" ht="15">
      <c r="A116" s="127" t="s">
        <v>609</v>
      </c>
      <c r="B116" s="168" t="s">
        <v>604</v>
      </c>
      <c r="C116" s="165"/>
      <c r="D116" s="165"/>
      <c r="E116" s="165"/>
      <c r="F116" s="165"/>
      <c r="G116" s="127"/>
    </row>
    <row r="117" spans="1:7" ht="15">
      <c r="A117" s="127" t="s">
        <v>610</v>
      </c>
      <c r="B117" s="168" t="s">
        <v>604</v>
      </c>
      <c r="C117" s="165"/>
      <c r="D117" s="165"/>
      <c r="E117" s="165"/>
      <c r="F117" s="165"/>
      <c r="G117" s="127"/>
    </row>
    <row r="118" spans="1:7" ht="15">
      <c r="A118" s="127" t="s">
        <v>611</v>
      </c>
      <c r="B118" s="168" t="s">
        <v>604</v>
      </c>
      <c r="C118" s="165"/>
      <c r="D118" s="165"/>
      <c r="E118" s="165"/>
      <c r="F118" s="165"/>
      <c r="G118" s="127"/>
    </row>
    <row r="119" spans="1:7" ht="15">
      <c r="A119" s="127" t="s">
        <v>612</v>
      </c>
      <c r="B119" s="168" t="s">
        <v>604</v>
      </c>
      <c r="C119" s="165"/>
      <c r="D119" s="165"/>
      <c r="E119" s="165"/>
      <c r="F119" s="165"/>
      <c r="G119" s="127"/>
    </row>
    <row r="120" spans="1:7" ht="15">
      <c r="A120" s="127" t="s">
        <v>613</v>
      </c>
      <c r="B120" s="168" t="s">
        <v>604</v>
      </c>
      <c r="C120" s="165"/>
      <c r="D120" s="165"/>
      <c r="E120" s="165"/>
      <c r="F120" s="165"/>
      <c r="G120" s="127"/>
    </row>
    <row r="121" spans="1:7" ht="15">
      <c r="A121" s="127" t="s">
        <v>614</v>
      </c>
      <c r="B121" s="168" t="s">
        <v>604</v>
      </c>
      <c r="C121" s="165"/>
      <c r="D121" s="165"/>
      <c r="E121" s="165"/>
      <c r="F121" s="165"/>
      <c r="G121" s="127"/>
    </row>
    <row r="122" spans="1:7" ht="15">
      <c r="A122" s="127" t="s">
        <v>615</v>
      </c>
      <c r="B122" s="168" t="s">
        <v>604</v>
      </c>
      <c r="C122" s="165"/>
      <c r="D122" s="165"/>
      <c r="E122" s="165"/>
      <c r="F122" s="165"/>
      <c r="G122" s="127"/>
    </row>
    <row r="123" spans="1:7" ht="15">
      <c r="A123" s="127" t="s">
        <v>616</v>
      </c>
      <c r="B123" s="168" t="s">
        <v>604</v>
      </c>
      <c r="C123" s="165"/>
      <c r="D123" s="165"/>
      <c r="E123" s="165"/>
      <c r="F123" s="165"/>
      <c r="G123" s="127"/>
    </row>
    <row r="124" spans="1:7" ht="15">
      <c r="A124" s="127" t="s">
        <v>617</v>
      </c>
      <c r="B124" s="168" t="s">
        <v>604</v>
      </c>
      <c r="C124" s="165"/>
      <c r="D124" s="165"/>
      <c r="E124" s="165"/>
      <c r="F124" s="165"/>
      <c r="G124" s="127"/>
    </row>
    <row r="125" spans="1:7" ht="15">
      <c r="A125" s="127" t="s">
        <v>618</v>
      </c>
      <c r="B125" s="168" t="s">
        <v>604</v>
      </c>
      <c r="C125" s="165"/>
      <c r="D125" s="165"/>
      <c r="E125" s="165"/>
      <c r="F125" s="165"/>
      <c r="G125" s="127"/>
    </row>
    <row r="126" spans="1:7" ht="15">
      <c r="A126" s="127" t="s">
        <v>619</v>
      </c>
      <c r="B126" s="168" t="s">
        <v>604</v>
      </c>
      <c r="C126" s="165"/>
      <c r="D126" s="165"/>
      <c r="E126" s="165"/>
      <c r="F126" s="165"/>
      <c r="G126" s="127"/>
    </row>
    <row r="127" spans="1:7" ht="15">
      <c r="A127" s="127" t="s">
        <v>620</v>
      </c>
      <c r="B127" s="168" t="s">
        <v>604</v>
      </c>
      <c r="C127" s="165"/>
      <c r="D127" s="165"/>
      <c r="E127" s="165"/>
      <c r="F127" s="165"/>
      <c r="G127" s="127"/>
    </row>
    <row r="128" spans="1:7" ht="15">
      <c r="A128" s="127" t="s">
        <v>621</v>
      </c>
      <c r="B128" s="168" t="s">
        <v>604</v>
      </c>
      <c r="C128" s="165"/>
      <c r="D128" s="165"/>
      <c r="E128" s="165"/>
      <c r="F128" s="165"/>
      <c r="G128" s="127"/>
    </row>
    <row r="129" spans="1:7" ht="15">
      <c r="A129" s="127" t="s">
        <v>622</v>
      </c>
      <c r="B129" s="168" t="s">
        <v>604</v>
      </c>
      <c r="C129" s="165"/>
      <c r="D129" s="165"/>
      <c r="E129" s="165"/>
      <c r="F129" s="165"/>
      <c r="G129" s="127"/>
    </row>
    <row r="130" spans="1:7" ht="15">
      <c r="A130" s="127" t="s">
        <v>1938</v>
      </c>
      <c r="B130" s="168" t="s">
        <v>604</v>
      </c>
      <c r="C130" s="165"/>
      <c r="D130" s="165"/>
      <c r="E130" s="165"/>
      <c r="F130" s="165"/>
      <c r="G130" s="127"/>
    </row>
    <row r="131" spans="1:7" ht="15">
      <c r="A131" s="127" t="s">
        <v>1939</v>
      </c>
      <c r="B131" s="168" t="s">
        <v>604</v>
      </c>
      <c r="C131" s="165"/>
      <c r="D131" s="165"/>
      <c r="E131" s="165"/>
      <c r="F131" s="165"/>
      <c r="G131" s="127"/>
    </row>
    <row r="132" spans="1:7" ht="15">
      <c r="A132" s="127" t="s">
        <v>1940</v>
      </c>
      <c r="B132" s="168" t="s">
        <v>604</v>
      </c>
      <c r="C132" s="165"/>
      <c r="D132" s="165"/>
      <c r="E132" s="165"/>
      <c r="F132" s="165"/>
      <c r="G132" s="127"/>
    </row>
    <row r="133" spans="1:7" ht="15">
      <c r="A133" s="127" t="s">
        <v>1941</v>
      </c>
      <c r="B133" s="168" t="s">
        <v>604</v>
      </c>
      <c r="C133" s="165"/>
      <c r="D133" s="165"/>
      <c r="E133" s="165"/>
      <c r="F133" s="165"/>
      <c r="G133" s="127"/>
    </row>
    <row r="134" spans="1:7" ht="15">
      <c r="A134" s="127" t="s">
        <v>1942</v>
      </c>
      <c r="B134" s="168" t="s">
        <v>604</v>
      </c>
      <c r="C134" s="165"/>
      <c r="D134" s="165"/>
      <c r="E134" s="165"/>
      <c r="F134" s="165"/>
      <c r="G134" s="127"/>
    </row>
    <row r="135" spans="1:7" ht="15">
      <c r="A135" s="127" t="s">
        <v>1943</v>
      </c>
      <c r="B135" s="168" t="s">
        <v>604</v>
      </c>
      <c r="C135" s="165"/>
      <c r="D135" s="165"/>
      <c r="E135" s="165"/>
      <c r="F135" s="165"/>
      <c r="G135" s="127"/>
    </row>
    <row r="136" spans="1:7" ht="15">
      <c r="A136" s="127" t="s">
        <v>1944</v>
      </c>
      <c r="B136" s="168" t="s">
        <v>604</v>
      </c>
      <c r="C136" s="165"/>
      <c r="D136" s="165"/>
      <c r="E136" s="165"/>
      <c r="F136" s="165"/>
      <c r="G136" s="127"/>
    </row>
    <row r="137" spans="1:7" ht="15">
      <c r="A137" s="127" t="s">
        <v>1945</v>
      </c>
      <c r="B137" s="168" t="s">
        <v>604</v>
      </c>
      <c r="C137" s="165"/>
      <c r="D137" s="165"/>
      <c r="E137" s="165"/>
      <c r="F137" s="165"/>
      <c r="G137" s="127"/>
    </row>
    <row r="138" spans="1:7" ht="15">
      <c r="A138" s="127" t="s">
        <v>1946</v>
      </c>
      <c r="B138" s="168" t="s">
        <v>604</v>
      </c>
      <c r="C138" s="165"/>
      <c r="D138" s="165"/>
      <c r="E138" s="165"/>
      <c r="F138" s="165"/>
      <c r="G138" s="127"/>
    </row>
    <row r="139" spans="1:7" ht="15">
      <c r="A139" s="127" t="s">
        <v>1947</v>
      </c>
      <c r="B139" s="168" t="s">
        <v>604</v>
      </c>
      <c r="C139" s="165"/>
      <c r="D139" s="165"/>
      <c r="E139" s="165"/>
      <c r="F139" s="165"/>
      <c r="G139" s="127"/>
    </row>
    <row r="140" spans="1:7" ht="15">
      <c r="A140" s="127" t="s">
        <v>1948</v>
      </c>
      <c r="B140" s="168" t="s">
        <v>604</v>
      </c>
      <c r="C140" s="165"/>
      <c r="D140" s="165"/>
      <c r="E140" s="165"/>
      <c r="F140" s="165"/>
      <c r="G140" s="127"/>
    </row>
    <row r="141" spans="1:7" ht="15">
      <c r="A141" s="127" t="s">
        <v>1949</v>
      </c>
      <c r="B141" s="168" t="s">
        <v>604</v>
      </c>
      <c r="C141" s="165"/>
      <c r="D141" s="165"/>
      <c r="E141" s="165"/>
      <c r="F141" s="165"/>
      <c r="G141" s="127"/>
    </row>
    <row r="142" spans="1:7" ht="15">
      <c r="A142" s="127" t="s">
        <v>1950</v>
      </c>
      <c r="B142" s="168" t="s">
        <v>604</v>
      </c>
      <c r="C142" s="165"/>
      <c r="D142" s="165"/>
      <c r="E142" s="165"/>
      <c r="F142" s="165"/>
      <c r="G142" s="127"/>
    </row>
    <row r="143" spans="1:7" ht="15">
      <c r="A143" s="127" t="s">
        <v>1951</v>
      </c>
      <c r="B143" s="168" t="s">
        <v>604</v>
      </c>
      <c r="C143" s="165"/>
      <c r="D143" s="165"/>
      <c r="E143" s="165"/>
      <c r="F143" s="165"/>
      <c r="G143" s="127"/>
    </row>
    <row r="144" spans="1:7" ht="15">
      <c r="A144" s="127" t="s">
        <v>1952</v>
      </c>
      <c r="B144" s="168" t="s">
        <v>604</v>
      </c>
      <c r="C144" s="165"/>
      <c r="D144" s="165"/>
      <c r="E144" s="165"/>
      <c r="F144" s="165"/>
      <c r="G144" s="127"/>
    </row>
    <row r="145" spans="1:7" ht="15">
      <c r="A145" s="127" t="s">
        <v>1953</v>
      </c>
      <c r="B145" s="168" t="s">
        <v>604</v>
      </c>
      <c r="C145" s="165"/>
      <c r="D145" s="165"/>
      <c r="E145" s="165"/>
      <c r="F145" s="165"/>
      <c r="G145" s="127"/>
    </row>
    <row r="146" spans="1:7" ht="15">
      <c r="A146" s="127" t="s">
        <v>1954</v>
      </c>
      <c r="B146" s="168" t="s">
        <v>604</v>
      </c>
      <c r="C146" s="165"/>
      <c r="D146" s="165"/>
      <c r="E146" s="165"/>
      <c r="F146" s="165"/>
      <c r="G146" s="127"/>
    </row>
    <row r="147" spans="1:7" ht="15">
      <c r="A147" s="127" t="s">
        <v>1955</v>
      </c>
      <c r="B147" s="168" t="s">
        <v>604</v>
      </c>
      <c r="C147" s="165"/>
      <c r="D147" s="165"/>
      <c r="E147" s="165"/>
      <c r="F147" s="165"/>
      <c r="G147" s="127"/>
    </row>
    <row r="148" spans="1:7" ht="15">
      <c r="A148" s="127" t="s">
        <v>1956</v>
      </c>
      <c r="B148" s="168" t="s">
        <v>604</v>
      </c>
      <c r="C148" s="165"/>
      <c r="D148" s="165"/>
      <c r="E148" s="165"/>
      <c r="F148" s="165"/>
      <c r="G148" s="127"/>
    </row>
    <row r="149" spans="1:7" ht="15" customHeight="1">
      <c r="A149" s="155"/>
      <c r="B149" s="156" t="s">
        <v>623</v>
      </c>
      <c r="C149" s="155" t="s">
        <v>485</v>
      </c>
      <c r="D149" s="155" t="s">
        <v>486</v>
      </c>
      <c r="E149" s="161"/>
      <c r="F149" s="157" t="s">
        <v>451</v>
      </c>
      <c r="G149" s="157"/>
    </row>
    <row r="150" spans="1:6" ht="15">
      <c r="A150" s="127" t="s">
        <v>624</v>
      </c>
      <c r="B150" s="127" t="s">
        <v>625</v>
      </c>
      <c r="C150" s="165">
        <v>0.7884515621551088</v>
      </c>
      <c r="D150" s="165">
        <v>0</v>
      </c>
      <c r="E150" s="170"/>
      <c r="F150" s="165">
        <f>D150+C150</f>
        <v>0.7884515621551088</v>
      </c>
    </row>
    <row r="151" spans="1:6" ht="15">
      <c r="A151" s="127" t="s">
        <v>626</v>
      </c>
      <c r="B151" s="127" t="s">
        <v>627</v>
      </c>
      <c r="C151" s="165">
        <v>0</v>
      </c>
      <c r="D151" s="165">
        <v>0</v>
      </c>
      <c r="E151" s="170"/>
      <c r="F151" s="165">
        <f>D151+C151</f>
        <v>0</v>
      </c>
    </row>
    <row r="152" spans="1:6" ht="15">
      <c r="A152" s="127" t="s">
        <v>628</v>
      </c>
      <c r="B152" s="127" t="s">
        <v>62</v>
      </c>
      <c r="C152" s="165">
        <v>0.21154843784489635</v>
      </c>
      <c r="D152" s="165">
        <v>0</v>
      </c>
      <c r="E152" s="170"/>
      <c r="F152" s="165">
        <f>D152+C152</f>
        <v>0.21154843784489635</v>
      </c>
    </row>
    <row r="153" spans="1:6" ht="15" outlineLevel="1">
      <c r="A153" s="127" t="s">
        <v>629</v>
      </c>
      <c r="C153" s="165"/>
      <c r="D153" s="165"/>
      <c r="E153" s="170"/>
      <c r="F153" s="165"/>
    </row>
    <row r="154" spans="1:6" ht="15" outlineLevel="1">
      <c r="A154" s="127" t="s">
        <v>630</v>
      </c>
      <c r="C154" s="165"/>
      <c r="D154" s="165"/>
      <c r="E154" s="170"/>
      <c r="F154" s="165"/>
    </row>
    <row r="155" spans="1:6" ht="15" outlineLevel="1">
      <c r="A155" s="127" t="s">
        <v>631</v>
      </c>
      <c r="C155" s="165"/>
      <c r="D155" s="165"/>
      <c r="E155" s="170"/>
      <c r="F155" s="165"/>
    </row>
    <row r="156" spans="1:6" ht="15" outlineLevel="1">
      <c r="A156" s="127" t="s">
        <v>632</v>
      </c>
      <c r="C156" s="165"/>
      <c r="D156" s="165"/>
      <c r="E156" s="170"/>
      <c r="F156" s="165"/>
    </row>
    <row r="157" spans="1:6" ht="15" outlineLevel="1">
      <c r="A157" s="127" t="s">
        <v>633</v>
      </c>
      <c r="C157" s="165"/>
      <c r="D157" s="165"/>
      <c r="E157" s="170"/>
      <c r="F157" s="165"/>
    </row>
    <row r="158" spans="1:6" ht="15" outlineLevel="1">
      <c r="A158" s="127" t="s">
        <v>634</v>
      </c>
      <c r="C158" s="165"/>
      <c r="D158" s="165"/>
      <c r="E158" s="170"/>
      <c r="F158" s="165"/>
    </row>
    <row r="159" spans="1:7" ht="15" customHeight="1">
      <c r="A159" s="155"/>
      <c r="B159" s="156" t="s">
        <v>635</v>
      </c>
      <c r="C159" s="155" t="s">
        <v>485</v>
      </c>
      <c r="D159" s="155" t="s">
        <v>486</v>
      </c>
      <c r="E159" s="161"/>
      <c r="F159" s="157" t="s">
        <v>451</v>
      </c>
      <c r="G159" s="157"/>
    </row>
    <row r="160" spans="1:6" ht="15">
      <c r="A160" s="127" t="s">
        <v>636</v>
      </c>
      <c r="B160" s="127" t="s">
        <v>637</v>
      </c>
      <c r="C160" s="165">
        <v>0.053187803278296385</v>
      </c>
      <c r="D160" s="165">
        <v>0</v>
      </c>
      <c r="E160" s="170"/>
      <c r="F160" s="165">
        <f>D160+C160</f>
        <v>0.053187803278296385</v>
      </c>
    </row>
    <row r="161" spans="1:6" ht="15">
      <c r="A161" s="127" t="s">
        <v>638</v>
      </c>
      <c r="B161" s="127" t="s">
        <v>639</v>
      </c>
      <c r="C161" s="165">
        <v>0.9468121967217036</v>
      </c>
      <c r="D161" s="165">
        <v>0</v>
      </c>
      <c r="E161" s="170"/>
      <c r="F161" s="165">
        <f>D161+C161</f>
        <v>0.9468121967217036</v>
      </c>
    </row>
    <row r="162" spans="1:6" ht="15">
      <c r="A162" s="127" t="s">
        <v>640</v>
      </c>
      <c r="B162" s="127" t="s">
        <v>62</v>
      </c>
      <c r="C162" s="165">
        <v>0</v>
      </c>
      <c r="D162" s="165">
        <v>0</v>
      </c>
      <c r="E162" s="170"/>
      <c r="F162" s="165">
        <f>D162+C162</f>
        <v>0</v>
      </c>
    </row>
    <row r="163" spans="1:5" ht="15" outlineLevel="1">
      <c r="A163" s="127" t="s">
        <v>641</v>
      </c>
      <c r="E163" s="139"/>
    </row>
    <row r="164" spans="1:5" ht="15" outlineLevel="1">
      <c r="A164" s="127" t="s">
        <v>642</v>
      </c>
      <c r="E164" s="139"/>
    </row>
    <row r="165" spans="1:5" ht="15" outlineLevel="1">
      <c r="A165" s="127" t="s">
        <v>643</v>
      </c>
      <c r="E165" s="139"/>
    </row>
    <row r="166" spans="1:5" ht="15" outlineLevel="1">
      <c r="A166" s="127" t="s">
        <v>644</v>
      </c>
      <c r="E166" s="139"/>
    </row>
    <row r="167" spans="1:5" ht="15" outlineLevel="1">
      <c r="A167" s="127" t="s">
        <v>645</v>
      </c>
      <c r="E167" s="139"/>
    </row>
    <row r="168" spans="1:5" ht="15" outlineLevel="1">
      <c r="A168" s="127" t="s">
        <v>646</v>
      </c>
      <c r="E168" s="139"/>
    </row>
    <row r="169" spans="1:7" ht="15" customHeight="1">
      <c r="A169" s="155"/>
      <c r="B169" s="156" t="s">
        <v>647</v>
      </c>
      <c r="C169" s="155" t="s">
        <v>485</v>
      </c>
      <c r="D169" s="155" t="s">
        <v>486</v>
      </c>
      <c r="E169" s="161"/>
      <c r="F169" s="157" t="s">
        <v>451</v>
      </c>
      <c r="G169" s="157"/>
    </row>
    <row r="170" spans="1:6" ht="15">
      <c r="A170" s="127" t="s">
        <v>648</v>
      </c>
      <c r="B170" s="171" t="s">
        <v>649</v>
      </c>
      <c r="C170" s="165">
        <v>0.22174346372113263</v>
      </c>
      <c r="D170" s="165">
        <v>0</v>
      </c>
      <c r="E170" s="170"/>
      <c r="F170" s="165">
        <f>D170+C170</f>
        <v>0.22174346372113263</v>
      </c>
    </row>
    <row r="171" spans="1:6" ht="15">
      <c r="A171" s="127" t="s">
        <v>650</v>
      </c>
      <c r="B171" s="171" t="s">
        <v>1957</v>
      </c>
      <c r="C171" s="165">
        <v>0.18969988967314666</v>
      </c>
      <c r="D171" s="165">
        <v>0</v>
      </c>
      <c r="E171" s="170"/>
      <c r="F171" s="165">
        <f>D171+C171</f>
        <v>0.18969988967314666</v>
      </c>
    </row>
    <row r="172" spans="1:6" ht="15">
      <c r="A172" s="127" t="s">
        <v>651</v>
      </c>
      <c r="B172" s="171" t="s">
        <v>1958</v>
      </c>
      <c r="C172" s="165">
        <v>0.1441657650354075</v>
      </c>
      <c r="D172" s="165">
        <v>0</v>
      </c>
      <c r="E172" s="165"/>
      <c r="F172" s="165">
        <f>D172+C172</f>
        <v>0.1441657650354075</v>
      </c>
    </row>
    <row r="173" spans="1:6" ht="15">
      <c r="A173" s="127" t="s">
        <v>652</v>
      </c>
      <c r="B173" s="171" t="s">
        <v>1959</v>
      </c>
      <c r="C173" s="165">
        <v>0.1730403428649435</v>
      </c>
      <c r="D173" s="165">
        <v>0</v>
      </c>
      <c r="E173" s="165"/>
      <c r="F173" s="165">
        <f>D173+C173</f>
        <v>0.1730403428649435</v>
      </c>
    </row>
    <row r="174" spans="1:6" ht="15">
      <c r="A174" s="127" t="s">
        <v>653</v>
      </c>
      <c r="B174" s="171" t="s">
        <v>1960</v>
      </c>
      <c r="C174" s="165">
        <v>0.2713505387053697</v>
      </c>
      <c r="D174" s="165">
        <v>0</v>
      </c>
      <c r="E174" s="165"/>
      <c r="F174" s="165">
        <f>D174+C174</f>
        <v>0.2713505387053697</v>
      </c>
    </row>
    <row r="175" spans="1:6" ht="15" outlineLevel="1">
      <c r="A175" s="127" t="s">
        <v>654</v>
      </c>
      <c r="B175" s="163"/>
      <c r="C175" s="165"/>
      <c r="D175" s="165"/>
      <c r="E175" s="165"/>
      <c r="F175" s="165"/>
    </row>
    <row r="176" spans="1:6" ht="15" outlineLevel="1">
      <c r="A176" s="127" t="s">
        <v>655</v>
      </c>
      <c r="B176" s="163"/>
      <c r="C176" s="165"/>
      <c r="D176" s="165"/>
      <c r="E176" s="165"/>
      <c r="F176" s="165"/>
    </row>
    <row r="177" spans="1:6" ht="15" outlineLevel="1">
      <c r="A177" s="127" t="s">
        <v>656</v>
      </c>
      <c r="B177" s="171"/>
      <c r="C177" s="165"/>
      <c r="D177" s="165"/>
      <c r="E177" s="165"/>
      <c r="F177" s="165"/>
    </row>
    <row r="178" spans="1:6" ht="15" outlineLevel="1">
      <c r="A178" s="127" t="s">
        <v>657</v>
      </c>
      <c r="B178" s="171"/>
      <c r="C178" s="165"/>
      <c r="D178" s="165"/>
      <c r="E178" s="165"/>
      <c r="F178" s="165"/>
    </row>
    <row r="179" spans="1:7" ht="15" customHeight="1">
      <c r="A179" s="155"/>
      <c r="B179" s="156" t="s">
        <v>658</v>
      </c>
      <c r="C179" s="155" t="s">
        <v>485</v>
      </c>
      <c r="D179" s="155" t="s">
        <v>486</v>
      </c>
      <c r="E179" s="161"/>
      <c r="F179" s="157" t="s">
        <v>451</v>
      </c>
      <c r="G179" s="157"/>
    </row>
    <row r="180" spans="1:6" ht="15">
      <c r="A180" s="127" t="s">
        <v>659</v>
      </c>
      <c r="B180" s="127" t="s">
        <v>1961</v>
      </c>
      <c r="C180" s="165">
        <v>0</v>
      </c>
      <c r="D180" s="165">
        <v>0</v>
      </c>
      <c r="E180" s="170"/>
      <c r="F180" s="165">
        <v>0</v>
      </c>
    </row>
    <row r="181" spans="1:6" ht="15" outlineLevel="1">
      <c r="A181" s="127" t="s">
        <v>660</v>
      </c>
      <c r="B181" s="172"/>
      <c r="C181" s="165"/>
      <c r="D181" s="165"/>
      <c r="E181" s="170"/>
      <c r="F181" s="165"/>
    </row>
    <row r="182" spans="1:6" ht="15" outlineLevel="1">
      <c r="A182" s="127" t="s">
        <v>661</v>
      </c>
      <c r="B182" s="172"/>
      <c r="C182" s="165"/>
      <c r="D182" s="165"/>
      <c r="E182" s="170"/>
      <c r="F182" s="165"/>
    </row>
    <row r="183" spans="1:6" ht="15" outlineLevel="1">
      <c r="A183" s="127" t="s">
        <v>662</v>
      </c>
      <c r="B183" s="172"/>
      <c r="C183" s="165"/>
      <c r="D183" s="165"/>
      <c r="E183" s="170"/>
      <c r="F183" s="165"/>
    </row>
    <row r="184" spans="1:6" ht="15" outlineLevel="1">
      <c r="A184" s="127" t="s">
        <v>663</v>
      </c>
      <c r="B184" s="172"/>
      <c r="C184" s="165"/>
      <c r="D184" s="165"/>
      <c r="E184" s="170"/>
      <c r="F184" s="165"/>
    </row>
    <row r="185" spans="1:7" ht="18.75">
      <c r="A185" s="173"/>
      <c r="B185" s="174" t="s">
        <v>448</v>
      </c>
      <c r="C185" s="173"/>
      <c r="D185" s="173"/>
      <c r="E185" s="173"/>
      <c r="F185" s="175"/>
      <c r="G185" s="175"/>
    </row>
    <row r="186" spans="1:7" ht="15" customHeight="1">
      <c r="A186" s="155"/>
      <c r="B186" s="156" t="s">
        <v>664</v>
      </c>
      <c r="C186" s="155" t="s">
        <v>665</v>
      </c>
      <c r="D186" s="155" t="s">
        <v>666</v>
      </c>
      <c r="E186" s="161"/>
      <c r="F186" s="155" t="s">
        <v>485</v>
      </c>
      <c r="G186" s="155" t="s">
        <v>667</v>
      </c>
    </row>
    <row r="187" spans="1:7" ht="15">
      <c r="A187" s="127" t="s">
        <v>668</v>
      </c>
      <c r="B187" s="168" t="s">
        <v>669</v>
      </c>
      <c r="C187" s="125">
        <v>66.548923328496</v>
      </c>
      <c r="E187" s="176"/>
      <c r="F187" s="177"/>
      <c r="G187" s="177"/>
    </row>
    <row r="188" spans="1:7" ht="15">
      <c r="A188" s="176"/>
      <c r="B188" s="178"/>
      <c r="C188" s="176"/>
      <c r="D188" s="176"/>
      <c r="E188" s="176"/>
      <c r="F188" s="177"/>
      <c r="G188" s="177"/>
    </row>
    <row r="189" spans="2:7" ht="15">
      <c r="B189" s="168" t="s">
        <v>670</v>
      </c>
      <c r="C189" s="176"/>
      <c r="D189" s="176"/>
      <c r="E189" s="176"/>
      <c r="F189" s="177"/>
      <c r="G189" s="177"/>
    </row>
    <row r="190" spans="1:7" ht="15">
      <c r="A190" s="127" t="s">
        <v>671</v>
      </c>
      <c r="B190" s="168" t="s">
        <v>672</v>
      </c>
      <c r="C190" s="125">
        <v>6655.639813700075</v>
      </c>
      <c r="D190" s="127">
        <v>162528</v>
      </c>
      <c r="E190" s="176"/>
      <c r="F190" s="107">
        <f>IF($C$214=0,"",IF(C190="[for completion]","",IF(C190="","",C190/$C$214)))</f>
        <v>0.48537831985868524</v>
      </c>
      <c r="G190" s="107">
        <f>IF($D$214=0,"",IF(D190="[for completion]","",IF(D190="","",D190/$D$214)))</f>
        <v>0.7887870787389346</v>
      </c>
    </row>
    <row r="191" spans="1:7" ht="15">
      <c r="A191" s="127" t="s">
        <v>673</v>
      </c>
      <c r="B191" s="168" t="s">
        <v>674</v>
      </c>
      <c r="C191" s="125">
        <v>4925.380339720018</v>
      </c>
      <c r="D191" s="127">
        <v>36523</v>
      </c>
      <c r="E191" s="176"/>
      <c r="F191" s="107">
        <f aca="true" t="shared" si="3" ref="F191:F213">IF($C$214=0,"",IF(C191="[for completion]","",IF(C191="","",C191/$C$214)))</f>
        <v>0.3591950437337825</v>
      </c>
      <c r="G191" s="107">
        <f aca="true" t="shared" si="4" ref="G191:G213">IF($D$214=0,"",IF(D191="[for completion]","",IF(D191="","",D191/$D$214)))</f>
        <v>0.1772548144121758</v>
      </c>
    </row>
    <row r="192" spans="1:7" ht="15">
      <c r="A192" s="127" t="s">
        <v>675</v>
      </c>
      <c r="B192" s="168" t="s">
        <v>676</v>
      </c>
      <c r="C192" s="125">
        <v>1182.6753902400012</v>
      </c>
      <c r="D192" s="127">
        <v>4971</v>
      </c>
      <c r="E192" s="176"/>
      <c r="F192" s="107">
        <f t="shared" si="3"/>
        <v>0.08624940800902166</v>
      </c>
      <c r="G192" s="107">
        <f t="shared" si="4"/>
        <v>0.0241254464979034</v>
      </c>
    </row>
    <row r="193" spans="1:7" ht="15">
      <c r="A193" s="127" t="s">
        <v>677</v>
      </c>
      <c r="B193" s="168" t="s">
        <v>678</v>
      </c>
      <c r="C193" s="125">
        <v>389.81126306000016</v>
      </c>
      <c r="D193" s="127">
        <v>1140</v>
      </c>
      <c r="E193" s="176"/>
      <c r="F193" s="107">
        <f t="shared" si="3"/>
        <v>0.028427910948033926</v>
      </c>
      <c r="G193" s="107">
        <f t="shared" si="4"/>
        <v>0.005532691411709893</v>
      </c>
    </row>
    <row r="194" spans="1:7" ht="15">
      <c r="A194" s="127" t="s">
        <v>679</v>
      </c>
      <c r="B194" s="168" t="s">
        <v>680</v>
      </c>
      <c r="C194" s="125">
        <v>558.7657472699993</v>
      </c>
      <c r="D194" s="127">
        <v>886</v>
      </c>
      <c r="E194" s="176"/>
      <c r="F194" s="107">
        <f t="shared" si="3"/>
        <v>0.04074931745047656</v>
      </c>
      <c r="G194" s="107">
        <f t="shared" si="4"/>
        <v>0.004299968939276285</v>
      </c>
    </row>
    <row r="195" spans="1:7" ht="15">
      <c r="A195" s="127" t="s">
        <v>681</v>
      </c>
      <c r="B195" s="168" t="s">
        <v>604</v>
      </c>
      <c r="C195" s="125"/>
      <c r="E195" s="176"/>
      <c r="F195" s="107">
        <f t="shared" si="3"/>
      </c>
      <c r="G195" s="107">
        <f t="shared" si="4"/>
      </c>
    </row>
    <row r="196" spans="1:7" ht="15">
      <c r="A196" s="127" t="s">
        <v>682</v>
      </c>
      <c r="B196" s="168" t="s">
        <v>604</v>
      </c>
      <c r="C196" s="125"/>
      <c r="E196" s="176"/>
      <c r="F196" s="107">
        <f t="shared" si="3"/>
      </c>
      <c r="G196" s="107">
        <f t="shared" si="4"/>
      </c>
    </row>
    <row r="197" spans="1:7" ht="15">
      <c r="A197" s="127" t="s">
        <v>683</v>
      </c>
      <c r="B197" s="168" t="s">
        <v>604</v>
      </c>
      <c r="C197" s="125"/>
      <c r="E197" s="176"/>
      <c r="F197" s="107">
        <f t="shared" si="3"/>
      </c>
      <c r="G197" s="107">
        <f t="shared" si="4"/>
      </c>
    </row>
    <row r="198" spans="1:7" ht="15">
      <c r="A198" s="127" t="s">
        <v>684</v>
      </c>
      <c r="B198" s="168" t="s">
        <v>604</v>
      </c>
      <c r="C198" s="125"/>
      <c r="E198" s="176"/>
      <c r="F198" s="107">
        <f t="shared" si="3"/>
      </c>
      <c r="G198" s="107">
        <f t="shared" si="4"/>
      </c>
    </row>
    <row r="199" spans="1:7" ht="15">
      <c r="A199" s="127" t="s">
        <v>685</v>
      </c>
      <c r="B199" s="168" t="s">
        <v>604</v>
      </c>
      <c r="C199" s="125"/>
      <c r="E199" s="168"/>
      <c r="F199" s="107">
        <f t="shared" si="3"/>
      </c>
      <c r="G199" s="107">
        <f t="shared" si="4"/>
      </c>
    </row>
    <row r="200" spans="1:7" ht="15">
      <c r="A200" s="127" t="s">
        <v>686</v>
      </c>
      <c r="B200" s="168" t="s">
        <v>604</v>
      </c>
      <c r="C200" s="125"/>
      <c r="E200" s="168"/>
      <c r="F200" s="107">
        <f t="shared" si="3"/>
      </c>
      <c r="G200" s="107">
        <f t="shared" si="4"/>
      </c>
    </row>
    <row r="201" spans="1:7" ht="15">
      <c r="A201" s="127" t="s">
        <v>687</v>
      </c>
      <c r="B201" s="168" t="s">
        <v>604</v>
      </c>
      <c r="E201" s="168"/>
      <c r="F201" s="107">
        <f t="shared" si="3"/>
      </c>
      <c r="G201" s="107">
        <f t="shared" si="4"/>
      </c>
    </row>
    <row r="202" spans="1:7" ht="15">
      <c r="A202" s="127" t="s">
        <v>688</v>
      </c>
      <c r="B202" s="168" t="s">
        <v>604</v>
      </c>
      <c r="E202" s="168"/>
      <c r="F202" s="107">
        <f t="shared" si="3"/>
      </c>
      <c r="G202" s="107">
        <f t="shared" si="4"/>
      </c>
    </row>
    <row r="203" spans="1:7" ht="15">
      <c r="A203" s="127" t="s">
        <v>689</v>
      </c>
      <c r="B203" s="168" t="s">
        <v>604</v>
      </c>
      <c r="E203" s="168"/>
      <c r="F203" s="107">
        <f t="shared" si="3"/>
      </c>
      <c r="G203" s="107">
        <f t="shared" si="4"/>
      </c>
    </row>
    <row r="204" spans="1:7" ht="15">
      <c r="A204" s="127" t="s">
        <v>690</v>
      </c>
      <c r="B204" s="168" t="s">
        <v>604</v>
      </c>
      <c r="E204" s="168"/>
      <c r="F204" s="107">
        <f t="shared" si="3"/>
      </c>
      <c r="G204" s="107">
        <f t="shared" si="4"/>
      </c>
    </row>
    <row r="205" spans="1:7" ht="15">
      <c r="A205" s="127" t="s">
        <v>691</v>
      </c>
      <c r="B205" s="168" t="s">
        <v>604</v>
      </c>
      <c r="F205" s="107">
        <f t="shared" si="3"/>
      </c>
      <c r="G205" s="107">
        <f t="shared" si="4"/>
      </c>
    </row>
    <row r="206" spans="1:7" ht="15">
      <c r="A206" s="127" t="s">
        <v>692</v>
      </c>
      <c r="B206" s="168" t="s">
        <v>604</v>
      </c>
      <c r="E206" s="159"/>
      <c r="F206" s="107">
        <f t="shared" si="3"/>
      </c>
      <c r="G206" s="107">
        <f t="shared" si="4"/>
      </c>
    </row>
    <row r="207" spans="1:7" ht="15">
      <c r="A207" s="127" t="s">
        <v>693</v>
      </c>
      <c r="B207" s="168" t="s">
        <v>604</v>
      </c>
      <c r="E207" s="159"/>
      <c r="F207" s="107">
        <f t="shared" si="3"/>
      </c>
      <c r="G207" s="107">
        <f t="shared" si="4"/>
      </c>
    </row>
    <row r="208" spans="1:7" ht="15">
      <c r="A208" s="127" t="s">
        <v>694</v>
      </c>
      <c r="B208" s="168" t="s">
        <v>604</v>
      </c>
      <c r="E208" s="159"/>
      <c r="F208" s="107">
        <f t="shared" si="3"/>
      </c>
      <c r="G208" s="107">
        <f t="shared" si="4"/>
      </c>
    </row>
    <row r="209" spans="1:7" ht="15">
      <c r="A209" s="127" t="s">
        <v>695</v>
      </c>
      <c r="B209" s="168" t="s">
        <v>604</v>
      </c>
      <c r="E209" s="159"/>
      <c r="F209" s="107">
        <f t="shared" si="3"/>
      </c>
      <c r="G209" s="107">
        <f t="shared" si="4"/>
      </c>
    </row>
    <row r="210" spans="1:7" ht="15">
      <c r="A210" s="127" t="s">
        <v>696</v>
      </c>
      <c r="B210" s="168" t="s">
        <v>604</v>
      </c>
      <c r="E210" s="159"/>
      <c r="F210" s="107">
        <f t="shared" si="3"/>
      </c>
      <c r="G210" s="107">
        <f t="shared" si="4"/>
      </c>
    </row>
    <row r="211" spans="1:7" ht="15">
      <c r="A211" s="127" t="s">
        <v>697</v>
      </c>
      <c r="B211" s="168" t="s">
        <v>604</v>
      </c>
      <c r="E211" s="159"/>
      <c r="F211" s="107">
        <f t="shared" si="3"/>
      </c>
      <c r="G211" s="107">
        <f t="shared" si="4"/>
      </c>
    </row>
    <row r="212" spans="1:7" ht="15">
      <c r="A212" s="127" t="s">
        <v>698</v>
      </c>
      <c r="B212" s="168" t="s">
        <v>604</v>
      </c>
      <c r="E212" s="159"/>
      <c r="F212" s="107">
        <f t="shared" si="3"/>
      </c>
      <c r="G212" s="107">
        <f t="shared" si="4"/>
      </c>
    </row>
    <row r="213" spans="1:7" ht="15">
      <c r="A213" s="127" t="s">
        <v>699</v>
      </c>
      <c r="B213" s="168" t="s">
        <v>604</v>
      </c>
      <c r="E213" s="159"/>
      <c r="F213" s="107">
        <f t="shared" si="3"/>
      </c>
      <c r="G213" s="107">
        <f t="shared" si="4"/>
      </c>
    </row>
    <row r="214" spans="1:7" ht="15">
      <c r="A214" s="127" t="s">
        <v>700</v>
      </c>
      <c r="B214" s="179" t="s">
        <v>64</v>
      </c>
      <c r="C214" s="180">
        <f>SUM(C190:C213)</f>
        <v>13712.272553990095</v>
      </c>
      <c r="D214" s="168">
        <f>SUM(D190:D213)</f>
        <v>206048</v>
      </c>
      <c r="E214" s="159"/>
      <c r="F214" s="181">
        <f>SUM(F190:F213)</f>
        <v>0.9999999999999999</v>
      </c>
      <c r="G214" s="181">
        <f>SUM(G190:G213)</f>
        <v>1</v>
      </c>
    </row>
    <row r="215" spans="1:7" ht="15" customHeight="1">
      <c r="A215" s="155"/>
      <c r="B215" s="156" t="s">
        <v>701</v>
      </c>
      <c r="C215" s="155" t="s">
        <v>665</v>
      </c>
      <c r="D215" s="155" t="s">
        <v>666</v>
      </c>
      <c r="E215" s="161"/>
      <c r="F215" s="155" t="s">
        <v>485</v>
      </c>
      <c r="G215" s="155" t="s">
        <v>667</v>
      </c>
    </row>
    <row r="216" spans="1:7" ht="15">
      <c r="A216" s="127" t="s">
        <v>702</v>
      </c>
      <c r="B216" s="127" t="s">
        <v>703</v>
      </c>
      <c r="C216" s="125">
        <v>0.5615666401530385</v>
      </c>
      <c r="G216" s="127"/>
    </row>
    <row r="217" ht="15">
      <c r="G217" s="127"/>
    </row>
    <row r="218" spans="2:7" ht="15">
      <c r="B218" s="168" t="s">
        <v>704</v>
      </c>
      <c r="G218" s="127"/>
    </row>
    <row r="219" spans="1:7" ht="15">
      <c r="A219" s="127" t="s">
        <v>705</v>
      </c>
      <c r="B219" s="127" t="s">
        <v>706</v>
      </c>
      <c r="C219" s="125">
        <v>4889.623445619969</v>
      </c>
      <c r="D219" s="127">
        <v>95159</v>
      </c>
      <c r="F219" s="107">
        <f aca="true" t="shared" si="5" ref="F219:F233">IF($C$227=0,"",IF(C219="[for completion]","",C219/$C$227))</f>
        <v>0.35658738742012486</v>
      </c>
      <c r="G219" s="107">
        <f aca="true" t="shared" si="6" ref="G219:G233">IF($D$227=0,"",IF(D219="[for completion]","",D219/$D$227))</f>
        <v>0.46182928249728217</v>
      </c>
    </row>
    <row r="220" spans="1:7" ht="15">
      <c r="A220" s="127" t="s">
        <v>707</v>
      </c>
      <c r="B220" s="127" t="s">
        <v>708</v>
      </c>
      <c r="C220" s="125">
        <v>1341.5900347699983</v>
      </c>
      <c r="D220" s="127">
        <v>20727</v>
      </c>
      <c r="F220" s="107">
        <f t="shared" si="5"/>
        <v>0.097838635389407</v>
      </c>
      <c r="G220" s="107">
        <f t="shared" si="6"/>
        <v>0.10059306569343066</v>
      </c>
    </row>
    <row r="221" spans="1:7" ht="15">
      <c r="A221" s="127" t="s">
        <v>709</v>
      </c>
      <c r="B221" s="127" t="s">
        <v>710</v>
      </c>
      <c r="C221" s="125">
        <v>1372.8002018200016</v>
      </c>
      <c r="D221" s="127">
        <v>19673</v>
      </c>
      <c r="F221" s="107">
        <f t="shared" si="5"/>
        <v>0.10011471084860737</v>
      </c>
      <c r="G221" s="107">
        <f t="shared" si="6"/>
        <v>0.09547775275663924</v>
      </c>
    </row>
    <row r="222" spans="1:7" ht="15">
      <c r="A222" s="127" t="s">
        <v>711</v>
      </c>
      <c r="B222" s="127" t="s">
        <v>712</v>
      </c>
      <c r="C222" s="125">
        <v>1486.7613643899983</v>
      </c>
      <c r="D222" s="127">
        <v>19505</v>
      </c>
      <c r="F222" s="107">
        <f t="shared" si="5"/>
        <v>0.10842559893235075</v>
      </c>
      <c r="G222" s="107">
        <f t="shared" si="6"/>
        <v>0.09466240875912409</v>
      </c>
    </row>
    <row r="223" spans="1:7" ht="15">
      <c r="A223" s="127" t="s">
        <v>713</v>
      </c>
      <c r="B223" s="127" t="s">
        <v>714</v>
      </c>
      <c r="C223" s="125">
        <v>1554.3417070300036</v>
      </c>
      <c r="D223" s="127">
        <v>18553</v>
      </c>
      <c r="F223" s="107">
        <f t="shared" si="5"/>
        <v>0.11335405571250284</v>
      </c>
      <c r="G223" s="107">
        <f t="shared" si="6"/>
        <v>0.09004212610653828</v>
      </c>
    </row>
    <row r="224" spans="1:7" ht="15">
      <c r="A224" s="127" t="s">
        <v>715</v>
      </c>
      <c r="B224" s="127" t="s">
        <v>716</v>
      </c>
      <c r="C224" s="125">
        <v>1549.7695994300034</v>
      </c>
      <c r="D224" s="127">
        <v>16818</v>
      </c>
      <c r="F224" s="107">
        <f t="shared" si="5"/>
        <v>0.11302062392123716</v>
      </c>
      <c r="G224" s="107">
        <f t="shared" si="6"/>
        <v>0.08162175803696226</v>
      </c>
    </row>
    <row r="225" spans="1:7" ht="15">
      <c r="A225" s="127" t="s">
        <v>717</v>
      </c>
      <c r="B225" s="127" t="s">
        <v>718</v>
      </c>
      <c r="C225" s="125">
        <v>978.4621365100032</v>
      </c>
      <c r="D225" s="127">
        <v>9189</v>
      </c>
      <c r="F225" s="107">
        <f t="shared" si="5"/>
        <v>0.07135667210941571</v>
      </c>
      <c r="G225" s="107">
        <f t="shared" si="6"/>
        <v>0.044596404721230005</v>
      </c>
    </row>
    <row r="226" spans="1:7" ht="15">
      <c r="A226" s="127" t="s">
        <v>719</v>
      </c>
      <c r="B226" s="127" t="s">
        <v>720</v>
      </c>
      <c r="C226" s="125">
        <v>538.9240644200014</v>
      </c>
      <c r="D226" s="127">
        <v>6424</v>
      </c>
      <c r="F226" s="107">
        <f t="shared" si="5"/>
        <v>0.03930231566635437</v>
      </c>
      <c r="G226" s="107">
        <f t="shared" si="6"/>
        <v>0.03117720142879329</v>
      </c>
    </row>
    <row r="227" spans="1:7" ht="15">
      <c r="A227" s="127" t="s">
        <v>721</v>
      </c>
      <c r="B227" s="179" t="s">
        <v>64</v>
      </c>
      <c r="C227" s="125">
        <f>SUM(C219:C226)</f>
        <v>13712.272553989978</v>
      </c>
      <c r="D227" s="127">
        <f>SUM(D219:D226)</f>
        <v>206048</v>
      </c>
      <c r="F227" s="159">
        <f>SUM(F219:F226)</f>
        <v>1</v>
      </c>
      <c r="G227" s="159">
        <f>SUM(G219:G226)</f>
        <v>1</v>
      </c>
    </row>
    <row r="228" spans="1:7" ht="15" outlineLevel="1">
      <c r="A228" s="127" t="s">
        <v>722</v>
      </c>
      <c r="B228" s="160" t="s">
        <v>723</v>
      </c>
      <c r="F228" s="107">
        <f t="shared" si="5"/>
        <v>0</v>
      </c>
      <c r="G228" s="107">
        <f t="shared" si="6"/>
        <v>0</v>
      </c>
    </row>
    <row r="229" spans="1:7" ht="15" outlineLevel="1">
      <c r="A229" s="127" t="s">
        <v>724</v>
      </c>
      <c r="B229" s="160" t="s">
        <v>725</v>
      </c>
      <c r="F229" s="107">
        <f t="shared" si="5"/>
        <v>0</v>
      </c>
      <c r="G229" s="107">
        <f t="shared" si="6"/>
        <v>0</v>
      </c>
    </row>
    <row r="230" spans="1:7" ht="15" outlineLevel="1">
      <c r="A230" s="127" t="s">
        <v>726</v>
      </c>
      <c r="B230" s="160" t="s">
        <v>727</v>
      </c>
      <c r="F230" s="107">
        <f t="shared" si="5"/>
        <v>0</v>
      </c>
      <c r="G230" s="107">
        <f t="shared" si="6"/>
        <v>0</v>
      </c>
    </row>
    <row r="231" spans="1:7" ht="15" outlineLevel="1">
      <c r="A231" s="127" t="s">
        <v>728</v>
      </c>
      <c r="B231" s="160" t="s">
        <v>729</v>
      </c>
      <c r="F231" s="107">
        <f t="shared" si="5"/>
        <v>0</v>
      </c>
      <c r="G231" s="107">
        <f t="shared" si="6"/>
        <v>0</v>
      </c>
    </row>
    <row r="232" spans="1:7" ht="15" outlineLevel="1">
      <c r="A232" s="127" t="s">
        <v>730</v>
      </c>
      <c r="B232" s="160" t="s">
        <v>731</v>
      </c>
      <c r="F232" s="107">
        <f t="shared" si="5"/>
        <v>0</v>
      </c>
      <c r="G232" s="107">
        <f t="shared" si="6"/>
        <v>0</v>
      </c>
    </row>
    <row r="233" spans="1:7" ht="15" outlineLevel="1">
      <c r="A233" s="127" t="s">
        <v>732</v>
      </c>
      <c r="B233" s="160" t="s">
        <v>733</v>
      </c>
      <c r="F233" s="107">
        <f t="shared" si="5"/>
        <v>0</v>
      </c>
      <c r="G233" s="107">
        <f t="shared" si="6"/>
        <v>0</v>
      </c>
    </row>
    <row r="234" spans="1:7" ht="15" outlineLevel="1">
      <c r="A234" s="127" t="s">
        <v>734</v>
      </c>
      <c r="B234" s="160"/>
      <c r="F234" s="107"/>
      <c r="G234" s="107"/>
    </row>
    <row r="235" spans="1:7" ht="15" outlineLevel="1">
      <c r="A235" s="127" t="s">
        <v>735</v>
      </c>
      <c r="B235" s="160"/>
      <c r="F235" s="107"/>
      <c r="G235" s="107"/>
    </row>
    <row r="236" spans="1:7" ht="15" outlineLevel="1">
      <c r="A236" s="127" t="s">
        <v>736</v>
      </c>
      <c r="B236" s="160"/>
      <c r="F236" s="107"/>
      <c r="G236" s="107"/>
    </row>
    <row r="237" spans="1:7" ht="15" customHeight="1">
      <c r="A237" s="155"/>
      <c r="B237" s="156" t="s">
        <v>737</v>
      </c>
      <c r="C237" s="155" t="s">
        <v>665</v>
      </c>
      <c r="D237" s="155" t="s">
        <v>666</v>
      </c>
      <c r="E237" s="161"/>
      <c r="F237" s="155" t="s">
        <v>485</v>
      </c>
      <c r="G237" s="155" t="s">
        <v>667</v>
      </c>
    </row>
    <row r="238" spans="1:7" ht="15">
      <c r="A238" s="127" t="s">
        <v>738</v>
      </c>
      <c r="B238" s="127" t="s">
        <v>703</v>
      </c>
      <c r="C238" s="159">
        <v>0.4856765464355963</v>
      </c>
      <c r="G238" s="127"/>
    </row>
    <row r="239" ht="15">
      <c r="G239" s="127"/>
    </row>
    <row r="240" spans="2:7" ht="15">
      <c r="B240" s="168" t="s">
        <v>704</v>
      </c>
      <c r="G240" s="127"/>
    </row>
    <row r="241" spans="1:7" ht="15">
      <c r="A241" s="127" t="s">
        <v>739</v>
      </c>
      <c r="B241" s="127" t="s">
        <v>706</v>
      </c>
      <c r="C241" s="125">
        <v>5946.039516679924</v>
      </c>
      <c r="D241" s="127">
        <v>115268</v>
      </c>
      <c r="F241" s="107">
        <f>IF($C$249=0,"",IF(C241="[Mark as ND1 if not relevant]","",C241/$C$249))</f>
        <v>0.4336290351047445</v>
      </c>
      <c r="G241" s="107">
        <f>IF($D$249=0,"",IF(D241="[Mark as ND1 if not relevant]","",D241/$D$249))</f>
        <v>0.5594230470569964</v>
      </c>
    </row>
    <row r="242" spans="1:7" ht="15">
      <c r="A242" s="127" t="s">
        <v>740</v>
      </c>
      <c r="B242" s="127" t="s">
        <v>708</v>
      </c>
      <c r="C242" s="125">
        <v>1406.2140991800024</v>
      </c>
      <c r="D242" s="127">
        <v>20039</v>
      </c>
      <c r="F242" s="107">
        <f aca="true" t="shared" si="7" ref="F242:F248">IF($C$249=0,"",IF(C242="[Mark as ND1 if not relevant]","",C242/$C$249))</f>
        <v>0.10255149856767025</v>
      </c>
      <c r="G242" s="107">
        <f aca="true" t="shared" si="8" ref="G242:G248">IF($D$249=0,"",IF(D242="[Mark as ND1 if not relevant]","",D242/$D$249))</f>
        <v>0.09725403789408293</v>
      </c>
    </row>
    <row r="243" spans="1:7" ht="15">
      <c r="A243" s="127" t="s">
        <v>741</v>
      </c>
      <c r="B243" s="127" t="s">
        <v>710</v>
      </c>
      <c r="C243" s="125">
        <v>1452.131155319999</v>
      </c>
      <c r="D243" s="127">
        <v>18867</v>
      </c>
      <c r="F243" s="107">
        <f t="shared" si="7"/>
        <v>0.10590010879687954</v>
      </c>
      <c r="G243" s="107">
        <f t="shared" si="8"/>
        <v>0.09156604286379873</v>
      </c>
    </row>
    <row r="244" spans="1:7" ht="15">
      <c r="A244" s="127" t="s">
        <v>742</v>
      </c>
      <c r="B244" s="127" t="s">
        <v>712</v>
      </c>
      <c r="C244" s="125">
        <v>1420.699517100001</v>
      </c>
      <c r="D244" s="127">
        <v>17103</v>
      </c>
      <c r="F244" s="107">
        <f t="shared" si="7"/>
        <v>0.10360788202730208</v>
      </c>
      <c r="G244" s="107">
        <f t="shared" si="8"/>
        <v>0.08300493088988974</v>
      </c>
    </row>
    <row r="245" spans="1:7" ht="15">
      <c r="A245" s="127" t="s">
        <v>743</v>
      </c>
      <c r="B245" s="127" t="s">
        <v>714</v>
      </c>
      <c r="C245" s="125">
        <v>1383.889069669997</v>
      </c>
      <c r="D245" s="127">
        <v>15146</v>
      </c>
      <c r="F245" s="107">
        <f t="shared" si="7"/>
        <v>0.10092339283814189</v>
      </c>
      <c r="G245" s="107">
        <f t="shared" si="8"/>
        <v>0.07350714396645441</v>
      </c>
    </row>
    <row r="246" spans="1:7" ht="15">
      <c r="A246" s="127" t="s">
        <v>744</v>
      </c>
      <c r="B246" s="127" t="s">
        <v>716</v>
      </c>
      <c r="C246" s="125">
        <v>1064.8318145600037</v>
      </c>
      <c r="D246" s="127">
        <v>10703</v>
      </c>
      <c r="F246" s="107">
        <f t="shared" si="7"/>
        <v>0.07765538574057618</v>
      </c>
      <c r="G246" s="107">
        <f t="shared" si="8"/>
        <v>0.05194420717502718</v>
      </c>
    </row>
    <row r="247" spans="1:7" ht="15">
      <c r="A247" s="127" t="s">
        <v>745</v>
      </c>
      <c r="B247" s="127" t="s">
        <v>718</v>
      </c>
      <c r="C247" s="125">
        <v>725.668262030001</v>
      </c>
      <c r="D247" s="127">
        <v>6022</v>
      </c>
      <c r="F247" s="107">
        <f t="shared" si="7"/>
        <v>0.052921079213733214</v>
      </c>
      <c r="G247" s="107">
        <f t="shared" si="8"/>
        <v>0.029226199720453486</v>
      </c>
    </row>
    <row r="248" spans="1:7" ht="15">
      <c r="A248" s="127" t="s">
        <v>746</v>
      </c>
      <c r="B248" s="127" t="s">
        <v>720</v>
      </c>
      <c r="C248" s="125">
        <v>312.79911945000055</v>
      </c>
      <c r="D248" s="127">
        <v>2900</v>
      </c>
      <c r="F248" s="107">
        <f t="shared" si="7"/>
        <v>0.022811617710952206</v>
      </c>
      <c r="G248" s="107">
        <f t="shared" si="8"/>
        <v>0.014074390433297095</v>
      </c>
    </row>
    <row r="249" spans="1:7" ht="15">
      <c r="A249" s="127" t="s">
        <v>747</v>
      </c>
      <c r="B249" s="179" t="s">
        <v>64</v>
      </c>
      <c r="C249" s="125">
        <f>SUM(C241:C248)</f>
        <v>13712.272553989931</v>
      </c>
      <c r="D249" s="127">
        <f>SUM(D241:D248)</f>
        <v>206048</v>
      </c>
      <c r="F249" s="159">
        <f>SUM(F241:F248)</f>
        <v>0.9999999999999998</v>
      </c>
      <c r="G249" s="159">
        <f>SUM(G241:G248)</f>
        <v>0.9999999999999999</v>
      </c>
    </row>
    <row r="250" spans="1:7" ht="15" outlineLevel="1">
      <c r="A250" s="127" t="s">
        <v>748</v>
      </c>
      <c r="B250" s="160" t="s">
        <v>723</v>
      </c>
      <c r="F250" s="107">
        <f aca="true" t="shared" si="9" ref="F250:F255">IF($C$249=0,"",IF(C250="[for completion]","",C250/$C$249))</f>
        <v>0</v>
      </c>
      <c r="G250" s="107">
        <f aca="true" t="shared" si="10" ref="G250:G255">IF($D$249=0,"",IF(D250="[for completion]","",D250/$D$249))</f>
        <v>0</v>
      </c>
    </row>
    <row r="251" spans="1:7" ht="15" outlineLevel="1">
      <c r="A251" s="127" t="s">
        <v>749</v>
      </c>
      <c r="B251" s="160" t="s">
        <v>725</v>
      </c>
      <c r="F251" s="107">
        <f t="shared" si="9"/>
        <v>0</v>
      </c>
      <c r="G251" s="107">
        <f t="shared" si="10"/>
        <v>0</v>
      </c>
    </row>
    <row r="252" spans="1:7" ht="15" outlineLevel="1">
      <c r="A252" s="127" t="s">
        <v>750</v>
      </c>
      <c r="B252" s="160" t="s">
        <v>727</v>
      </c>
      <c r="F252" s="107">
        <f t="shared" si="9"/>
        <v>0</v>
      </c>
      <c r="G252" s="107">
        <f t="shared" si="10"/>
        <v>0</v>
      </c>
    </row>
    <row r="253" spans="1:7" ht="15" outlineLevel="1">
      <c r="A253" s="127" t="s">
        <v>751</v>
      </c>
      <c r="B253" s="160" t="s">
        <v>729</v>
      </c>
      <c r="F253" s="107">
        <f t="shared" si="9"/>
        <v>0</v>
      </c>
      <c r="G253" s="107">
        <f t="shared" si="10"/>
        <v>0</v>
      </c>
    </row>
    <row r="254" spans="1:7" ht="15" outlineLevel="1">
      <c r="A254" s="127" t="s">
        <v>752</v>
      </c>
      <c r="B254" s="160" t="s">
        <v>731</v>
      </c>
      <c r="F254" s="107">
        <f t="shared" si="9"/>
        <v>0</v>
      </c>
      <c r="G254" s="107">
        <f t="shared" si="10"/>
        <v>0</v>
      </c>
    </row>
    <row r="255" spans="1:7" ht="15" outlineLevel="1">
      <c r="A255" s="127" t="s">
        <v>753</v>
      </c>
      <c r="B255" s="160" t="s">
        <v>733</v>
      </c>
      <c r="F255" s="107">
        <f t="shared" si="9"/>
        <v>0</v>
      </c>
      <c r="G255" s="107">
        <f t="shared" si="10"/>
        <v>0</v>
      </c>
    </row>
    <row r="256" spans="1:7" ht="15" outlineLevel="1">
      <c r="A256" s="127" t="s">
        <v>754</v>
      </c>
      <c r="B256" s="160"/>
      <c r="F256" s="107"/>
      <c r="G256" s="107"/>
    </row>
    <row r="257" spans="1:7" ht="15" outlineLevel="1">
      <c r="A257" s="127" t="s">
        <v>755</v>
      </c>
      <c r="B257" s="160"/>
      <c r="F257" s="107"/>
      <c r="G257" s="107"/>
    </row>
    <row r="258" spans="1:7" ht="15" outlineLevel="1">
      <c r="A258" s="127" t="s">
        <v>756</v>
      </c>
      <c r="B258" s="160"/>
      <c r="F258" s="107"/>
      <c r="G258" s="107"/>
    </row>
    <row r="259" spans="1:7" ht="15" customHeight="1">
      <c r="A259" s="155"/>
      <c r="B259" s="156" t="s">
        <v>757</v>
      </c>
      <c r="C259" s="155" t="s">
        <v>485</v>
      </c>
      <c r="D259" s="155"/>
      <c r="E259" s="161"/>
      <c r="F259" s="155"/>
      <c r="G259" s="155"/>
    </row>
    <row r="260" spans="1:7" ht="15">
      <c r="A260" s="127" t="s">
        <v>758</v>
      </c>
      <c r="B260" s="127" t="s">
        <v>1962</v>
      </c>
      <c r="C260" s="159">
        <v>0</v>
      </c>
      <c r="E260" s="159"/>
      <c r="F260" s="159"/>
      <c r="G260" s="159"/>
    </row>
    <row r="261" spans="1:6" ht="15">
      <c r="A261" s="127" t="s">
        <v>759</v>
      </c>
      <c r="B261" s="127" t="s">
        <v>760</v>
      </c>
      <c r="C261" s="159">
        <v>0</v>
      </c>
      <c r="E261" s="159"/>
      <c r="F261" s="159"/>
    </row>
    <row r="262" spans="1:6" ht="15">
      <c r="A262" s="127" t="s">
        <v>761</v>
      </c>
      <c r="B262" s="127" t="s">
        <v>762</v>
      </c>
      <c r="C262" s="159">
        <v>0</v>
      </c>
      <c r="E262" s="159"/>
      <c r="F262" s="159"/>
    </row>
    <row r="263" spans="1:14" ht="15">
      <c r="A263" s="127" t="s">
        <v>763</v>
      </c>
      <c r="B263" s="168" t="s">
        <v>764</v>
      </c>
      <c r="C263" s="159">
        <v>0</v>
      </c>
      <c r="D263" s="176"/>
      <c r="E263" s="176"/>
      <c r="F263" s="177"/>
      <c r="G263" s="177"/>
      <c r="H263" s="139"/>
      <c r="I263" s="127"/>
      <c r="J263" s="127"/>
      <c r="K263" s="127"/>
      <c r="L263" s="139"/>
      <c r="M263" s="139"/>
      <c r="N263" s="139"/>
    </row>
    <row r="264" spans="1:6" ht="15">
      <c r="A264" s="127" t="s">
        <v>765</v>
      </c>
      <c r="B264" s="127" t="s">
        <v>62</v>
      </c>
      <c r="C264" s="159">
        <v>1</v>
      </c>
      <c r="E264" s="159"/>
      <c r="F264" s="159"/>
    </row>
    <row r="265" spans="1:6" ht="15" outlineLevel="1">
      <c r="A265" s="127" t="s">
        <v>766</v>
      </c>
      <c r="B265" s="160" t="s">
        <v>767</v>
      </c>
      <c r="C265" s="159"/>
      <c r="E265" s="159"/>
      <c r="F265" s="159"/>
    </row>
    <row r="266" spans="1:6" ht="15" outlineLevel="1">
      <c r="A266" s="127" t="s">
        <v>768</v>
      </c>
      <c r="B266" s="160" t="s">
        <v>769</v>
      </c>
      <c r="C266" s="182"/>
      <c r="E266" s="159"/>
      <c r="F266" s="159"/>
    </row>
    <row r="267" spans="1:6" ht="15" outlineLevel="1">
      <c r="A267" s="127" t="s">
        <v>770</v>
      </c>
      <c r="B267" s="160" t="s">
        <v>771</v>
      </c>
      <c r="C267" s="159"/>
      <c r="E267" s="159"/>
      <c r="F267" s="159"/>
    </row>
    <row r="268" spans="1:6" ht="15" outlineLevel="1">
      <c r="A268" s="127" t="s">
        <v>772</v>
      </c>
      <c r="B268" s="160" t="s">
        <v>773</v>
      </c>
      <c r="C268" s="159"/>
      <c r="E268" s="159"/>
      <c r="F268" s="159"/>
    </row>
    <row r="269" spans="1:6" ht="15" outlineLevel="1">
      <c r="A269" s="127" t="s">
        <v>774</v>
      </c>
      <c r="B269" s="160" t="s">
        <v>775</v>
      </c>
      <c r="C269" s="159"/>
      <c r="E269" s="159"/>
      <c r="F269" s="159"/>
    </row>
    <row r="270" spans="1:6" ht="15" outlineLevel="1">
      <c r="A270" s="127" t="s">
        <v>776</v>
      </c>
      <c r="B270" s="160" t="s">
        <v>166</v>
      </c>
      <c r="C270" s="159"/>
      <c r="E270" s="159"/>
      <c r="F270" s="159"/>
    </row>
    <row r="271" spans="1:6" ht="15" outlineLevel="1">
      <c r="A271" s="127" t="s">
        <v>777</v>
      </c>
      <c r="B271" s="160" t="s">
        <v>166</v>
      </c>
      <c r="C271" s="159"/>
      <c r="E271" s="159"/>
      <c r="F271" s="159"/>
    </row>
    <row r="272" spans="1:6" ht="15" outlineLevel="1">
      <c r="A272" s="127" t="s">
        <v>778</v>
      </c>
      <c r="B272" s="160" t="s">
        <v>166</v>
      </c>
      <c r="C272" s="159"/>
      <c r="E272" s="159"/>
      <c r="F272" s="159"/>
    </row>
    <row r="273" spans="1:6" ht="15" outlineLevel="1">
      <c r="A273" s="127" t="s">
        <v>779</v>
      </c>
      <c r="B273" s="160" t="s">
        <v>166</v>
      </c>
      <c r="C273" s="159"/>
      <c r="E273" s="159"/>
      <c r="F273" s="159"/>
    </row>
    <row r="274" spans="1:6" ht="15" outlineLevel="1">
      <c r="A274" s="127" t="s">
        <v>780</v>
      </c>
      <c r="B274" s="160" t="s">
        <v>166</v>
      </c>
      <c r="C274" s="159"/>
      <c r="E274" s="159"/>
      <c r="F274" s="159"/>
    </row>
    <row r="275" spans="1:6" ht="15" outlineLevel="1">
      <c r="A275" s="127" t="s">
        <v>781</v>
      </c>
      <c r="B275" s="160" t="s">
        <v>166</v>
      </c>
      <c r="C275" s="159"/>
      <c r="E275" s="159"/>
      <c r="F275" s="159"/>
    </row>
    <row r="276" spans="1:7" ht="15" customHeight="1">
      <c r="A276" s="155"/>
      <c r="B276" s="156" t="s">
        <v>782</v>
      </c>
      <c r="C276" s="155" t="s">
        <v>485</v>
      </c>
      <c r="D276" s="155"/>
      <c r="E276" s="161"/>
      <c r="F276" s="155"/>
      <c r="G276" s="157"/>
    </row>
    <row r="277" spans="1:6" ht="15">
      <c r="A277" s="127" t="s">
        <v>783</v>
      </c>
      <c r="B277" s="127" t="s">
        <v>784</v>
      </c>
      <c r="C277" s="159">
        <v>1</v>
      </c>
      <c r="E277" s="139"/>
      <c r="F277" s="139"/>
    </row>
    <row r="278" spans="1:6" ht="15">
      <c r="A278" s="127" t="s">
        <v>785</v>
      </c>
      <c r="B278" s="127" t="s">
        <v>786</v>
      </c>
      <c r="C278" s="159">
        <v>0</v>
      </c>
      <c r="E278" s="139"/>
      <c r="F278" s="139"/>
    </row>
    <row r="279" spans="1:6" ht="15">
      <c r="A279" s="127" t="s">
        <v>787</v>
      </c>
      <c r="B279" s="127" t="s">
        <v>62</v>
      </c>
      <c r="C279" s="159">
        <v>0</v>
      </c>
      <c r="E279" s="139"/>
      <c r="F279" s="139"/>
    </row>
    <row r="280" spans="1:6" ht="15" outlineLevel="1">
      <c r="A280" s="127" t="s">
        <v>788</v>
      </c>
      <c r="C280" s="165"/>
      <c r="E280" s="139"/>
      <c r="F280" s="139"/>
    </row>
    <row r="281" spans="1:6" ht="15" outlineLevel="1">
      <c r="A281" s="127" t="s">
        <v>789</v>
      </c>
      <c r="C281" s="165"/>
      <c r="E281" s="139"/>
      <c r="F281" s="139"/>
    </row>
    <row r="282" spans="1:6" ht="15" outlineLevel="1">
      <c r="A282" s="127" t="s">
        <v>790</v>
      </c>
      <c r="C282" s="165"/>
      <c r="E282" s="139"/>
      <c r="F282" s="139"/>
    </row>
    <row r="283" spans="1:6" ht="15" outlineLevel="1">
      <c r="A283" s="127" t="s">
        <v>791</v>
      </c>
      <c r="C283" s="165"/>
      <c r="E283" s="139"/>
      <c r="F283" s="139"/>
    </row>
    <row r="284" spans="1:6" ht="15" outlineLevel="1">
      <c r="A284" s="127" t="s">
        <v>792</v>
      </c>
      <c r="C284" s="165"/>
      <c r="E284" s="139"/>
      <c r="F284" s="139"/>
    </row>
    <row r="285" spans="1:6" ht="15" outlineLevel="1">
      <c r="A285" s="127" t="s">
        <v>793</v>
      </c>
      <c r="C285" s="165"/>
      <c r="E285" s="139"/>
      <c r="F285" s="139"/>
    </row>
    <row r="286" spans="1:7" ht="18.75">
      <c r="A286" s="173"/>
      <c r="B286" s="174" t="s">
        <v>1963</v>
      </c>
      <c r="C286" s="173"/>
      <c r="D286" s="173"/>
      <c r="E286" s="173"/>
      <c r="F286" s="175"/>
      <c r="G286" s="175"/>
    </row>
    <row r="287" spans="1:7" ht="15" customHeight="1">
      <c r="A287" s="155"/>
      <c r="B287" s="156" t="s">
        <v>794</v>
      </c>
      <c r="C287" s="155" t="s">
        <v>665</v>
      </c>
      <c r="D287" s="155" t="s">
        <v>666</v>
      </c>
      <c r="E287" s="155"/>
      <c r="F287" s="155" t="s">
        <v>486</v>
      </c>
      <c r="G287" s="155" t="s">
        <v>667</v>
      </c>
    </row>
    <row r="288" spans="1:7" ht="15">
      <c r="A288" s="127" t="s">
        <v>795</v>
      </c>
      <c r="B288" s="127" t="s">
        <v>669</v>
      </c>
      <c r="D288" s="176"/>
      <c r="E288" s="176"/>
      <c r="F288" s="177"/>
      <c r="G288" s="177"/>
    </row>
    <row r="289" spans="1:7" ht="15">
      <c r="A289" s="176"/>
      <c r="D289" s="176"/>
      <c r="E289" s="176"/>
      <c r="F289" s="177"/>
      <c r="G289" s="177"/>
    </row>
    <row r="290" spans="2:7" ht="15">
      <c r="B290" s="127" t="s">
        <v>670</v>
      </c>
      <c r="D290" s="176"/>
      <c r="E290" s="176"/>
      <c r="F290" s="177"/>
      <c r="G290" s="177"/>
    </row>
    <row r="291" spans="1:7" ht="15">
      <c r="A291" s="127" t="s">
        <v>796</v>
      </c>
      <c r="B291" s="168" t="s">
        <v>604</v>
      </c>
      <c r="E291" s="176"/>
      <c r="F291" s="107">
        <f aca="true" t="shared" si="11" ref="F291:F314">IF($C$315=0,"",IF(C291="[for completion]","",C291/$C$315))</f>
      </c>
      <c r="G291" s="107">
        <f aca="true" t="shared" si="12" ref="G291:G314">IF($D$315=0,"",IF(D291="[for completion]","",D291/$D$315))</f>
      </c>
    </row>
    <row r="292" spans="1:7" ht="15">
      <c r="A292" s="127" t="s">
        <v>797</v>
      </c>
      <c r="B292" s="168" t="s">
        <v>604</v>
      </c>
      <c r="E292" s="176"/>
      <c r="F292" s="107">
        <f t="shared" si="11"/>
      </c>
      <c r="G292" s="107">
        <f t="shared" si="12"/>
      </c>
    </row>
    <row r="293" spans="1:7" ht="15">
      <c r="A293" s="127" t="s">
        <v>798</v>
      </c>
      <c r="B293" s="168" t="s">
        <v>604</v>
      </c>
      <c r="E293" s="176"/>
      <c r="F293" s="107">
        <f t="shared" si="11"/>
      </c>
      <c r="G293" s="107">
        <f t="shared" si="12"/>
      </c>
    </row>
    <row r="294" spans="1:7" ht="15">
      <c r="A294" s="127" t="s">
        <v>799</v>
      </c>
      <c r="B294" s="168" t="s">
        <v>604</v>
      </c>
      <c r="E294" s="176"/>
      <c r="F294" s="107">
        <f t="shared" si="11"/>
      </c>
      <c r="G294" s="107">
        <f t="shared" si="12"/>
      </c>
    </row>
    <row r="295" spans="1:7" ht="15">
      <c r="A295" s="127" t="s">
        <v>800</v>
      </c>
      <c r="B295" s="168" t="s">
        <v>604</v>
      </c>
      <c r="E295" s="176"/>
      <c r="F295" s="107">
        <f t="shared" si="11"/>
      </c>
      <c r="G295" s="107">
        <f t="shared" si="12"/>
      </c>
    </row>
    <row r="296" spans="1:7" ht="15">
      <c r="A296" s="127" t="s">
        <v>801</v>
      </c>
      <c r="B296" s="168" t="s">
        <v>604</v>
      </c>
      <c r="E296" s="176"/>
      <c r="F296" s="107">
        <f t="shared" si="11"/>
      </c>
      <c r="G296" s="107">
        <f t="shared" si="12"/>
      </c>
    </row>
    <row r="297" spans="1:7" ht="15">
      <c r="A297" s="127" t="s">
        <v>802</v>
      </c>
      <c r="B297" s="168" t="s">
        <v>604</v>
      </c>
      <c r="E297" s="176"/>
      <c r="F297" s="107">
        <f t="shared" si="11"/>
      </c>
      <c r="G297" s="107">
        <f t="shared" si="12"/>
      </c>
    </row>
    <row r="298" spans="1:7" ht="15">
      <c r="A298" s="127" t="s">
        <v>803</v>
      </c>
      <c r="B298" s="168" t="s">
        <v>604</v>
      </c>
      <c r="E298" s="176"/>
      <c r="F298" s="107">
        <f t="shared" si="11"/>
      </c>
      <c r="G298" s="107">
        <f t="shared" si="12"/>
      </c>
    </row>
    <row r="299" spans="1:7" ht="15">
      <c r="A299" s="127" t="s">
        <v>804</v>
      </c>
      <c r="B299" s="168" t="s">
        <v>604</v>
      </c>
      <c r="E299" s="176"/>
      <c r="F299" s="107">
        <f t="shared" si="11"/>
      </c>
      <c r="G299" s="107">
        <f t="shared" si="12"/>
      </c>
    </row>
    <row r="300" spans="1:7" ht="15">
      <c r="A300" s="127" t="s">
        <v>805</v>
      </c>
      <c r="B300" s="168" t="s">
        <v>604</v>
      </c>
      <c r="E300" s="168"/>
      <c r="F300" s="107">
        <f t="shared" si="11"/>
      </c>
      <c r="G300" s="107">
        <f t="shared" si="12"/>
      </c>
    </row>
    <row r="301" spans="1:7" ht="15">
      <c r="A301" s="127" t="s">
        <v>806</v>
      </c>
      <c r="B301" s="168" t="s">
        <v>604</v>
      </c>
      <c r="E301" s="168"/>
      <c r="F301" s="107">
        <f t="shared" si="11"/>
      </c>
      <c r="G301" s="107">
        <f t="shared" si="12"/>
      </c>
    </row>
    <row r="302" spans="1:7" ht="15">
      <c r="A302" s="127" t="s">
        <v>807</v>
      </c>
      <c r="B302" s="168" t="s">
        <v>604</v>
      </c>
      <c r="E302" s="168"/>
      <c r="F302" s="107">
        <f t="shared" si="11"/>
      </c>
      <c r="G302" s="107">
        <f t="shared" si="12"/>
      </c>
    </row>
    <row r="303" spans="1:7" ht="15">
      <c r="A303" s="127" t="s">
        <v>808</v>
      </c>
      <c r="B303" s="168" t="s">
        <v>604</v>
      </c>
      <c r="E303" s="168"/>
      <c r="F303" s="107">
        <f t="shared" si="11"/>
      </c>
      <c r="G303" s="107">
        <f t="shared" si="12"/>
      </c>
    </row>
    <row r="304" spans="1:7" ht="15">
      <c r="A304" s="127" t="s">
        <v>809</v>
      </c>
      <c r="B304" s="168" t="s">
        <v>604</v>
      </c>
      <c r="E304" s="168"/>
      <c r="F304" s="107">
        <f t="shared" si="11"/>
      </c>
      <c r="G304" s="107">
        <f t="shared" si="12"/>
      </c>
    </row>
    <row r="305" spans="1:7" ht="15">
      <c r="A305" s="127" t="s">
        <v>810</v>
      </c>
      <c r="B305" s="168" t="s">
        <v>604</v>
      </c>
      <c r="E305" s="168"/>
      <c r="F305" s="107">
        <f t="shared" si="11"/>
      </c>
      <c r="G305" s="107">
        <f t="shared" si="12"/>
      </c>
    </row>
    <row r="306" spans="1:7" ht="15">
      <c r="A306" s="127" t="s">
        <v>811</v>
      </c>
      <c r="B306" s="168" t="s">
        <v>604</v>
      </c>
      <c r="F306" s="107">
        <f t="shared" si="11"/>
      </c>
      <c r="G306" s="107">
        <f t="shared" si="12"/>
      </c>
    </row>
    <row r="307" spans="1:7" ht="15">
      <c r="A307" s="127" t="s">
        <v>812</v>
      </c>
      <c r="B307" s="168" t="s">
        <v>604</v>
      </c>
      <c r="E307" s="159"/>
      <c r="F307" s="107">
        <f t="shared" si="11"/>
      </c>
      <c r="G307" s="107">
        <f t="shared" si="12"/>
      </c>
    </row>
    <row r="308" spans="1:7" ht="15">
      <c r="A308" s="127" t="s">
        <v>813</v>
      </c>
      <c r="B308" s="168" t="s">
        <v>604</v>
      </c>
      <c r="E308" s="159"/>
      <c r="F308" s="107">
        <f t="shared" si="11"/>
      </c>
      <c r="G308" s="107">
        <f t="shared" si="12"/>
      </c>
    </row>
    <row r="309" spans="1:7" ht="15">
      <c r="A309" s="127" t="s">
        <v>814</v>
      </c>
      <c r="B309" s="168" t="s">
        <v>604</v>
      </c>
      <c r="E309" s="159"/>
      <c r="F309" s="107">
        <f t="shared" si="11"/>
      </c>
      <c r="G309" s="107">
        <f t="shared" si="12"/>
      </c>
    </row>
    <row r="310" spans="1:7" ht="15">
      <c r="A310" s="127" t="s">
        <v>815</v>
      </c>
      <c r="B310" s="168" t="s">
        <v>604</v>
      </c>
      <c r="E310" s="159"/>
      <c r="F310" s="107">
        <f t="shared" si="11"/>
      </c>
      <c r="G310" s="107">
        <f t="shared" si="12"/>
      </c>
    </row>
    <row r="311" spans="1:7" ht="15">
      <c r="A311" s="127" t="s">
        <v>1964</v>
      </c>
      <c r="B311" s="168" t="s">
        <v>604</v>
      </c>
      <c r="E311" s="159"/>
      <c r="F311" s="107">
        <f t="shared" si="11"/>
      </c>
      <c r="G311" s="107">
        <f t="shared" si="12"/>
      </c>
    </row>
    <row r="312" spans="1:7" ht="15">
      <c r="A312" s="127" t="s">
        <v>816</v>
      </c>
      <c r="B312" s="168" t="s">
        <v>604</v>
      </c>
      <c r="E312" s="159"/>
      <c r="F312" s="107">
        <f t="shared" si="11"/>
      </c>
      <c r="G312" s="107">
        <f t="shared" si="12"/>
      </c>
    </row>
    <row r="313" spans="1:7" ht="15">
      <c r="A313" s="127" t="s">
        <v>817</v>
      </c>
      <c r="B313" s="168" t="s">
        <v>604</v>
      </c>
      <c r="E313" s="159"/>
      <c r="F313" s="107">
        <f t="shared" si="11"/>
      </c>
      <c r="G313" s="107">
        <f t="shared" si="12"/>
      </c>
    </row>
    <row r="314" spans="1:7" ht="15">
      <c r="A314" s="127" t="s">
        <v>818</v>
      </c>
      <c r="B314" s="168" t="s">
        <v>604</v>
      </c>
      <c r="E314" s="159"/>
      <c r="F314" s="107">
        <f t="shared" si="11"/>
      </c>
      <c r="G314" s="107">
        <f t="shared" si="12"/>
      </c>
    </row>
    <row r="315" spans="1:7" ht="15">
      <c r="A315" s="127" t="s">
        <v>819</v>
      </c>
      <c r="B315" s="179" t="s">
        <v>64</v>
      </c>
      <c r="C315" s="168">
        <f>SUM(C291:C314)</f>
        <v>0</v>
      </c>
      <c r="D315" s="168">
        <f>SUM(D291:D314)</f>
        <v>0</v>
      </c>
      <c r="E315" s="159"/>
      <c r="F315" s="181">
        <f>SUM(F291:F314)</f>
        <v>0</v>
      </c>
      <c r="G315" s="181">
        <f>SUM(G291:G314)</f>
        <v>0</v>
      </c>
    </row>
    <row r="316" spans="1:7" ht="15" customHeight="1">
      <c r="A316" s="155"/>
      <c r="B316" s="156" t="s">
        <v>1965</v>
      </c>
      <c r="C316" s="155" t="s">
        <v>665</v>
      </c>
      <c r="D316" s="155" t="s">
        <v>666</v>
      </c>
      <c r="E316" s="155"/>
      <c r="F316" s="155" t="s">
        <v>486</v>
      </c>
      <c r="G316" s="155" t="s">
        <v>667</v>
      </c>
    </row>
    <row r="317" spans="1:7" ht="15">
      <c r="A317" s="127" t="s">
        <v>820</v>
      </c>
      <c r="B317" s="127" t="s">
        <v>703</v>
      </c>
      <c r="C317" s="165"/>
      <c r="G317" s="127"/>
    </row>
    <row r="318" ht="15">
      <c r="G318" s="127"/>
    </row>
    <row r="319" spans="2:7" ht="15">
      <c r="B319" s="168" t="s">
        <v>704</v>
      </c>
      <c r="G319" s="127"/>
    </row>
    <row r="320" spans="1:7" ht="15">
      <c r="A320" s="127" t="s">
        <v>821</v>
      </c>
      <c r="B320" s="127" t="s">
        <v>706</v>
      </c>
      <c r="F320" s="107">
        <f>IF($C$328=0,"",IF(C320="[for completion]","",C320/$C$328))</f>
      </c>
      <c r="G320" s="107">
        <f>IF($D$328=0,"",IF(D320="[for completion]","",D320/$D$328))</f>
      </c>
    </row>
    <row r="321" spans="1:7" ht="15">
      <c r="A321" s="127" t="s">
        <v>822</v>
      </c>
      <c r="B321" s="127" t="s">
        <v>708</v>
      </c>
      <c r="F321" s="107">
        <f aca="true" t="shared" si="13" ref="F321:F334">IF($C$328=0,"",IF(C321="[for completion]","",C321/$C$328))</f>
      </c>
      <c r="G321" s="107">
        <f aca="true" t="shared" si="14" ref="G321:G334">IF($D$328=0,"",IF(D321="[for completion]","",D321/$D$328))</f>
      </c>
    </row>
    <row r="322" spans="1:7" ht="15">
      <c r="A322" s="127" t="s">
        <v>823</v>
      </c>
      <c r="B322" s="127" t="s">
        <v>710</v>
      </c>
      <c r="F322" s="107">
        <f t="shared" si="13"/>
      </c>
      <c r="G322" s="107">
        <f t="shared" si="14"/>
      </c>
    </row>
    <row r="323" spans="1:7" ht="15">
      <c r="A323" s="127" t="s">
        <v>824</v>
      </c>
      <c r="B323" s="127" t="s">
        <v>712</v>
      </c>
      <c r="F323" s="107">
        <f t="shared" si="13"/>
      </c>
      <c r="G323" s="107">
        <f t="shared" si="14"/>
      </c>
    </row>
    <row r="324" spans="1:7" ht="15">
      <c r="A324" s="127" t="s">
        <v>825</v>
      </c>
      <c r="B324" s="127" t="s">
        <v>714</v>
      </c>
      <c r="F324" s="107">
        <f t="shared" si="13"/>
      </c>
      <c r="G324" s="107">
        <f t="shared" si="14"/>
      </c>
    </row>
    <row r="325" spans="1:7" ht="15">
      <c r="A325" s="127" t="s">
        <v>826</v>
      </c>
      <c r="B325" s="127" t="s">
        <v>716</v>
      </c>
      <c r="F325" s="107">
        <f t="shared" si="13"/>
      </c>
      <c r="G325" s="107">
        <f t="shared" si="14"/>
      </c>
    </row>
    <row r="326" spans="1:7" ht="15">
      <c r="A326" s="127" t="s">
        <v>827</v>
      </c>
      <c r="B326" s="127" t="s">
        <v>718</v>
      </c>
      <c r="F326" s="107">
        <f t="shared" si="13"/>
      </c>
      <c r="G326" s="107">
        <f t="shared" si="14"/>
      </c>
    </row>
    <row r="327" spans="1:7" ht="15">
      <c r="A327" s="127" t="s">
        <v>828</v>
      </c>
      <c r="B327" s="127" t="s">
        <v>720</v>
      </c>
      <c r="F327" s="107">
        <f t="shared" si="13"/>
      </c>
      <c r="G327" s="107">
        <f t="shared" si="14"/>
      </c>
    </row>
    <row r="328" spans="1:7" ht="15">
      <c r="A328" s="127" t="s">
        <v>829</v>
      </c>
      <c r="B328" s="179" t="s">
        <v>64</v>
      </c>
      <c r="C328" s="127">
        <f>SUM(C320:C327)</f>
        <v>0</v>
      </c>
      <c r="D328" s="127">
        <f>SUM(D320:D327)</f>
        <v>0</v>
      </c>
      <c r="F328" s="159">
        <f>SUM(F320:F327)</f>
        <v>0</v>
      </c>
      <c r="G328" s="159">
        <f>SUM(G320:G327)</f>
        <v>0</v>
      </c>
    </row>
    <row r="329" spans="1:7" ht="15" outlineLevel="1">
      <c r="A329" s="127" t="s">
        <v>830</v>
      </c>
      <c r="B329" s="160" t="s">
        <v>723</v>
      </c>
      <c r="F329" s="107">
        <f t="shared" si="13"/>
      </c>
      <c r="G329" s="107">
        <f t="shared" si="14"/>
      </c>
    </row>
    <row r="330" spans="1:7" ht="15" outlineLevel="1">
      <c r="A330" s="127" t="s">
        <v>831</v>
      </c>
      <c r="B330" s="160" t="s">
        <v>725</v>
      </c>
      <c r="F330" s="107">
        <f t="shared" si="13"/>
      </c>
      <c r="G330" s="107">
        <f t="shared" si="14"/>
      </c>
    </row>
    <row r="331" spans="1:7" ht="15" outlineLevel="1">
      <c r="A331" s="127" t="s">
        <v>832</v>
      </c>
      <c r="B331" s="160" t="s">
        <v>727</v>
      </c>
      <c r="F331" s="107">
        <f t="shared" si="13"/>
      </c>
      <c r="G331" s="107">
        <f t="shared" si="14"/>
      </c>
    </row>
    <row r="332" spans="1:7" ht="15" outlineLevel="1">
      <c r="A332" s="127" t="s">
        <v>833</v>
      </c>
      <c r="B332" s="160" t="s">
        <v>729</v>
      </c>
      <c r="F332" s="107">
        <f t="shared" si="13"/>
      </c>
      <c r="G332" s="107">
        <f t="shared" si="14"/>
      </c>
    </row>
    <row r="333" spans="1:7" ht="15" outlineLevel="1">
      <c r="A333" s="127" t="s">
        <v>834</v>
      </c>
      <c r="B333" s="160" t="s">
        <v>731</v>
      </c>
      <c r="F333" s="107">
        <f t="shared" si="13"/>
      </c>
      <c r="G333" s="107">
        <f t="shared" si="14"/>
      </c>
    </row>
    <row r="334" spans="1:7" ht="15" outlineLevel="1">
      <c r="A334" s="127" t="s">
        <v>835</v>
      </c>
      <c r="B334" s="160" t="s">
        <v>733</v>
      </c>
      <c r="F334" s="107">
        <f t="shared" si="13"/>
      </c>
      <c r="G334" s="107">
        <f t="shared" si="14"/>
      </c>
    </row>
    <row r="335" spans="1:7" ht="15" outlineLevel="1">
      <c r="A335" s="127" t="s">
        <v>836</v>
      </c>
      <c r="B335" s="160"/>
      <c r="F335" s="107"/>
      <c r="G335" s="107"/>
    </row>
    <row r="336" spans="1:7" ht="15" outlineLevel="1">
      <c r="A336" s="127" t="s">
        <v>837</v>
      </c>
      <c r="B336" s="160"/>
      <c r="F336" s="107"/>
      <c r="G336" s="107"/>
    </row>
    <row r="337" spans="1:7" ht="15" outlineLevel="1">
      <c r="A337" s="127" t="s">
        <v>838</v>
      </c>
      <c r="B337" s="160"/>
      <c r="F337" s="159"/>
      <c r="G337" s="159"/>
    </row>
    <row r="338" spans="1:7" ht="15" customHeight="1">
      <c r="A338" s="155"/>
      <c r="B338" s="156" t="s">
        <v>1966</v>
      </c>
      <c r="C338" s="155" t="s">
        <v>665</v>
      </c>
      <c r="D338" s="155" t="s">
        <v>666</v>
      </c>
      <c r="E338" s="155"/>
      <c r="F338" s="155" t="s">
        <v>486</v>
      </c>
      <c r="G338" s="155" t="s">
        <v>667</v>
      </c>
    </row>
    <row r="339" spans="1:7" ht="15">
      <c r="A339" s="127" t="s">
        <v>1967</v>
      </c>
      <c r="B339" s="127" t="s">
        <v>703</v>
      </c>
      <c r="C339" s="165" t="s">
        <v>1900</v>
      </c>
      <c r="G339" s="127"/>
    </row>
    <row r="340" ht="15">
      <c r="G340" s="127"/>
    </row>
    <row r="341" spans="2:7" ht="15">
      <c r="B341" s="168" t="s">
        <v>704</v>
      </c>
      <c r="G341" s="127"/>
    </row>
    <row r="342" spans="1:7" ht="15">
      <c r="A342" s="127" t="s">
        <v>1968</v>
      </c>
      <c r="B342" s="127" t="s">
        <v>706</v>
      </c>
      <c r="F342" s="107">
        <f>IF($C$350=0,"",IF(C342="[Mark as ND1 if not relevant]","",C342/$C$350))</f>
      </c>
      <c r="G342" s="107">
        <f>IF($D$350=0,"",IF(D342="[Mark as ND1 if not relevant]","",D342/$D$350))</f>
      </c>
    </row>
    <row r="343" spans="1:7" ht="15">
      <c r="A343" s="127" t="s">
        <v>1969</v>
      </c>
      <c r="B343" s="127" t="s">
        <v>708</v>
      </c>
      <c r="F343" s="107">
        <f aca="true" t="shared" si="15" ref="F343:F349">IF($C$350=0,"",IF(C343="[Mark as ND1 if not relevant]","",C343/$C$350))</f>
      </c>
      <c r="G343" s="107">
        <f aca="true" t="shared" si="16" ref="G343:G349">IF($D$350=0,"",IF(D343="[Mark as ND1 if not relevant]","",D343/$D$350))</f>
      </c>
    </row>
    <row r="344" spans="1:7" ht="15">
      <c r="A344" s="127" t="s">
        <v>1970</v>
      </c>
      <c r="B344" s="127" t="s">
        <v>710</v>
      </c>
      <c r="F344" s="107">
        <f t="shared" si="15"/>
      </c>
      <c r="G344" s="107">
        <f t="shared" si="16"/>
      </c>
    </row>
    <row r="345" spans="1:7" ht="15">
      <c r="A345" s="127" t="s">
        <v>1971</v>
      </c>
      <c r="B345" s="127" t="s">
        <v>712</v>
      </c>
      <c r="F345" s="107">
        <f t="shared" si="15"/>
      </c>
      <c r="G345" s="107">
        <f t="shared" si="16"/>
      </c>
    </row>
    <row r="346" spans="1:7" ht="15">
      <c r="A346" s="127" t="s">
        <v>1972</v>
      </c>
      <c r="B346" s="127" t="s">
        <v>714</v>
      </c>
      <c r="F346" s="107">
        <f t="shared" si="15"/>
      </c>
      <c r="G346" s="107">
        <f t="shared" si="16"/>
      </c>
    </row>
    <row r="347" spans="1:7" ht="15">
      <c r="A347" s="127" t="s">
        <v>1973</v>
      </c>
      <c r="B347" s="127" t="s">
        <v>716</v>
      </c>
      <c r="F347" s="107">
        <f t="shared" si="15"/>
      </c>
      <c r="G347" s="107">
        <f t="shared" si="16"/>
      </c>
    </row>
    <row r="348" spans="1:7" ht="15">
      <c r="A348" s="127" t="s">
        <v>1974</v>
      </c>
      <c r="B348" s="127" t="s">
        <v>718</v>
      </c>
      <c r="F348" s="107">
        <f t="shared" si="15"/>
      </c>
      <c r="G348" s="107">
        <f t="shared" si="16"/>
      </c>
    </row>
    <row r="349" spans="1:7" ht="15">
      <c r="A349" s="127" t="s">
        <v>1975</v>
      </c>
      <c r="B349" s="127" t="s">
        <v>720</v>
      </c>
      <c r="F349" s="107">
        <f t="shared" si="15"/>
      </c>
      <c r="G349" s="107">
        <f t="shared" si="16"/>
      </c>
    </row>
    <row r="350" spans="1:7" ht="15">
      <c r="A350" s="127" t="s">
        <v>1976</v>
      </c>
      <c r="B350" s="179" t="s">
        <v>64</v>
      </c>
      <c r="C350" s="127">
        <f>SUM(C342:C349)</f>
        <v>0</v>
      </c>
      <c r="D350" s="127">
        <f>SUM(D342:D349)</f>
        <v>0</v>
      </c>
      <c r="F350" s="159">
        <f>SUM(F342:F349)</f>
        <v>0</v>
      </c>
      <c r="G350" s="159">
        <f>SUM(G342:G349)</f>
        <v>0</v>
      </c>
    </row>
    <row r="351" spans="1:7" ht="15" outlineLevel="1">
      <c r="A351" s="127" t="s">
        <v>1977</v>
      </c>
      <c r="B351" s="160" t="s">
        <v>723</v>
      </c>
      <c r="F351" s="107">
        <f aca="true" t="shared" si="17" ref="F351:F356">IF($C$350=0,"",IF(C351="[for completion]","",C351/$C$350))</f>
      </c>
      <c r="G351" s="107">
        <f aca="true" t="shared" si="18" ref="G351:G356">IF($D$350=0,"",IF(D351="[for completion]","",D351/$D$350))</f>
      </c>
    </row>
    <row r="352" spans="1:7" ht="15" outlineLevel="1">
      <c r="A352" s="127" t="s">
        <v>1978</v>
      </c>
      <c r="B352" s="160" t="s">
        <v>725</v>
      </c>
      <c r="F352" s="107">
        <f t="shared" si="17"/>
      </c>
      <c r="G352" s="107">
        <f t="shared" si="18"/>
      </c>
    </row>
    <row r="353" spans="1:7" ht="15" outlineLevel="1">
      <c r="A353" s="127" t="s">
        <v>1979</v>
      </c>
      <c r="B353" s="160" t="s">
        <v>727</v>
      </c>
      <c r="F353" s="107">
        <f t="shared" si="17"/>
      </c>
      <c r="G353" s="107">
        <f t="shared" si="18"/>
      </c>
    </row>
    <row r="354" spans="1:7" ht="15" outlineLevel="1">
      <c r="A354" s="127" t="s">
        <v>1980</v>
      </c>
      <c r="B354" s="160" t="s">
        <v>729</v>
      </c>
      <c r="F354" s="107">
        <f t="shared" si="17"/>
      </c>
      <c r="G354" s="107">
        <f t="shared" si="18"/>
      </c>
    </row>
    <row r="355" spans="1:7" ht="15" outlineLevel="1">
      <c r="A355" s="127" t="s">
        <v>1981</v>
      </c>
      <c r="B355" s="160" t="s">
        <v>731</v>
      </c>
      <c r="F355" s="107">
        <f t="shared" si="17"/>
      </c>
      <c r="G355" s="107">
        <f t="shared" si="18"/>
      </c>
    </row>
    <row r="356" spans="1:7" ht="15" outlineLevel="1">
      <c r="A356" s="127" t="s">
        <v>1982</v>
      </c>
      <c r="B356" s="160" t="s">
        <v>733</v>
      </c>
      <c r="F356" s="107">
        <f t="shared" si="17"/>
      </c>
      <c r="G356" s="107">
        <f t="shared" si="18"/>
      </c>
    </row>
    <row r="357" spans="1:7" ht="15" outlineLevel="1">
      <c r="A357" s="127" t="s">
        <v>1983</v>
      </c>
      <c r="B357" s="160"/>
      <c r="F357" s="107"/>
      <c r="G357" s="107"/>
    </row>
    <row r="358" spans="1:7" ht="15" outlineLevel="1">
      <c r="A358" s="127" t="s">
        <v>1984</v>
      </c>
      <c r="B358" s="160"/>
      <c r="F358" s="107"/>
      <c r="G358" s="107"/>
    </row>
    <row r="359" spans="1:7" ht="15" outlineLevel="1">
      <c r="A359" s="127" t="s">
        <v>1985</v>
      </c>
      <c r="B359" s="160"/>
      <c r="F359" s="107"/>
      <c r="G359" s="159"/>
    </row>
    <row r="360" spans="1:7" ht="15" customHeight="1">
      <c r="A360" s="155"/>
      <c r="B360" s="156" t="s">
        <v>839</v>
      </c>
      <c r="C360" s="155" t="s">
        <v>840</v>
      </c>
      <c r="D360" s="155"/>
      <c r="E360" s="155"/>
      <c r="F360" s="155"/>
      <c r="G360" s="157"/>
    </row>
    <row r="361" spans="1:7" ht="15">
      <c r="A361" s="127" t="s">
        <v>841</v>
      </c>
      <c r="B361" s="168" t="s">
        <v>842</v>
      </c>
      <c r="C361" s="165"/>
      <c r="G361" s="127"/>
    </row>
    <row r="362" spans="1:7" ht="15">
      <c r="A362" s="127" t="s">
        <v>843</v>
      </c>
      <c r="B362" s="168" t="s">
        <v>844</v>
      </c>
      <c r="C362" s="165"/>
      <c r="G362" s="127"/>
    </row>
    <row r="363" spans="1:7" ht="15">
      <c r="A363" s="127" t="s">
        <v>845</v>
      </c>
      <c r="B363" s="168" t="s">
        <v>846</v>
      </c>
      <c r="C363" s="165"/>
      <c r="G363" s="127"/>
    </row>
    <row r="364" spans="1:7" ht="15">
      <c r="A364" s="127" t="s">
        <v>847</v>
      </c>
      <c r="B364" s="168" t="s">
        <v>848</v>
      </c>
      <c r="C364" s="165"/>
      <c r="G364" s="127"/>
    </row>
    <row r="365" spans="1:7" ht="15">
      <c r="A365" s="127" t="s">
        <v>849</v>
      </c>
      <c r="B365" s="168" t="s">
        <v>850</v>
      </c>
      <c r="C365" s="165"/>
      <c r="G365" s="127"/>
    </row>
    <row r="366" spans="1:7" ht="15">
      <c r="A366" s="127" t="s">
        <v>851</v>
      </c>
      <c r="B366" s="168" t="s">
        <v>852</v>
      </c>
      <c r="C366" s="165"/>
      <c r="G366" s="127"/>
    </row>
    <row r="367" spans="1:7" ht="15">
      <c r="A367" s="127" t="s">
        <v>853</v>
      </c>
      <c r="B367" s="168" t="s">
        <v>854</v>
      </c>
      <c r="C367" s="165"/>
      <c r="G367" s="127"/>
    </row>
    <row r="368" spans="1:7" ht="15">
      <c r="A368" s="127" t="s">
        <v>855</v>
      </c>
      <c r="B368" s="168" t="s">
        <v>856</v>
      </c>
      <c r="C368" s="165"/>
      <c r="G368" s="127"/>
    </row>
    <row r="369" spans="1:7" ht="15">
      <c r="A369" s="127" t="s">
        <v>857</v>
      </c>
      <c r="B369" s="168" t="s">
        <v>858</v>
      </c>
      <c r="C369" s="165"/>
      <c r="G369" s="127"/>
    </row>
    <row r="370" spans="1:7" ht="15">
      <c r="A370" s="127" t="s">
        <v>859</v>
      </c>
      <c r="B370" s="168" t="s">
        <v>62</v>
      </c>
      <c r="C370" s="165"/>
      <c r="G370" s="127"/>
    </row>
    <row r="371" spans="1:7" ht="15" outlineLevel="1">
      <c r="A371" s="127" t="s">
        <v>860</v>
      </c>
      <c r="B371" s="160" t="s">
        <v>861</v>
      </c>
      <c r="C371" s="165"/>
      <c r="G371" s="127"/>
    </row>
    <row r="372" spans="1:7" ht="15" outlineLevel="1">
      <c r="A372" s="127" t="s">
        <v>862</v>
      </c>
      <c r="B372" s="160" t="s">
        <v>166</v>
      </c>
      <c r="C372" s="165"/>
      <c r="G372" s="127"/>
    </row>
    <row r="373" spans="1:7" ht="15" outlineLevel="1">
      <c r="A373" s="127" t="s">
        <v>863</v>
      </c>
      <c r="B373" s="160" t="s">
        <v>166</v>
      </c>
      <c r="C373" s="165"/>
      <c r="G373" s="127"/>
    </row>
    <row r="374" spans="1:7" ht="15" outlineLevel="1">
      <c r="A374" s="127" t="s">
        <v>864</v>
      </c>
      <c r="B374" s="160" t="s">
        <v>166</v>
      </c>
      <c r="C374" s="165"/>
      <c r="G374" s="127"/>
    </row>
    <row r="375" spans="1:7" ht="15" outlineLevel="1">
      <c r="A375" s="127" t="s">
        <v>865</v>
      </c>
      <c r="B375" s="160" t="s">
        <v>166</v>
      </c>
      <c r="C375" s="165"/>
      <c r="G375" s="127"/>
    </row>
    <row r="376" spans="1:7" ht="15" outlineLevel="1">
      <c r="A376" s="127" t="s">
        <v>866</v>
      </c>
      <c r="B376" s="160" t="s">
        <v>166</v>
      </c>
      <c r="C376" s="165"/>
      <c r="G376" s="127"/>
    </row>
    <row r="377" spans="1:7" ht="15" outlineLevel="1">
      <c r="A377" s="127" t="s">
        <v>867</v>
      </c>
      <c r="B377" s="160" t="s">
        <v>166</v>
      </c>
      <c r="C377" s="165"/>
      <c r="G377" s="127"/>
    </row>
    <row r="378" spans="1:7" ht="15" outlineLevel="1">
      <c r="A378" s="127" t="s">
        <v>868</v>
      </c>
      <c r="B378" s="160" t="s">
        <v>166</v>
      </c>
      <c r="C378" s="165"/>
      <c r="G378" s="127"/>
    </row>
    <row r="379" spans="1:7" ht="15" outlineLevel="1">
      <c r="A379" s="127" t="s">
        <v>869</v>
      </c>
      <c r="B379" s="160" t="s">
        <v>166</v>
      </c>
      <c r="C379" s="165"/>
      <c r="G379" s="127"/>
    </row>
    <row r="380" spans="1:7" ht="15" outlineLevel="1">
      <c r="A380" s="127" t="s">
        <v>870</v>
      </c>
      <c r="B380" s="160" t="s">
        <v>166</v>
      </c>
      <c r="C380" s="165"/>
      <c r="G380" s="127"/>
    </row>
    <row r="381" spans="1:7" ht="15" outlineLevel="1">
      <c r="A381" s="127" t="s">
        <v>871</v>
      </c>
      <c r="B381" s="160" t="s">
        <v>166</v>
      </c>
      <c r="C381" s="165"/>
      <c r="G381" s="127"/>
    </row>
    <row r="382" spans="1:3" ht="15" outlineLevel="1">
      <c r="A382" s="127" t="s">
        <v>872</v>
      </c>
      <c r="B382" s="160" t="s">
        <v>166</v>
      </c>
      <c r="C382" s="165"/>
    </row>
    <row r="383" spans="1:3" ht="15" outlineLevel="1">
      <c r="A383" s="127" t="s">
        <v>873</v>
      </c>
      <c r="B383" s="160" t="s">
        <v>166</v>
      </c>
      <c r="C383" s="165"/>
    </row>
    <row r="384" spans="1:3" ht="15" outlineLevel="1">
      <c r="A384" s="127" t="s">
        <v>874</v>
      </c>
      <c r="B384" s="160" t="s">
        <v>166</v>
      </c>
      <c r="C384" s="165"/>
    </row>
    <row r="385" spans="1:3" ht="15" outlineLevel="1">
      <c r="A385" s="127" t="s">
        <v>875</v>
      </c>
      <c r="B385" s="160" t="s">
        <v>166</v>
      </c>
      <c r="C385" s="165"/>
    </row>
    <row r="386" spans="1:3" ht="15" outlineLevel="1">
      <c r="A386" s="127" t="s">
        <v>876</v>
      </c>
      <c r="B386" s="160" t="s">
        <v>166</v>
      </c>
      <c r="C386" s="165"/>
    </row>
    <row r="387" spans="1:3" ht="15" outlineLevel="1">
      <c r="A387" s="127" t="s">
        <v>877</v>
      </c>
      <c r="B387" s="160" t="s">
        <v>166</v>
      </c>
      <c r="C387" s="165"/>
    </row>
    <row r="388" ht="15">
      <c r="C388" s="165"/>
    </row>
    <row r="389" ht="15">
      <c r="C389" s="165"/>
    </row>
    <row r="390" ht="15">
      <c r="C390" s="165"/>
    </row>
    <row r="391" ht="15">
      <c r="C391" s="165"/>
    </row>
    <row r="392" ht="15">
      <c r="C392" s="165"/>
    </row>
    <row r="393" ht="15">
      <c r="C393" s="165"/>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41" r:id="rId2"/>
  <headerFooter>
    <oddHeader>&amp;R&amp;G</oddHeader>
  </headerFooter>
  <rowBreaks count="5" manualBreakCount="5">
    <brk id="42" max="6" man="1"/>
    <brk id="97" max="6" man="1"/>
    <brk id="168" max="6" man="1"/>
    <brk id="236" max="6" man="1"/>
    <brk id="315"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70" customWidth="1"/>
    <col min="2" max="2" width="89.8515625" style="75" bestFit="1" customWidth="1"/>
    <col min="3" max="3" width="134.7109375" style="34" customWidth="1"/>
    <col min="4" max="13" width="11.421875" style="34" customWidth="1"/>
    <col min="14" max="16384" width="11.421875" style="70" customWidth="1"/>
  </cols>
  <sheetData>
    <row r="1" spans="1:13" s="184" customFormat="1" ht="31.5">
      <c r="A1" s="71" t="s">
        <v>1986</v>
      </c>
      <c r="B1" s="71"/>
      <c r="C1" s="73" t="s">
        <v>1874</v>
      </c>
      <c r="D1" s="183"/>
      <c r="E1" s="183"/>
      <c r="F1" s="183"/>
      <c r="G1" s="183"/>
      <c r="H1" s="183"/>
      <c r="I1" s="183"/>
      <c r="J1" s="183"/>
      <c r="K1" s="183"/>
      <c r="L1" s="183"/>
      <c r="M1" s="183"/>
    </row>
    <row r="2" spans="2:3" ht="15">
      <c r="B2" s="72"/>
      <c r="C2" s="72"/>
    </row>
    <row r="3" spans="1:3" ht="15">
      <c r="A3" s="185" t="s">
        <v>1987</v>
      </c>
      <c r="B3" s="186"/>
      <c r="C3" s="72"/>
    </row>
    <row r="4" ht="15">
      <c r="C4" s="72"/>
    </row>
    <row r="5" spans="1:3" ht="37.5">
      <c r="A5" s="86" t="s">
        <v>5</v>
      </c>
      <c r="B5" s="86" t="s">
        <v>1988</v>
      </c>
      <c r="C5" s="187" t="s">
        <v>1989</v>
      </c>
    </row>
    <row r="6" spans="1:3" ht="15">
      <c r="A6" s="188" t="s">
        <v>1990</v>
      </c>
      <c r="B6" s="89" t="s">
        <v>1991</v>
      </c>
      <c r="C6" s="127" t="s">
        <v>1992</v>
      </c>
    </row>
    <row r="7" spans="1:3" ht="30">
      <c r="A7" s="188" t="s">
        <v>1993</v>
      </c>
      <c r="B7" s="89" t="s">
        <v>1994</v>
      </c>
      <c r="C7" s="127" t="s">
        <v>1995</v>
      </c>
    </row>
    <row r="8" spans="1:3" ht="15">
      <c r="A8" s="188" t="s">
        <v>1996</v>
      </c>
      <c r="B8" s="89" t="s">
        <v>1997</v>
      </c>
      <c r="C8" s="127" t="s">
        <v>1998</v>
      </c>
    </row>
    <row r="9" spans="1:3" ht="15">
      <c r="A9" s="188" t="s">
        <v>1999</v>
      </c>
      <c r="B9" s="89" t="s">
        <v>2000</v>
      </c>
      <c r="C9" s="127" t="s">
        <v>2001</v>
      </c>
    </row>
    <row r="10" spans="1:3" ht="44.25" customHeight="1">
      <c r="A10" s="188" t="s">
        <v>2002</v>
      </c>
      <c r="B10" s="89" t="s">
        <v>2003</v>
      </c>
      <c r="C10" s="127" t="s">
        <v>2004</v>
      </c>
    </row>
    <row r="11" spans="1:3" ht="54.75" customHeight="1">
      <c r="A11" s="188" t="s">
        <v>2005</v>
      </c>
      <c r="B11" s="89" t="s">
        <v>2006</v>
      </c>
      <c r="C11" s="127" t="s">
        <v>2007</v>
      </c>
    </row>
    <row r="12" spans="1:3" ht="30">
      <c r="A12" s="188" t="s">
        <v>2008</v>
      </c>
      <c r="B12" s="89" t="s">
        <v>2009</v>
      </c>
      <c r="C12" s="127" t="s">
        <v>2010</v>
      </c>
    </row>
    <row r="13" spans="1:3" ht="15">
      <c r="A13" s="188" t="s">
        <v>2011</v>
      </c>
      <c r="B13" s="89" t="s">
        <v>2012</v>
      </c>
      <c r="C13" s="127" t="s">
        <v>2013</v>
      </c>
    </row>
    <row r="14" spans="1:3" ht="30">
      <c r="A14" s="188" t="s">
        <v>2014</v>
      </c>
      <c r="B14" s="89" t="s">
        <v>2015</v>
      </c>
      <c r="C14" s="127" t="s">
        <v>2016</v>
      </c>
    </row>
    <row r="15" spans="1:3" ht="15">
      <c r="A15" s="188" t="s">
        <v>2017</v>
      </c>
      <c r="B15" s="89" t="s">
        <v>2018</v>
      </c>
      <c r="C15" s="127" t="s">
        <v>2019</v>
      </c>
    </row>
    <row r="16" spans="1:3" ht="30">
      <c r="A16" s="188" t="s">
        <v>2020</v>
      </c>
      <c r="B16" s="95" t="s">
        <v>2021</v>
      </c>
      <c r="C16" s="127" t="s">
        <v>2022</v>
      </c>
    </row>
    <row r="17" spans="1:3" ht="30" customHeight="1">
      <c r="A17" s="188" t="s">
        <v>2023</v>
      </c>
      <c r="B17" s="95" t="s">
        <v>2024</v>
      </c>
      <c r="C17" s="127" t="s">
        <v>2025</v>
      </c>
    </row>
    <row r="18" spans="1:3" ht="15">
      <c r="A18" s="188" t="s">
        <v>2026</v>
      </c>
      <c r="B18" s="95" t="s">
        <v>2027</v>
      </c>
      <c r="C18" s="127" t="s">
        <v>2028</v>
      </c>
    </row>
    <row r="19" spans="1:3" ht="15" outlineLevel="1">
      <c r="A19" s="188" t="s">
        <v>2029</v>
      </c>
      <c r="B19" s="91" t="s">
        <v>2030</v>
      </c>
      <c r="C19" s="75"/>
    </row>
    <row r="20" spans="1:3" ht="15" outlineLevel="1">
      <c r="A20" s="188" t="s">
        <v>2031</v>
      </c>
      <c r="B20" s="189"/>
      <c r="C20" s="75"/>
    </row>
    <row r="21" spans="1:3" ht="15" outlineLevel="1">
      <c r="A21" s="188" t="s">
        <v>2032</v>
      </c>
      <c r="B21" s="189"/>
      <c r="C21" s="75"/>
    </row>
    <row r="22" spans="1:3" ht="15" outlineLevel="1">
      <c r="A22" s="188" t="s">
        <v>2033</v>
      </c>
      <c r="B22" s="189"/>
      <c r="C22" s="75"/>
    </row>
    <row r="23" spans="1:3" ht="15" outlineLevel="1">
      <c r="A23" s="188" t="s">
        <v>2034</v>
      </c>
      <c r="B23" s="189"/>
      <c r="C23" s="75"/>
    </row>
    <row r="24" spans="1:3" ht="18.75">
      <c r="A24" s="86"/>
      <c r="B24" s="86" t="s">
        <v>2035</v>
      </c>
      <c r="C24" s="187" t="s">
        <v>2036</v>
      </c>
    </row>
    <row r="25" spans="1:3" ht="15">
      <c r="A25" s="188" t="s">
        <v>2037</v>
      </c>
      <c r="B25" s="95" t="s">
        <v>2038</v>
      </c>
      <c r="C25" s="75" t="s">
        <v>45</v>
      </c>
    </row>
    <row r="26" spans="1:3" ht="15">
      <c r="A26" s="188" t="s">
        <v>2039</v>
      </c>
      <c r="B26" s="95" t="s">
        <v>2040</v>
      </c>
      <c r="C26" s="75" t="s">
        <v>2041</v>
      </c>
    </row>
    <row r="27" spans="1:3" ht="15">
      <c r="A27" s="188" t="s">
        <v>2042</v>
      </c>
      <c r="B27" s="95" t="s">
        <v>2043</v>
      </c>
      <c r="C27" s="75" t="s">
        <v>2044</v>
      </c>
    </row>
    <row r="28" spans="1:3" ht="15" outlineLevel="1">
      <c r="A28" s="188" t="s">
        <v>2045</v>
      </c>
      <c r="B28" s="94"/>
      <c r="C28" s="75"/>
    </row>
    <row r="29" spans="1:3" ht="15" outlineLevel="1">
      <c r="A29" s="188" t="s">
        <v>2046</v>
      </c>
      <c r="B29" s="94"/>
      <c r="C29" s="75"/>
    </row>
    <row r="30" spans="1:3" ht="15" outlineLevel="1">
      <c r="A30" s="188" t="s">
        <v>2047</v>
      </c>
      <c r="B30" s="95"/>
      <c r="C30" s="75"/>
    </row>
    <row r="31" spans="1:3" ht="18.75">
      <c r="A31" s="86"/>
      <c r="B31" s="86" t="s">
        <v>2048</v>
      </c>
      <c r="C31" s="187" t="s">
        <v>1989</v>
      </c>
    </row>
    <row r="32" spans="1:3" ht="15">
      <c r="A32" s="188" t="s">
        <v>2049</v>
      </c>
      <c r="B32" s="89" t="s">
        <v>2050</v>
      </c>
      <c r="C32" s="75"/>
    </row>
    <row r="33" spans="1:2" ht="15">
      <c r="A33" s="188" t="s">
        <v>2051</v>
      </c>
      <c r="B33" s="94"/>
    </row>
    <row r="34" spans="1:2" ht="15">
      <c r="A34" s="188" t="s">
        <v>2052</v>
      </c>
      <c r="B34" s="94"/>
    </row>
    <row r="35" spans="1:2" ht="15">
      <c r="A35" s="188" t="s">
        <v>2053</v>
      </c>
      <c r="B35" s="94"/>
    </row>
    <row r="36" spans="1:2" ht="15">
      <c r="A36" s="188" t="s">
        <v>2054</v>
      </c>
      <c r="B36" s="94"/>
    </row>
    <row r="37" spans="1:2" ht="15">
      <c r="A37" s="188" t="s">
        <v>2055</v>
      </c>
      <c r="B37" s="94"/>
    </row>
    <row r="38" ht="15">
      <c r="B38" s="94"/>
    </row>
    <row r="39" ht="15">
      <c r="B39" s="94"/>
    </row>
    <row r="40" ht="15">
      <c r="B40" s="94"/>
    </row>
    <row r="41" ht="15">
      <c r="B41" s="94"/>
    </row>
    <row r="42" ht="15">
      <c r="B42" s="94"/>
    </row>
    <row r="43" ht="15">
      <c r="B43" s="94"/>
    </row>
    <row r="44" ht="15">
      <c r="B44" s="94"/>
    </row>
    <row r="45" ht="15">
      <c r="B45" s="94"/>
    </row>
    <row r="46" ht="15">
      <c r="B46" s="94"/>
    </row>
    <row r="47" ht="15">
      <c r="B47" s="94"/>
    </row>
    <row r="48" ht="15">
      <c r="B48" s="94"/>
    </row>
    <row r="49" ht="15">
      <c r="B49" s="94"/>
    </row>
    <row r="50" ht="15">
      <c r="B50" s="94"/>
    </row>
    <row r="51" ht="15">
      <c r="B51" s="94"/>
    </row>
    <row r="52" ht="15">
      <c r="B52" s="94"/>
    </row>
    <row r="53" ht="15">
      <c r="B53" s="94"/>
    </row>
    <row r="54" ht="15">
      <c r="B54" s="94"/>
    </row>
    <row r="55" ht="15">
      <c r="B55" s="94"/>
    </row>
    <row r="56" ht="15">
      <c r="B56" s="94"/>
    </row>
    <row r="57" ht="15">
      <c r="B57" s="94"/>
    </row>
    <row r="58" ht="15">
      <c r="B58" s="94"/>
    </row>
    <row r="59" ht="15">
      <c r="B59" s="94"/>
    </row>
    <row r="60" ht="15">
      <c r="B60" s="94"/>
    </row>
    <row r="61" ht="15">
      <c r="B61" s="94"/>
    </row>
    <row r="62" ht="15">
      <c r="B62" s="94"/>
    </row>
    <row r="63" ht="15">
      <c r="B63" s="94"/>
    </row>
    <row r="64" ht="15">
      <c r="B64" s="94"/>
    </row>
    <row r="65" ht="15">
      <c r="B65" s="94"/>
    </row>
    <row r="66" ht="15">
      <c r="B66" s="94"/>
    </row>
    <row r="67" ht="15">
      <c r="B67" s="94"/>
    </row>
    <row r="68" ht="15">
      <c r="B68" s="94"/>
    </row>
    <row r="69" ht="15">
      <c r="B69" s="94"/>
    </row>
    <row r="70" ht="15">
      <c r="B70" s="94"/>
    </row>
    <row r="71" ht="15">
      <c r="B71" s="94"/>
    </row>
    <row r="72" ht="15">
      <c r="B72" s="94"/>
    </row>
    <row r="73" ht="15">
      <c r="B73" s="94"/>
    </row>
    <row r="74" ht="15">
      <c r="B74" s="94"/>
    </row>
    <row r="75" ht="15">
      <c r="B75" s="94"/>
    </row>
    <row r="76" ht="15">
      <c r="B76" s="94"/>
    </row>
    <row r="77" ht="15">
      <c r="B77" s="94"/>
    </row>
    <row r="78" ht="15">
      <c r="B78" s="94"/>
    </row>
    <row r="79" ht="15">
      <c r="B79" s="94"/>
    </row>
    <row r="80" ht="15">
      <c r="B80" s="94"/>
    </row>
    <row r="81" ht="15">
      <c r="B81" s="94"/>
    </row>
    <row r="82" ht="15">
      <c r="B82" s="94"/>
    </row>
    <row r="83" ht="15">
      <c r="B83" s="72"/>
    </row>
    <row r="84" ht="15">
      <c r="B84" s="72"/>
    </row>
    <row r="85" ht="15">
      <c r="B85" s="72"/>
    </row>
    <row r="86" ht="15">
      <c r="B86" s="72"/>
    </row>
    <row r="87" ht="15">
      <c r="B87" s="72"/>
    </row>
    <row r="88" ht="15">
      <c r="B88" s="72"/>
    </row>
    <row r="89" ht="15">
      <c r="B89" s="72"/>
    </row>
    <row r="90" ht="15">
      <c r="B90" s="72"/>
    </row>
    <row r="91" ht="15">
      <c r="B91" s="72"/>
    </row>
    <row r="92" ht="15">
      <c r="B92" s="72"/>
    </row>
    <row r="93" ht="15">
      <c r="B93" s="94"/>
    </row>
    <row r="94" ht="15">
      <c r="B94" s="94"/>
    </row>
    <row r="95" ht="15">
      <c r="B95" s="94"/>
    </row>
    <row r="96" ht="15">
      <c r="B96" s="94"/>
    </row>
    <row r="97" ht="15">
      <c r="B97" s="94"/>
    </row>
    <row r="98" ht="15">
      <c r="B98" s="94"/>
    </row>
    <row r="99" ht="15">
      <c r="B99" s="94"/>
    </row>
    <row r="100" ht="15">
      <c r="B100" s="94"/>
    </row>
    <row r="101" ht="15">
      <c r="B101" s="118"/>
    </row>
    <row r="102" ht="15">
      <c r="B102" s="94"/>
    </row>
    <row r="103" ht="15">
      <c r="B103" s="94"/>
    </row>
    <row r="104" ht="15">
      <c r="B104" s="94"/>
    </row>
    <row r="105" ht="15">
      <c r="B105" s="94"/>
    </row>
    <row r="106" ht="15">
      <c r="B106" s="94"/>
    </row>
    <row r="107" ht="15">
      <c r="B107" s="94"/>
    </row>
    <row r="108" ht="15">
      <c r="B108" s="94"/>
    </row>
    <row r="109" ht="15">
      <c r="B109" s="94"/>
    </row>
    <row r="110" ht="15">
      <c r="B110" s="94"/>
    </row>
    <row r="111" ht="15">
      <c r="B111" s="94"/>
    </row>
    <row r="112" ht="15">
      <c r="B112" s="94"/>
    </row>
    <row r="113" ht="15">
      <c r="B113" s="94"/>
    </row>
    <row r="114" ht="15">
      <c r="B114" s="94"/>
    </row>
    <row r="115" ht="15">
      <c r="B115" s="94"/>
    </row>
    <row r="116" ht="15">
      <c r="B116" s="94"/>
    </row>
    <row r="117" ht="15">
      <c r="B117" s="94"/>
    </row>
    <row r="118" ht="15">
      <c r="B118" s="94"/>
    </row>
    <row r="120" ht="15">
      <c r="B120" s="94"/>
    </row>
    <row r="121" ht="15">
      <c r="B121" s="94"/>
    </row>
    <row r="122" ht="15">
      <c r="B122" s="94"/>
    </row>
    <row r="127" ht="15">
      <c r="B127" s="81"/>
    </row>
    <row r="128" ht="15">
      <c r="B128" s="190"/>
    </row>
    <row r="134" ht="15">
      <c r="B134" s="95"/>
    </row>
    <row r="135" ht="15">
      <c r="B135" s="94"/>
    </row>
    <row r="137" ht="15">
      <c r="B137" s="94"/>
    </row>
    <row r="138" ht="15">
      <c r="B138" s="94"/>
    </row>
    <row r="139" ht="15">
      <c r="B139" s="94"/>
    </row>
    <row r="140" ht="15">
      <c r="B140" s="94"/>
    </row>
    <row r="141" ht="15">
      <c r="B141" s="94"/>
    </row>
    <row r="142" ht="15">
      <c r="B142" s="94"/>
    </row>
    <row r="143" ht="15">
      <c r="B143" s="94"/>
    </row>
    <row r="144" ht="15">
      <c r="B144" s="94"/>
    </row>
    <row r="145" ht="15">
      <c r="B145" s="94"/>
    </row>
    <row r="146" ht="15">
      <c r="B146" s="94"/>
    </row>
    <row r="147" ht="15">
      <c r="B147" s="94"/>
    </row>
    <row r="148" ht="15">
      <c r="B148" s="94"/>
    </row>
    <row r="245" ht="15">
      <c r="B245" s="89"/>
    </row>
    <row r="246" ht="15">
      <c r="B246" s="94"/>
    </row>
    <row r="247" ht="15">
      <c r="B247" s="94"/>
    </row>
    <row r="250" ht="15">
      <c r="B250" s="94"/>
    </row>
    <row r="266" ht="15">
      <c r="B266" s="89"/>
    </row>
    <row r="296" ht="15">
      <c r="B296" s="81"/>
    </row>
    <row r="297" ht="15">
      <c r="B297" s="94"/>
    </row>
    <row r="299" ht="15">
      <c r="B299" s="94"/>
    </row>
    <row r="300" ht="15">
      <c r="B300" s="94"/>
    </row>
    <row r="301" ht="15">
      <c r="B301" s="94"/>
    </row>
    <row r="302" ht="15">
      <c r="B302" s="94"/>
    </row>
    <row r="303" ht="15">
      <c r="B303" s="94"/>
    </row>
    <row r="304" ht="15">
      <c r="B304" s="94"/>
    </row>
    <row r="305" ht="15">
      <c r="B305" s="94"/>
    </row>
    <row r="306" ht="15">
      <c r="B306" s="94"/>
    </row>
    <row r="307" ht="15">
      <c r="B307" s="94"/>
    </row>
    <row r="308" ht="15">
      <c r="B308" s="94"/>
    </row>
    <row r="309" ht="15">
      <c r="B309" s="94"/>
    </row>
    <row r="310" ht="15">
      <c r="B310" s="94"/>
    </row>
    <row r="322" ht="15">
      <c r="B322" s="94"/>
    </row>
    <row r="323" ht="15">
      <c r="B323" s="94"/>
    </row>
    <row r="324" ht="15">
      <c r="B324" s="94"/>
    </row>
    <row r="325" ht="15">
      <c r="B325" s="94"/>
    </row>
    <row r="326" ht="15">
      <c r="B326" s="94"/>
    </row>
    <row r="327" ht="15">
      <c r="B327" s="94"/>
    </row>
    <row r="328" ht="15">
      <c r="B328" s="94"/>
    </row>
    <row r="329" ht="15">
      <c r="B329" s="94"/>
    </row>
    <row r="330" ht="15">
      <c r="B330" s="94"/>
    </row>
    <row r="332" ht="15">
      <c r="B332" s="94"/>
    </row>
    <row r="333" ht="15">
      <c r="B333" s="94"/>
    </row>
    <row r="334" ht="15">
      <c r="B334" s="94"/>
    </row>
    <row r="335" ht="15">
      <c r="B335" s="94"/>
    </row>
    <row r="336" ht="15">
      <c r="B336" s="94"/>
    </row>
    <row r="338" ht="15">
      <c r="B338" s="94"/>
    </row>
    <row r="341" ht="15">
      <c r="B341" s="94"/>
    </row>
    <row r="344" ht="15">
      <c r="B344" s="94"/>
    </row>
    <row r="345" ht="15">
      <c r="B345" s="94"/>
    </row>
    <row r="346" ht="15">
      <c r="B346" s="94"/>
    </row>
    <row r="347" ht="15">
      <c r="B347" s="94"/>
    </row>
    <row r="348" ht="15">
      <c r="B348" s="94"/>
    </row>
    <row r="349" ht="15">
      <c r="B349" s="94"/>
    </row>
    <row r="350" ht="15">
      <c r="B350" s="94"/>
    </row>
    <row r="351" ht="15">
      <c r="B351" s="94"/>
    </row>
    <row r="352" ht="15">
      <c r="B352" s="94"/>
    </row>
    <row r="353" ht="15">
      <c r="B353" s="94"/>
    </row>
    <row r="354" ht="15">
      <c r="B354" s="94"/>
    </row>
    <row r="355" ht="15">
      <c r="B355" s="94"/>
    </row>
    <row r="356" ht="15">
      <c r="B356" s="94"/>
    </row>
    <row r="357" ht="15">
      <c r="B357" s="94"/>
    </row>
    <row r="358" ht="15">
      <c r="B358" s="94"/>
    </row>
    <row r="359" ht="15">
      <c r="B359" s="94"/>
    </row>
    <row r="360" ht="15">
      <c r="B360" s="94"/>
    </row>
    <row r="361" ht="15">
      <c r="B361" s="94"/>
    </row>
    <row r="362" ht="15">
      <c r="B362" s="94"/>
    </row>
    <row r="366" ht="15">
      <c r="B366" s="81"/>
    </row>
    <row r="383" ht="15">
      <c r="B383" s="191"/>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211" t="s">
        <v>987</v>
      </c>
      <c r="H2" s="212"/>
      <c r="I2" s="212"/>
      <c r="J2" s="212"/>
      <c r="K2" s="212"/>
      <c r="L2" s="1"/>
      <c r="M2" s="1"/>
      <c r="N2" s="1"/>
      <c r="O2" s="1"/>
    </row>
    <row r="3" spans="2:15" ht="11.25" customHeight="1">
      <c r="B3" s="1"/>
      <c r="C3" s="1"/>
      <c r="D3" s="1"/>
      <c r="E3" s="1"/>
      <c r="F3" s="1"/>
      <c r="G3" s="1"/>
      <c r="H3" s="1"/>
      <c r="I3" s="1"/>
      <c r="J3" s="1"/>
      <c r="K3" s="1"/>
      <c r="L3" s="1"/>
      <c r="M3" s="1"/>
      <c r="N3" s="1"/>
      <c r="O3" s="1"/>
    </row>
    <row r="4" spans="2:15" ht="35.25" customHeight="1">
      <c r="B4" s="213" t="s">
        <v>988</v>
      </c>
      <c r="C4" s="214"/>
      <c r="D4" s="214"/>
      <c r="E4" s="214"/>
      <c r="F4" s="214"/>
      <c r="G4" s="214"/>
      <c r="H4" s="214"/>
      <c r="I4" s="214"/>
      <c r="J4" s="214"/>
      <c r="K4" s="214"/>
      <c r="L4" s="214"/>
      <c r="M4" s="214"/>
      <c r="N4" s="214"/>
      <c r="O4" s="214"/>
    </row>
    <row r="5" spans="2:15" ht="10.5" customHeight="1">
      <c r="B5" s="1"/>
      <c r="C5" s="1"/>
      <c r="D5" s="1"/>
      <c r="E5" s="1"/>
      <c r="F5" s="1"/>
      <c r="G5" s="1"/>
      <c r="H5" s="1"/>
      <c r="I5" s="1"/>
      <c r="J5" s="1"/>
      <c r="K5" s="1"/>
      <c r="L5" s="1"/>
      <c r="M5" s="1"/>
      <c r="N5" s="1"/>
      <c r="O5" s="1"/>
    </row>
    <row r="6" spans="2:15" ht="18.75" customHeight="1">
      <c r="B6" s="215" t="s">
        <v>989</v>
      </c>
      <c r="C6" s="216"/>
      <c r="D6" s="216"/>
      <c r="E6" s="216"/>
      <c r="F6" s="216"/>
      <c r="G6" s="216"/>
      <c r="H6" s="216"/>
      <c r="I6" s="216"/>
      <c r="J6" s="216"/>
      <c r="K6" s="216"/>
      <c r="L6" s="216"/>
      <c r="M6" s="216"/>
      <c r="N6" s="216"/>
      <c r="O6" s="217"/>
    </row>
    <row r="7" spans="2:15" ht="6.75" customHeight="1">
      <c r="B7" s="1"/>
      <c r="C7" s="1"/>
      <c r="D7" s="1"/>
      <c r="E7" s="1"/>
      <c r="F7" s="1"/>
      <c r="G7" s="1"/>
      <c r="H7" s="1"/>
      <c r="I7" s="1"/>
      <c r="J7" s="1"/>
      <c r="K7" s="1"/>
      <c r="L7" s="1"/>
      <c r="M7" s="1"/>
      <c r="N7" s="1"/>
      <c r="O7" s="1"/>
    </row>
    <row r="8" spans="2:15" ht="21" customHeight="1">
      <c r="B8" s="218" t="s">
        <v>989</v>
      </c>
      <c r="C8" s="1"/>
      <c r="D8" s="220">
        <v>44043</v>
      </c>
      <c r="E8" s="205"/>
      <c r="F8" s="205"/>
      <c r="G8" s="1"/>
      <c r="H8" s="1"/>
      <c r="I8" s="1"/>
      <c r="J8" s="1"/>
      <c r="K8" s="1"/>
      <c r="L8" s="1"/>
      <c r="M8" s="1"/>
      <c r="N8" s="1"/>
      <c r="O8" s="1"/>
    </row>
    <row r="9" spans="2:15" ht="4.5" customHeight="1">
      <c r="B9" s="219"/>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15" t="s">
        <v>990</v>
      </c>
      <c r="C11" s="216"/>
      <c r="D11" s="216"/>
      <c r="E11" s="216"/>
      <c r="F11" s="216"/>
      <c r="G11" s="216"/>
      <c r="H11" s="216"/>
      <c r="I11" s="216"/>
      <c r="J11" s="216"/>
      <c r="K11" s="216"/>
      <c r="L11" s="216"/>
      <c r="M11" s="216"/>
      <c r="N11" s="216"/>
      <c r="O11" s="217"/>
    </row>
    <row r="12" spans="2:15" ht="12.75" customHeight="1">
      <c r="B12" s="1"/>
      <c r="C12" s="1"/>
      <c r="D12" s="1"/>
      <c r="E12" s="1"/>
      <c r="F12" s="1"/>
      <c r="G12" s="1"/>
      <c r="H12" s="1"/>
      <c r="I12" s="1"/>
      <c r="J12" s="1"/>
      <c r="K12" s="1"/>
      <c r="L12" s="1"/>
      <c r="M12" s="1"/>
      <c r="N12" s="1"/>
      <c r="O12" s="1"/>
    </row>
    <row r="13" spans="2:15" ht="17.25" customHeight="1">
      <c r="B13" s="208" t="s">
        <v>991</v>
      </c>
      <c r="C13" s="203"/>
      <c r="D13" s="203"/>
      <c r="E13" s="203"/>
      <c r="F13" s="202"/>
      <c r="G13" s="203"/>
      <c r="H13" s="203"/>
      <c r="I13" s="202"/>
      <c r="J13" s="203"/>
      <c r="K13" s="203"/>
      <c r="L13" s="203"/>
      <c r="M13" s="203"/>
      <c r="N13" s="203"/>
      <c r="O13" s="203"/>
    </row>
    <row r="14" spans="2:15" ht="15" customHeight="1">
      <c r="B14" s="209" t="s">
        <v>992</v>
      </c>
      <c r="C14" s="205"/>
      <c r="D14" s="205"/>
      <c r="E14" s="205"/>
      <c r="F14" s="209" t="s">
        <v>993</v>
      </c>
      <c r="G14" s="205"/>
      <c r="H14" s="205"/>
      <c r="I14" s="210" t="s">
        <v>994</v>
      </c>
      <c r="J14" s="205"/>
      <c r="K14" s="205"/>
      <c r="L14" s="205"/>
      <c r="M14" s="205"/>
      <c r="N14" s="205"/>
      <c r="O14" s="205"/>
    </row>
    <row r="15" spans="2:15" ht="13.5" customHeight="1">
      <c r="B15" s="1"/>
      <c r="C15" s="1"/>
      <c r="D15" s="1"/>
      <c r="E15" s="1"/>
      <c r="F15" s="1"/>
      <c r="G15" s="1"/>
      <c r="H15" s="1"/>
      <c r="I15" s="1"/>
      <c r="J15" s="1"/>
      <c r="K15" s="1"/>
      <c r="L15" s="1"/>
      <c r="M15" s="1"/>
      <c r="N15" s="1"/>
      <c r="O15" s="1"/>
    </row>
    <row r="16" spans="2:15" ht="16.5" customHeight="1">
      <c r="B16" s="202" t="s">
        <v>995</v>
      </c>
      <c r="C16" s="203"/>
      <c r="D16" s="203"/>
      <c r="E16" s="203"/>
      <c r="F16" s="203"/>
      <c r="G16" s="203"/>
      <c r="H16" s="202"/>
      <c r="I16" s="203"/>
      <c r="J16" s="203"/>
      <c r="K16" s="203"/>
      <c r="L16" s="203"/>
      <c r="M16" s="206"/>
      <c r="N16" s="203"/>
      <c r="O16" s="203"/>
    </row>
    <row r="17" spans="2:15" ht="15" customHeight="1">
      <c r="B17" s="204" t="s">
        <v>996</v>
      </c>
      <c r="C17" s="205"/>
      <c r="D17" s="205"/>
      <c r="E17" s="205"/>
      <c r="F17" s="204" t="s">
        <v>997</v>
      </c>
      <c r="G17" s="205"/>
      <c r="H17" s="205"/>
      <c r="I17" s="207" t="s">
        <v>998</v>
      </c>
      <c r="J17" s="205"/>
      <c r="K17" s="205"/>
      <c r="L17" s="205"/>
      <c r="M17" s="205"/>
      <c r="N17" s="205"/>
      <c r="O17" s="205"/>
    </row>
    <row r="18" spans="2:15" ht="13.5" customHeight="1">
      <c r="B18" s="1"/>
      <c r="C18" s="1"/>
      <c r="D18" s="1"/>
      <c r="E18" s="1"/>
      <c r="F18" s="1"/>
      <c r="G18" s="1"/>
      <c r="H18" s="1"/>
      <c r="I18" s="1"/>
      <c r="J18" s="1"/>
      <c r="K18" s="1"/>
      <c r="L18" s="1"/>
      <c r="M18" s="1"/>
      <c r="N18" s="1"/>
      <c r="O18" s="1"/>
    </row>
    <row r="19" spans="2:15" ht="16.5" customHeight="1">
      <c r="B19" s="202" t="s">
        <v>999</v>
      </c>
      <c r="C19" s="203"/>
      <c r="D19" s="203"/>
      <c r="E19" s="203"/>
      <c r="F19" s="203"/>
      <c r="G19" s="203"/>
      <c r="H19" s="203"/>
      <c r="I19" s="203"/>
      <c r="J19" s="203"/>
      <c r="K19" s="202"/>
      <c r="L19" s="203"/>
      <c r="M19" s="203"/>
      <c r="N19" s="206"/>
      <c r="O19" s="203"/>
    </row>
    <row r="20" spans="2:15" ht="15" customHeight="1">
      <c r="B20" s="204" t="s">
        <v>1000</v>
      </c>
      <c r="C20" s="205"/>
      <c r="D20" s="205"/>
      <c r="E20" s="205"/>
      <c r="F20" s="204" t="s">
        <v>1001</v>
      </c>
      <c r="G20" s="205"/>
      <c r="H20" s="205"/>
      <c r="I20" s="207" t="s">
        <v>1002</v>
      </c>
      <c r="J20" s="205"/>
      <c r="K20" s="205"/>
      <c r="L20" s="205"/>
      <c r="M20" s="205"/>
      <c r="N20" s="205"/>
      <c r="O20" s="1"/>
    </row>
    <row r="21" spans="2:15" ht="13.5" customHeight="1">
      <c r="B21" s="1"/>
      <c r="C21" s="1"/>
      <c r="D21" s="1"/>
      <c r="E21" s="1"/>
      <c r="F21" s="1"/>
      <c r="G21" s="1"/>
      <c r="H21" s="1"/>
      <c r="I21" s="1"/>
      <c r="J21" s="1"/>
      <c r="K21" s="1"/>
      <c r="L21" s="1"/>
      <c r="M21" s="1"/>
      <c r="N21" s="1"/>
      <c r="O21" s="1"/>
    </row>
    <row r="22" spans="2:15" ht="15" customHeight="1">
      <c r="B22" s="202" t="s">
        <v>1003</v>
      </c>
      <c r="C22" s="203"/>
      <c r="D22" s="203"/>
      <c r="E22" s="203"/>
      <c r="F22" s="206"/>
      <c r="G22" s="203"/>
      <c r="H22" s="203"/>
      <c r="I22" s="203"/>
      <c r="J22" s="206"/>
      <c r="K22" s="203"/>
      <c r="L22" s="203"/>
      <c r="M22" s="203"/>
      <c r="N22" s="203"/>
      <c r="O22" s="203"/>
    </row>
    <row r="23" spans="2:15" ht="15" customHeight="1">
      <c r="B23" s="204" t="s">
        <v>1004</v>
      </c>
      <c r="C23" s="205"/>
      <c r="D23" s="205"/>
      <c r="E23" s="205"/>
      <c r="F23" s="204"/>
      <c r="G23" s="205"/>
      <c r="H23" s="205"/>
      <c r="I23" s="205"/>
      <c r="J23" s="204"/>
      <c r="K23" s="205"/>
      <c r="L23" s="205"/>
      <c r="M23" s="205"/>
      <c r="N23" s="205"/>
      <c r="O23" s="205"/>
    </row>
    <row r="24" spans="2:15" ht="11.25" customHeight="1">
      <c r="B24" s="1"/>
      <c r="C24" s="1"/>
      <c r="D24" s="1"/>
      <c r="E24" s="1"/>
      <c r="F24" s="1"/>
      <c r="G24" s="1"/>
      <c r="H24" s="1"/>
      <c r="I24" s="1"/>
      <c r="J24" s="1"/>
      <c r="K24" s="1"/>
      <c r="L24" s="1"/>
      <c r="M24" s="1"/>
      <c r="N24" s="1"/>
      <c r="O24" s="1"/>
    </row>
    <row r="25" spans="2:15" ht="15" customHeight="1">
      <c r="B25" s="202" t="s">
        <v>1005</v>
      </c>
      <c r="C25" s="203"/>
      <c r="D25" s="203"/>
      <c r="E25" s="203"/>
      <c r="F25" s="203"/>
      <c r="G25" s="203"/>
      <c r="H25" s="203"/>
      <c r="I25" s="203"/>
      <c r="J25" s="203"/>
      <c r="K25" s="203"/>
      <c r="L25" s="203"/>
      <c r="M25" s="203"/>
      <c r="N25" s="203"/>
      <c r="O25" s="203"/>
    </row>
    <row r="26" spans="2:15" ht="15" customHeight="1">
      <c r="B26" s="204" t="s">
        <v>1006</v>
      </c>
      <c r="C26" s="205"/>
      <c r="D26" s="205"/>
      <c r="E26" s="205"/>
      <c r="F26" s="205"/>
      <c r="G26" s="205"/>
      <c r="H26" s="205"/>
      <c r="I26" s="205"/>
      <c r="J26" s="205"/>
      <c r="K26" s="205"/>
      <c r="L26" s="205"/>
      <c r="M26" s="205"/>
      <c r="N26" s="205"/>
      <c r="O26" s="205"/>
    </row>
    <row r="27" spans="2:15" ht="15" customHeight="1">
      <c r="B27" s="204" t="s">
        <v>1007</v>
      </c>
      <c r="C27" s="205"/>
      <c r="D27" s="205"/>
      <c r="E27" s="205"/>
      <c r="F27" s="205"/>
      <c r="G27" s="205"/>
      <c r="H27" s="205"/>
      <c r="I27" s="205"/>
      <c r="J27" s="205"/>
      <c r="K27" s="205"/>
      <c r="L27" s="205"/>
      <c r="M27" s="205"/>
      <c r="N27" s="205"/>
      <c r="O27" s="205"/>
    </row>
    <row r="28" spans="2:15" ht="15" customHeight="1">
      <c r="B28" s="204" t="s">
        <v>1008</v>
      </c>
      <c r="C28" s="205"/>
      <c r="D28" s="205"/>
      <c r="E28" s="205"/>
      <c r="F28" s="205"/>
      <c r="G28" s="205"/>
      <c r="H28" s="205"/>
      <c r="I28" s="205"/>
      <c r="J28" s="205"/>
      <c r="K28" s="205"/>
      <c r="L28" s="205"/>
      <c r="M28" s="205"/>
      <c r="N28" s="205"/>
      <c r="O28" s="205"/>
    </row>
  </sheetData>
  <sheetProtection/>
  <mergeCells count="34">
    <mergeCell ref="G2:K2"/>
    <mergeCell ref="B4:O4"/>
    <mergeCell ref="B6:O6"/>
    <mergeCell ref="B8:B9"/>
    <mergeCell ref="B11:O11"/>
    <mergeCell ref="D8:F8"/>
    <mergeCell ref="B13:E13"/>
    <mergeCell ref="F13:H13"/>
    <mergeCell ref="I13:O13"/>
    <mergeCell ref="B14:E14"/>
    <mergeCell ref="F14:H14"/>
    <mergeCell ref="I14:O14"/>
    <mergeCell ref="B16:G16"/>
    <mergeCell ref="H16:L16"/>
    <mergeCell ref="M16:O16"/>
    <mergeCell ref="B17:E17"/>
    <mergeCell ref="F17:H17"/>
    <mergeCell ref="I17:O17"/>
    <mergeCell ref="B19:J19"/>
    <mergeCell ref="K19:M19"/>
    <mergeCell ref="N19:O19"/>
    <mergeCell ref="B20:E20"/>
    <mergeCell ref="F20:H20"/>
    <mergeCell ref="I20:N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11" t="s">
        <v>987</v>
      </c>
      <c r="I2" s="212"/>
      <c r="J2" s="212"/>
      <c r="K2" s="212"/>
      <c r="L2" s="212"/>
      <c r="M2" s="212"/>
      <c r="N2" s="212"/>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213" t="s">
        <v>1009</v>
      </c>
      <c r="D4" s="214"/>
      <c r="E4" s="214"/>
      <c r="F4" s="214"/>
      <c r="G4" s="214"/>
      <c r="H4" s="214"/>
      <c r="I4" s="214"/>
      <c r="J4" s="214"/>
      <c r="K4" s="214"/>
      <c r="L4" s="214"/>
      <c r="M4" s="214"/>
      <c r="N4" s="214"/>
      <c r="O4" s="214"/>
      <c r="P4" s="214"/>
      <c r="Q4" s="214"/>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215" t="s">
        <v>1010</v>
      </c>
      <c r="D6" s="216"/>
      <c r="E6" s="216"/>
      <c r="F6" s="216"/>
      <c r="G6" s="216"/>
      <c r="H6" s="216"/>
      <c r="I6" s="216"/>
      <c r="J6" s="216"/>
      <c r="K6" s="216"/>
      <c r="L6" s="216"/>
      <c r="M6" s="216"/>
      <c r="N6" s="216"/>
      <c r="O6" s="216"/>
      <c r="P6" s="216"/>
      <c r="Q6" s="217"/>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1016</v>
      </c>
      <c r="D8" s="6" t="s">
        <v>1017</v>
      </c>
      <c r="E8" s="235" t="s">
        <v>1018</v>
      </c>
      <c r="F8" s="236"/>
      <c r="G8" s="236"/>
      <c r="H8" s="235" t="s">
        <v>1019</v>
      </c>
      <c r="I8" s="236"/>
      <c r="J8" s="237" t="s">
        <v>1020</v>
      </c>
      <c r="K8" s="236"/>
      <c r="L8" s="236"/>
      <c r="M8" s="6" t="s">
        <v>1021</v>
      </c>
      <c r="N8" s="237" t="s">
        <v>1022</v>
      </c>
      <c r="O8" s="236"/>
      <c r="P8" s="6" t="s">
        <v>1023</v>
      </c>
      <c r="Q8" s="237" t="s">
        <v>1024</v>
      </c>
      <c r="R8" s="236"/>
      <c r="S8" s="7" t="s">
        <v>1025</v>
      </c>
      <c r="T8" s="7" t="s">
        <v>1026</v>
      </c>
      <c r="U8" s="7" t="s">
        <v>1037</v>
      </c>
    </row>
    <row r="9" spans="2:21" ht="11.25" customHeight="1">
      <c r="B9" s="1"/>
      <c r="C9" s="8" t="s">
        <v>1027</v>
      </c>
      <c r="D9" s="9" t="s">
        <v>1028</v>
      </c>
      <c r="E9" s="223">
        <v>2500000000</v>
      </c>
      <c r="F9" s="224"/>
      <c r="G9" s="224"/>
      <c r="H9" s="225">
        <v>43521</v>
      </c>
      <c r="I9" s="224"/>
      <c r="J9" s="225">
        <v>46078</v>
      </c>
      <c r="K9" s="224"/>
      <c r="L9" s="224"/>
      <c r="M9" s="9" t="s">
        <v>1</v>
      </c>
      <c r="N9" s="226" t="s">
        <v>1029</v>
      </c>
      <c r="O9" s="224"/>
      <c r="P9" s="12">
        <v>0.005</v>
      </c>
      <c r="Q9" s="226" t="s">
        <v>1030</v>
      </c>
      <c r="R9" s="224"/>
      <c r="S9" s="13">
        <v>44252</v>
      </c>
      <c r="T9" s="14">
        <v>5.575342465753424</v>
      </c>
      <c r="U9" s="9" t="s">
        <v>1038</v>
      </c>
    </row>
    <row r="10" spans="2:21" ht="11.25" customHeight="1">
      <c r="B10" s="1"/>
      <c r="C10" s="8" t="s">
        <v>1031</v>
      </c>
      <c r="D10" s="9" t="s">
        <v>1032</v>
      </c>
      <c r="E10" s="223">
        <v>2500000000</v>
      </c>
      <c r="F10" s="224"/>
      <c r="G10" s="224"/>
      <c r="H10" s="225">
        <v>43521</v>
      </c>
      <c r="I10" s="224"/>
      <c r="J10" s="225">
        <v>47174</v>
      </c>
      <c r="K10" s="224"/>
      <c r="L10" s="224"/>
      <c r="M10" s="9" t="s">
        <v>1</v>
      </c>
      <c r="N10" s="226" t="s">
        <v>1029</v>
      </c>
      <c r="O10" s="224"/>
      <c r="P10" s="12">
        <v>0.0085</v>
      </c>
      <c r="Q10" s="226" t="s">
        <v>1030</v>
      </c>
      <c r="R10" s="224"/>
      <c r="S10" s="13">
        <v>44252</v>
      </c>
      <c r="T10" s="14">
        <v>8.578082191780823</v>
      </c>
      <c r="U10" s="9" t="s">
        <v>1039</v>
      </c>
    </row>
    <row r="11" spans="2:21" ht="11.25" customHeight="1">
      <c r="B11" s="1"/>
      <c r="C11" s="8" t="s">
        <v>1033</v>
      </c>
      <c r="D11" s="9" t="s">
        <v>1034</v>
      </c>
      <c r="E11" s="223">
        <v>2500000000</v>
      </c>
      <c r="F11" s="224"/>
      <c r="G11" s="224"/>
      <c r="H11" s="225">
        <v>43971</v>
      </c>
      <c r="I11" s="224"/>
      <c r="J11" s="225">
        <v>46527</v>
      </c>
      <c r="K11" s="224"/>
      <c r="L11" s="224"/>
      <c r="M11" s="9" t="s">
        <v>1</v>
      </c>
      <c r="N11" s="226" t="s">
        <v>1029</v>
      </c>
      <c r="O11" s="224"/>
      <c r="P11" s="12">
        <v>0.0001</v>
      </c>
      <c r="Q11" s="226" t="s">
        <v>1030</v>
      </c>
      <c r="R11" s="224"/>
      <c r="S11" s="13">
        <v>44336</v>
      </c>
      <c r="T11" s="14">
        <v>6.8054794520547945</v>
      </c>
      <c r="U11" s="9" t="s">
        <v>1040</v>
      </c>
    </row>
    <row r="12" spans="2:21" ht="11.25" customHeight="1">
      <c r="B12" s="1"/>
      <c r="C12" s="8" t="s">
        <v>1035</v>
      </c>
      <c r="D12" s="9" t="s">
        <v>1036</v>
      </c>
      <c r="E12" s="223">
        <v>2500000000</v>
      </c>
      <c r="F12" s="224"/>
      <c r="G12" s="224"/>
      <c r="H12" s="225">
        <v>43971</v>
      </c>
      <c r="I12" s="224"/>
      <c r="J12" s="225">
        <v>47623</v>
      </c>
      <c r="K12" s="224"/>
      <c r="L12" s="224"/>
      <c r="M12" s="9" t="s">
        <v>1</v>
      </c>
      <c r="N12" s="226" t="s">
        <v>1029</v>
      </c>
      <c r="O12" s="224"/>
      <c r="P12" s="12">
        <v>0.0007000000000000001</v>
      </c>
      <c r="Q12" s="226" t="s">
        <v>1030</v>
      </c>
      <c r="R12" s="224"/>
      <c r="S12" s="13">
        <v>44336</v>
      </c>
      <c r="T12" s="14">
        <v>9.808219178082192</v>
      </c>
      <c r="U12" s="9" t="s">
        <v>1041</v>
      </c>
    </row>
    <row r="13" spans="2:21" ht="15" customHeight="1">
      <c r="B13" s="1"/>
      <c r="C13" s="15"/>
      <c r="D13" s="16"/>
      <c r="E13" s="227">
        <v>10000000000</v>
      </c>
      <c r="F13" s="228"/>
      <c r="G13" s="228"/>
      <c r="H13" s="229"/>
      <c r="I13" s="230"/>
      <c r="J13" s="229"/>
      <c r="K13" s="230"/>
      <c r="L13" s="230"/>
      <c r="M13" s="15"/>
      <c r="N13" s="229"/>
      <c r="O13" s="230"/>
      <c r="P13" s="15"/>
      <c r="Q13" s="229"/>
      <c r="R13" s="230"/>
      <c r="S13" s="15"/>
      <c r="T13" s="15"/>
      <c r="U13" s="15"/>
    </row>
    <row r="14" spans="2:21" ht="5.25" customHeight="1">
      <c r="B14" s="1"/>
      <c r="C14" s="1"/>
      <c r="D14" s="1"/>
      <c r="E14" s="1"/>
      <c r="F14" s="1"/>
      <c r="G14" s="1"/>
      <c r="H14" s="1"/>
      <c r="I14" s="1"/>
      <c r="J14" s="1"/>
      <c r="K14" s="1"/>
      <c r="L14" s="1"/>
      <c r="M14" s="1"/>
      <c r="N14" s="1"/>
      <c r="O14" s="1"/>
      <c r="P14" s="1"/>
      <c r="Q14" s="1"/>
      <c r="R14" s="1"/>
      <c r="S14" s="1"/>
      <c r="T14" s="1"/>
      <c r="U14" s="1"/>
    </row>
    <row r="15" spans="2:21" ht="19.5" customHeight="1">
      <c r="B15" s="1"/>
      <c r="C15" s="215" t="s">
        <v>1011</v>
      </c>
      <c r="D15" s="216"/>
      <c r="E15" s="216"/>
      <c r="F15" s="216"/>
      <c r="G15" s="216"/>
      <c r="H15" s="216"/>
      <c r="I15" s="216"/>
      <c r="J15" s="216"/>
      <c r="K15" s="216"/>
      <c r="L15" s="216"/>
      <c r="M15" s="216"/>
      <c r="N15" s="216"/>
      <c r="O15" s="216"/>
      <c r="P15" s="216"/>
      <c r="Q15" s="217"/>
      <c r="R15" s="1"/>
      <c r="S15" s="1"/>
      <c r="T15" s="1"/>
      <c r="U15" s="1"/>
    </row>
    <row r="16" spans="2:21" ht="18" customHeight="1">
      <c r="B16" s="1"/>
      <c r="C16" s="231" t="s">
        <v>1012</v>
      </c>
      <c r="D16" s="232"/>
      <c r="E16" s="232"/>
      <c r="F16" s="232"/>
      <c r="G16" s="1"/>
      <c r="H16" s="1"/>
      <c r="I16" s="1"/>
      <c r="J16" s="1"/>
      <c r="K16" s="238">
        <v>10000000000</v>
      </c>
      <c r="L16" s="232"/>
      <c r="M16" s="232"/>
      <c r="N16" s="1"/>
      <c r="O16" s="1"/>
      <c r="P16" s="1"/>
      <c r="Q16" s="1"/>
      <c r="R16" s="1"/>
      <c r="S16" s="1"/>
      <c r="T16" s="1"/>
      <c r="U16" s="1"/>
    </row>
    <row r="17" spans="2:21" ht="15" customHeight="1">
      <c r="B17" s="1"/>
      <c r="C17" s="231" t="s">
        <v>1013</v>
      </c>
      <c r="D17" s="232"/>
      <c r="E17" s="232"/>
      <c r="F17" s="232"/>
      <c r="G17" s="232"/>
      <c r="H17" s="232"/>
      <c r="I17" s="1"/>
      <c r="J17" s="1"/>
      <c r="K17" s="1"/>
      <c r="L17" s="17"/>
      <c r="M17" s="18">
        <v>0.003575</v>
      </c>
      <c r="N17" s="1"/>
      <c r="O17" s="1"/>
      <c r="P17" s="1"/>
      <c r="Q17" s="1"/>
      <c r="R17" s="1"/>
      <c r="S17" s="1"/>
      <c r="T17" s="1"/>
      <c r="U17" s="1"/>
    </row>
    <row r="18" spans="2:21" ht="15" customHeight="1">
      <c r="B18" s="1"/>
      <c r="C18" s="231" t="s">
        <v>1014</v>
      </c>
      <c r="D18" s="232"/>
      <c r="E18" s="232"/>
      <c r="F18" s="232"/>
      <c r="G18" s="232"/>
      <c r="H18" s="232"/>
      <c r="I18" s="1"/>
      <c r="J18" s="1"/>
      <c r="K18" s="221">
        <v>7.691780821917808</v>
      </c>
      <c r="L18" s="222"/>
      <c r="M18" s="222"/>
      <c r="N18" s="1"/>
      <c r="O18" s="1"/>
      <c r="P18" s="1"/>
      <c r="Q18" s="1"/>
      <c r="R18" s="1"/>
      <c r="S18" s="1"/>
      <c r="T18" s="1"/>
      <c r="U18" s="1"/>
    </row>
    <row r="19" spans="3:6" ht="15" customHeight="1">
      <c r="C19" s="233" t="s">
        <v>1015</v>
      </c>
      <c r="D19" s="234"/>
      <c r="E19" s="234"/>
      <c r="F19" s="234"/>
    </row>
  </sheetData>
  <sheetProtection/>
  <mergeCells count="40">
    <mergeCell ref="H2:N2"/>
    <mergeCell ref="C4:Q4"/>
    <mergeCell ref="C6:Q6"/>
    <mergeCell ref="C15:Q15"/>
    <mergeCell ref="C16:F16"/>
    <mergeCell ref="K16:M16"/>
    <mergeCell ref="N8:O8"/>
    <mergeCell ref="Q8:R8"/>
    <mergeCell ref="N9:O9"/>
    <mergeCell ref="Q9:R9"/>
    <mergeCell ref="C17:H17"/>
    <mergeCell ref="C18:H18"/>
    <mergeCell ref="C19:F19"/>
    <mergeCell ref="E8:G8"/>
    <mergeCell ref="H8:I8"/>
    <mergeCell ref="J8:L8"/>
    <mergeCell ref="E9:G9"/>
    <mergeCell ref="H9:I9"/>
    <mergeCell ref="J9:L9"/>
    <mergeCell ref="E10:G10"/>
    <mergeCell ref="Q13:R13"/>
    <mergeCell ref="H10:I10"/>
    <mergeCell ref="J10:L10"/>
    <mergeCell ref="N10:O10"/>
    <mergeCell ref="Q10:R10"/>
    <mergeCell ref="E11:G11"/>
    <mergeCell ref="H11:I11"/>
    <mergeCell ref="J11:L11"/>
    <mergeCell ref="N11:O11"/>
    <mergeCell ref="Q11:R11"/>
    <mergeCell ref="K18:M18"/>
    <mergeCell ref="E12:G12"/>
    <mergeCell ref="H12:I12"/>
    <mergeCell ref="J12:L12"/>
    <mergeCell ref="N12:O12"/>
    <mergeCell ref="Q12:R12"/>
    <mergeCell ref="E13:G13"/>
    <mergeCell ref="H13:I13"/>
    <mergeCell ref="J13:L13"/>
    <mergeCell ref="N13:O13"/>
  </mergeCells>
  <hyperlinks>
    <hyperlink ref="C9" r:id="rId1" display="mailto:BD@155374"/>
    <hyperlink ref="C10" r:id="rId2" display="mailto:BD@155375"/>
    <hyperlink ref="C11" r:id="rId3" display="mailto:BD@167469"/>
    <hyperlink ref="C12" r:id="rId4" display="mailto:BD@167470"/>
  </hyperlinks>
  <printOptions/>
  <pageMargins left="0.44431372549019615" right="0.44431372549019615" top="0.44431372549019615" bottom="0.44431372549019615" header="0.5098039215686275" footer="0.5098039215686275"/>
  <pageSetup horizontalDpi="600" verticalDpi="600" orientation="landscape" scale="95" r:id="rId5"/>
</worksheet>
</file>

<file path=xl/worksheets/sheet8.xml><?xml version="1.0" encoding="utf-8"?>
<worksheet xmlns="http://schemas.openxmlformats.org/spreadsheetml/2006/main" xmlns:r="http://schemas.openxmlformats.org/officeDocument/2006/relationships">
  <dimension ref="B2:I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211" t="s">
        <v>987</v>
      </c>
      <c r="F3" s="212"/>
      <c r="G3" s="212"/>
      <c r="H3" s="1"/>
      <c r="I3" s="1"/>
    </row>
    <row r="4" spans="2:9" ht="7.5" customHeight="1">
      <c r="B4" s="1"/>
      <c r="C4" s="1"/>
      <c r="D4" s="1"/>
      <c r="E4" s="1"/>
      <c r="F4" s="1"/>
      <c r="G4" s="1"/>
      <c r="H4" s="1"/>
      <c r="I4" s="1"/>
    </row>
    <row r="5" spans="2:9" ht="36" customHeight="1">
      <c r="B5" s="213" t="s">
        <v>1042</v>
      </c>
      <c r="C5" s="214"/>
      <c r="D5" s="214"/>
      <c r="E5" s="214"/>
      <c r="F5" s="214"/>
      <c r="G5" s="214"/>
      <c r="H5" s="214"/>
      <c r="I5" s="214"/>
    </row>
    <row r="6" spans="2:9" ht="9.75" customHeight="1">
      <c r="B6" s="1"/>
      <c r="C6" s="1"/>
      <c r="D6" s="1"/>
      <c r="E6" s="1"/>
      <c r="F6" s="1"/>
      <c r="G6" s="1"/>
      <c r="H6" s="1"/>
      <c r="I6" s="1"/>
    </row>
    <row r="7" spans="2:9" ht="18.75" customHeight="1">
      <c r="B7" s="240" t="s">
        <v>1043</v>
      </c>
      <c r="C7" s="241"/>
      <c r="D7" s="241"/>
      <c r="E7" s="241"/>
      <c r="F7" s="241"/>
      <c r="G7" s="241"/>
      <c r="H7" s="241"/>
      <c r="I7" s="242"/>
    </row>
    <row r="8" spans="2:9" ht="12.75" customHeight="1">
      <c r="B8" s="1"/>
      <c r="C8" s="1"/>
      <c r="D8" s="1"/>
      <c r="E8" s="1"/>
      <c r="F8" s="1"/>
      <c r="G8" s="1"/>
      <c r="H8" s="1"/>
      <c r="I8" s="1"/>
    </row>
    <row r="9" spans="2:9" ht="15.75" customHeight="1">
      <c r="B9" s="3" t="s">
        <v>1045</v>
      </c>
      <c r="C9" s="206" t="s">
        <v>1046</v>
      </c>
      <c r="D9" s="203"/>
      <c r="E9" s="203"/>
      <c r="F9" s="4" t="s">
        <v>1047</v>
      </c>
      <c r="G9" s="206" t="s">
        <v>1048</v>
      </c>
      <c r="H9" s="203"/>
      <c r="I9" s="1"/>
    </row>
    <row r="10" spans="2:9" ht="15" customHeight="1">
      <c r="B10" s="5" t="s">
        <v>1049</v>
      </c>
      <c r="C10" s="239" t="s">
        <v>1050</v>
      </c>
      <c r="D10" s="205"/>
      <c r="E10" s="205"/>
      <c r="F10" s="2" t="s">
        <v>1051</v>
      </c>
      <c r="G10" s="239" t="s">
        <v>1052</v>
      </c>
      <c r="H10" s="205"/>
      <c r="I10" s="1"/>
    </row>
    <row r="11" spans="2:9" ht="15" customHeight="1">
      <c r="B11" s="5" t="s">
        <v>1053</v>
      </c>
      <c r="C11" s="239" t="s">
        <v>1054</v>
      </c>
      <c r="D11" s="205"/>
      <c r="E11" s="205"/>
      <c r="F11" s="2" t="s">
        <v>1051</v>
      </c>
      <c r="G11" s="239" t="s">
        <v>1055</v>
      </c>
      <c r="H11" s="205"/>
      <c r="I11" s="1"/>
    </row>
    <row r="12" spans="2:9" ht="15" customHeight="1">
      <c r="B12" s="5" t="s">
        <v>1056</v>
      </c>
      <c r="C12" s="239" t="s">
        <v>1050</v>
      </c>
      <c r="D12" s="205"/>
      <c r="E12" s="205"/>
      <c r="F12" s="2" t="s">
        <v>1051</v>
      </c>
      <c r="G12" s="239" t="s">
        <v>1057</v>
      </c>
      <c r="H12" s="205"/>
      <c r="I12" s="1"/>
    </row>
    <row r="13" spans="2:9" ht="28.5" customHeight="1">
      <c r="B13" s="1"/>
      <c r="C13" s="1"/>
      <c r="D13" s="1"/>
      <c r="E13" s="1"/>
      <c r="F13" s="1"/>
      <c r="G13" s="1"/>
      <c r="H13" s="1"/>
      <c r="I13" s="1"/>
    </row>
    <row r="14" spans="2:9" ht="18.75" customHeight="1">
      <c r="B14" s="240" t="s">
        <v>1044</v>
      </c>
      <c r="C14" s="241"/>
      <c r="D14" s="241"/>
      <c r="E14" s="241"/>
      <c r="F14" s="241"/>
      <c r="G14" s="241"/>
      <c r="H14" s="241"/>
      <c r="I14" s="242"/>
    </row>
    <row r="15" spans="2:9" ht="15.75" customHeight="1">
      <c r="B15" s="1"/>
      <c r="C15" s="1"/>
      <c r="D15" s="1"/>
      <c r="E15" s="1"/>
      <c r="F15" s="1"/>
      <c r="G15" s="1"/>
      <c r="H15" s="1"/>
      <c r="I15" s="1"/>
    </row>
    <row r="16" spans="2:9" ht="15.75" customHeight="1">
      <c r="B16" s="3" t="s">
        <v>1045</v>
      </c>
      <c r="C16" s="206" t="s">
        <v>1046</v>
      </c>
      <c r="D16" s="203"/>
      <c r="E16" s="203"/>
      <c r="F16" s="4" t="s">
        <v>1047</v>
      </c>
      <c r="G16" s="1"/>
      <c r="H16" s="1"/>
      <c r="I16" s="1"/>
    </row>
    <row r="17" spans="2:9" ht="15" customHeight="1">
      <c r="B17" s="5" t="s">
        <v>1049</v>
      </c>
      <c r="C17" s="239" t="s">
        <v>1058</v>
      </c>
      <c r="D17" s="205"/>
      <c r="E17" s="205"/>
      <c r="F17" s="2"/>
      <c r="G17" s="1"/>
      <c r="H17" s="1"/>
      <c r="I17" s="1"/>
    </row>
    <row r="18" spans="2:9" ht="15" customHeight="1">
      <c r="B18" s="5" t="s">
        <v>1053</v>
      </c>
      <c r="C18" s="239" t="s">
        <v>1059</v>
      </c>
      <c r="D18" s="205"/>
      <c r="E18" s="205"/>
      <c r="F18" s="2" t="s">
        <v>1051</v>
      </c>
      <c r="G18" s="1"/>
      <c r="H18" s="1"/>
      <c r="I18" s="1"/>
    </row>
    <row r="19" spans="2:6" ht="15" customHeight="1">
      <c r="B19" s="5" t="s">
        <v>1056</v>
      </c>
      <c r="C19" s="239" t="s">
        <v>1058</v>
      </c>
      <c r="D19" s="205"/>
      <c r="E19" s="205"/>
      <c r="F19" s="2"/>
    </row>
  </sheetData>
  <sheetProtection/>
  <mergeCells count="16">
    <mergeCell ref="E3:G3"/>
    <mergeCell ref="B5:I5"/>
    <mergeCell ref="B7:I7"/>
    <mergeCell ref="B14:I14"/>
    <mergeCell ref="C9:E9"/>
    <mergeCell ref="G9:H9"/>
    <mergeCell ref="C10:E10"/>
    <mergeCell ref="G10:H10"/>
    <mergeCell ref="C11:E11"/>
    <mergeCell ref="G11:H11"/>
    <mergeCell ref="C12:E12"/>
    <mergeCell ref="G12:H12"/>
    <mergeCell ref="C16:E16"/>
    <mergeCell ref="C17:E17"/>
    <mergeCell ref="C18:E18"/>
    <mergeCell ref="C19:E19"/>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zoomScalePageLayoutView="0" workbookViewId="0" topLeftCell="B1">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211" t="s">
        <v>987</v>
      </c>
      <c r="H2" s="212"/>
      <c r="I2" s="212"/>
      <c r="J2" s="212"/>
      <c r="K2" s="212"/>
      <c r="L2" s="212"/>
      <c r="M2" s="212"/>
      <c r="N2" s="1"/>
      <c r="O2" s="1"/>
      <c r="P2" s="1"/>
      <c r="Q2" s="1"/>
      <c r="R2" s="1"/>
      <c r="S2" s="1"/>
      <c r="T2" s="1"/>
      <c r="U2" s="1"/>
    </row>
    <row r="3" spans="2:21" ht="6" customHeight="1">
      <c r="B3" s="1"/>
      <c r="C3" s="1"/>
      <c r="D3" s="1"/>
      <c r="E3" s="1"/>
      <c r="F3" s="285"/>
      <c r="G3" s="286"/>
      <c r="H3" s="286"/>
      <c r="I3" s="286"/>
      <c r="J3" s="286"/>
      <c r="K3" s="286"/>
      <c r="L3" s="286"/>
      <c r="M3" s="286"/>
      <c r="N3" s="286"/>
      <c r="O3" s="286"/>
      <c r="P3" s="286"/>
      <c r="Q3" s="286"/>
      <c r="R3" s="1"/>
      <c r="S3" s="1"/>
      <c r="T3" s="1"/>
      <c r="U3" s="1"/>
    </row>
    <row r="4" spans="2:21" ht="10.5" customHeight="1">
      <c r="B4" s="1"/>
      <c r="C4" s="1"/>
      <c r="D4" s="1"/>
      <c r="E4" s="1"/>
      <c r="F4" s="286"/>
      <c r="G4" s="286"/>
      <c r="H4" s="286"/>
      <c r="I4" s="286"/>
      <c r="J4" s="286"/>
      <c r="K4" s="286"/>
      <c r="L4" s="286"/>
      <c r="M4" s="286"/>
      <c r="N4" s="286"/>
      <c r="O4" s="286"/>
      <c r="P4" s="286"/>
      <c r="Q4" s="286"/>
      <c r="R4" s="1"/>
      <c r="S4" s="1"/>
      <c r="T4" s="1"/>
      <c r="U4" s="1"/>
    </row>
    <row r="5" spans="2:21" ht="32.25" customHeight="1">
      <c r="B5" s="213" t="s">
        <v>1060</v>
      </c>
      <c r="C5" s="214"/>
      <c r="D5" s="214"/>
      <c r="E5" s="214"/>
      <c r="F5" s="214"/>
      <c r="G5" s="214"/>
      <c r="H5" s="214"/>
      <c r="I5" s="214"/>
      <c r="J5" s="214"/>
      <c r="K5" s="214"/>
      <c r="L5" s="214"/>
      <c r="M5" s="214"/>
      <c r="N5" s="214"/>
      <c r="O5" s="214"/>
      <c r="P5" s="214"/>
      <c r="Q5" s="214"/>
      <c r="R5" s="214"/>
      <c r="S5" s="1"/>
      <c r="T5" s="1"/>
      <c r="U5" s="1"/>
    </row>
    <row r="6" spans="2:21" ht="14.25" customHeight="1">
      <c r="B6" s="231" t="s">
        <v>1061</v>
      </c>
      <c r="C6" s="232"/>
      <c r="D6" s="232"/>
      <c r="E6" s="232"/>
      <c r="F6" s="232"/>
      <c r="G6" s="232"/>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215" t="s">
        <v>1062</v>
      </c>
      <c r="C8" s="216"/>
      <c r="D8" s="216"/>
      <c r="E8" s="216"/>
      <c r="F8" s="216"/>
      <c r="G8" s="216"/>
      <c r="H8" s="216"/>
      <c r="I8" s="216"/>
      <c r="J8" s="216"/>
      <c r="K8" s="216"/>
      <c r="L8" s="216"/>
      <c r="M8" s="216"/>
      <c r="N8" s="216"/>
      <c r="O8" s="216"/>
      <c r="P8" s="216"/>
      <c r="Q8" s="216"/>
      <c r="R8" s="217"/>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284" t="s">
        <v>1063</v>
      </c>
      <c r="C10" s="283"/>
      <c r="D10" s="283"/>
      <c r="E10" s="283"/>
      <c r="F10" s="283"/>
      <c r="G10" s="283"/>
      <c r="H10" s="283"/>
      <c r="I10" s="283"/>
      <c r="J10" s="1"/>
      <c r="K10" s="287">
        <v>10000000000</v>
      </c>
      <c r="L10" s="283"/>
      <c r="M10" s="283"/>
      <c r="N10" s="283"/>
      <c r="O10" s="283"/>
      <c r="P10" s="283"/>
      <c r="Q10" s="283"/>
      <c r="R10" s="283"/>
      <c r="S10" s="19" t="s">
        <v>1064</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284" t="s">
        <v>1066</v>
      </c>
      <c r="C12" s="283"/>
      <c r="D12" s="283"/>
      <c r="E12" s="283"/>
      <c r="F12" s="283"/>
      <c r="G12" s="283"/>
      <c r="H12" s="283"/>
      <c r="I12" s="283"/>
      <c r="J12" s="1"/>
      <c r="K12" s="238">
        <v>13712272553.989918</v>
      </c>
      <c r="L12" s="232"/>
      <c r="M12" s="232"/>
      <c r="N12" s="232"/>
      <c r="O12" s="232"/>
      <c r="P12" s="232"/>
      <c r="Q12" s="232"/>
      <c r="R12" s="232"/>
      <c r="S12" s="256" t="s">
        <v>1065</v>
      </c>
      <c r="T12" s="257"/>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231" t="s">
        <v>1067</v>
      </c>
      <c r="C14" s="232"/>
      <c r="D14" s="232"/>
      <c r="E14" s="232"/>
      <c r="F14" s="232"/>
      <c r="G14" s="232"/>
      <c r="H14" s="232"/>
      <c r="I14" s="232"/>
      <c r="J14" s="1"/>
      <c r="K14" s="1"/>
      <c r="L14" s="1"/>
      <c r="M14" s="238">
        <v>91500000</v>
      </c>
      <c r="N14" s="232"/>
      <c r="O14" s="232"/>
      <c r="P14" s="232"/>
      <c r="Q14" s="232"/>
      <c r="R14" s="232"/>
      <c r="S14" s="256" t="s">
        <v>1068</v>
      </c>
      <c r="T14" s="257"/>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231" t="s">
        <v>1069</v>
      </c>
      <c r="C16" s="232"/>
      <c r="D16" s="232"/>
      <c r="E16" s="232"/>
      <c r="F16" s="232"/>
      <c r="G16" s="232"/>
      <c r="H16" s="232"/>
      <c r="I16" s="232"/>
      <c r="J16" s="1"/>
      <c r="K16" s="1"/>
      <c r="L16" s="1"/>
      <c r="M16" s="238">
        <v>600441756.65</v>
      </c>
      <c r="N16" s="232"/>
      <c r="O16" s="232"/>
      <c r="P16" s="232"/>
      <c r="Q16" s="232"/>
      <c r="R16" s="232"/>
      <c r="S16" s="256" t="s">
        <v>1070</v>
      </c>
      <c r="T16" s="257"/>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231" t="s">
        <v>1071</v>
      </c>
      <c r="C18" s="232"/>
      <c r="D18" s="232"/>
      <c r="E18" s="232"/>
      <c r="F18" s="232"/>
      <c r="G18" s="232"/>
      <c r="H18" s="232"/>
      <c r="I18" s="232"/>
      <c r="J18" s="1"/>
      <c r="K18" s="282">
        <v>0.4404214310639918</v>
      </c>
      <c r="L18" s="283"/>
      <c r="M18" s="283"/>
      <c r="N18" s="283"/>
      <c r="O18" s="283"/>
      <c r="P18" s="283"/>
      <c r="Q18" s="283"/>
      <c r="R18" s="283"/>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215" t="s">
        <v>1072</v>
      </c>
      <c r="C20" s="216"/>
      <c r="D20" s="216"/>
      <c r="E20" s="216"/>
      <c r="F20" s="216"/>
      <c r="G20" s="216"/>
      <c r="H20" s="216"/>
      <c r="I20" s="216"/>
      <c r="J20" s="216"/>
      <c r="K20" s="216"/>
      <c r="L20" s="216"/>
      <c r="M20" s="216"/>
      <c r="N20" s="216"/>
      <c r="O20" s="216"/>
      <c r="P20" s="216"/>
      <c r="Q20" s="216"/>
      <c r="R20" s="217"/>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204" t="s">
        <v>1115</v>
      </c>
      <c r="C22" s="205"/>
      <c r="D22" s="205"/>
      <c r="E22" s="205"/>
      <c r="F22" s="205"/>
      <c r="G22" s="205"/>
      <c r="H22" s="205"/>
      <c r="I22" s="246"/>
      <c r="J22" s="247"/>
      <c r="K22" s="252">
        <v>10683885575.092337</v>
      </c>
      <c r="L22" s="205"/>
      <c r="M22" s="205"/>
      <c r="N22" s="205"/>
      <c r="O22" s="205"/>
      <c r="P22" s="205"/>
      <c r="Q22" s="205"/>
      <c r="R22" s="205"/>
      <c r="S22" s="256" t="s">
        <v>1073</v>
      </c>
      <c r="T22" s="257"/>
      <c r="U22" s="1"/>
    </row>
    <row r="23" spans="2:21" ht="9.75" customHeight="1">
      <c r="B23" s="239"/>
      <c r="C23" s="205"/>
      <c r="D23" s="205"/>
      <c r="E23" s="205"/>
      <c r="F23" s="205"/>
      <c r="G23" s="205"/>
      <c r="H23" s="205"/>
      <c r="I23" s="246"/>
      <c r="J23" s="247"/>
      <c r="K23" s="254"/>
      <c r="L23" s="205"/>
      <c r="M23" s="205"/>
      <c r="N23" s="205"/>
      <c r="O23" s="205"/>
      <c r="P23" s="205"/>
      <c r="Q23" s="205"/>
      <c r="R23" s="205"/>
      <c r="S23" s="1"/>
      <c r="T23" s="1"/>
      <c r="U23" s="1"/>
    </row>
    <row r="24" spans="2:21" ht="14.25" customHeight="1">
      <c r="B24" s="204" t="s">
        <v>1116</v>
      </c>
      <c r="C24" s="205"/>
      <c r="D24" s="205"/>
      <c r="E24" s="205"/>
      <c r="F24" s="205"/>
      <c r="G24" s="205"/>
      <c r="H24" s="205"/>
      <c r="I24" s="205"/>
      <c r="J24" s="205"/>
      <c r="K24" s="205"/>
      <c r="L24" s="20"/>
      <c r="M24" s="255">
        <v>1.0683885575092336</v>
      </c>
      <c r="N24" s="205"/>
      <c r="O24" s="205"/>
      <c r="P24" s="205"/>
      <c r="Q24" s="205"/>
      <c r="R24" s="205"/>
      <c r="S24" s="273" t="s">
        <v>1074</v>
      </c>
      <c r="T24" s="274"/>
      <c r="U24" s="275"/>
    </row>
    <row r="25" spans="2:21" ht="9" customHeight="1">
      <c r="B25" s="239"/>
      <c r="C25" s="205"/>
      <c r="D25" s="205"/>
      <c r="E25" s="205"/>
      <c r="F25" s="205"/>
      <c r="G25" s="205"/>
      <c r="H25" s="205"/>
      <c r="I25" s="246"/>
      <c r="J25" s="247"/>
      <c r="K25" s="254"/>
      <c r="L25" s="205"/>
      <c r="M25" s="205"/>
      <c r="N25" s="205"/>
      <c r="O25" s="205"/>
      <c r="P25" s="205"/>
      <c r="Q25" s="205"/>
      <c r="R25" s="205"/>
      <c r="S25" s="276"/>
      <c r="T25" s="277"/>
      <c r="U25" s="278"/>
    </row>
    <row r="26" spans="2:21" ht="15" customHeight="1">
      <c r="B26" s="243" t="s">
        <v>1117</v>
      </c>
      <c r="C26" s="244"/>
      <c r="D26" s="244"/>
      <c r="E26" s="244"/>
      <c r="F26" s="244"/>
      <c r="G26" s="244"/>
      <c r="H26" s="245"/>
      <c r="I26" s="246"/>
      <c r="J26" s="247"/>
      <c r="K26" s="248" t="s">
        <v>1100</v>
      </c>
      <c r="L26" s="249"/>
      <c r="M26" s="249"/>
      <c r="N26" s="249"/>
      <c r="O26" s="249"/>
      <c r="P26" s="249"/>
      <c r="Q26" s="249"/>
      <c r="R26" s="250"/>
      <c r="S26" s="279"/>
      <c r="T26" s="280"/>
      <c r="U26" s="281"/>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215" t="s">
        <v>1075</v>
      </c>
      <c r="C28" s="216"/>
      <c r="D28" s="216"/>
      <c r="E28" s="216"/>
      <c r="F28" s="216"/>
      <c r="G28" s="216"/>
      <c r="H28" s="216"/>
      <c r="I28" s="216"/>
      <c r="J28" s="216"/>
      <c r="K28" s="216"/>
      <c r="L28" s="216"/>
      <c r="M28" s="216"/>
      <c r="N28" s="216"/>
      <c r="O28" s="216"/>
      <c r="P28" s="216"/>
      <c r="Q28" s="216"/>
      <c r="R28" s="217"/>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231" t="s">
        <v>1076</v>
      </c>
      <c r="C30" s="232"/>
      <c r="D30" s="232"/>
      <c r="E30" s="232"/>
      <c r="F30" s="232"/>
      <c r="G30" s="232"/>
      <c r="H30" s="232"/>
      <c r="I30" s="232"/>
      <c r="J30" s="1"/>
      <c r="K30" s="1"/>
      <c r="L30" s="1"/>
      <c r="M30" s="238">
        <v>92561559.30000001</v>
      </c>
      <c r="N30" s="232"/>
      <c r="O30" s="232"/>
      <c r="P30" s="232"/>
      <c r="Q30" s="232"/>
      <c r="R30" s="232"/>
      <c r="S30" s="256" t="s">
        <v>1077</v>
      </c>
      <c r="T30" s="257"/>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231" t="s">
        <v>1079</v>
      </c>
      <c r="C32" s="232"/>
      <c r="D32" s="232"/>
      <c r="E32" s="232"/>
      <c r="F32" s="232"/>
      <c r="G32" s="232"/>
      <c r="H32" s="232"/>
      <c r="I32" s="232"/>
      <c r="J32" s="1"/>
      <c r="K32" s="1"/>
      <c r="L32" s="1"/>
      <c r="M32" s="238">
        <v>600441756.65</v>
      </c>
      <c r="N32" s="232"/>
      <c r="O32" s="232"/>
      <c r="P32" s="232"/>
      <c r="Q32" s="232"/>
      <c r="R32" s="232"/>
      <c r="S32" s="256" t="s">
        <v>1078</v>
      </c>
      <c r="T32" s="257"/>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204" t="s">
        <v>1115</v>
      </c>
      <c r="C34" s="205"/>
      <c r="D34" s="205"/>
      <c r="E34" s="205"/>
      <c r="F34" s="205"/>
      <c r="G34" s="205"/>
      <c r="H34" s="205"/>
      <c r="I34" s="246"/>
      <c r="J34" s="247"/>
      <c r="K34" s="252">
        <v>10683885575.092337</v>
      </c>
      <c r="L34" s="205"/>
      <c r="M34" s="205"/>
      <c r="N34" s="205"/>
      <c r="O34" s="205"/>
      <c r="P34" s="205"/>
      <c r="Q34" s="205"/>
      <c r="R34" s="205"/>
      <c r="S34" s="1"/>
      <c r="T34" s="1"/>
      <c r="U34" s="1"/>
    </row>
    <row r="35" spans="2:21" ht="6.75" customHeight="1">
      <c r="B35" s="239"/>
      <c r="C35" s="205"/>
      <c r="D35" s="205"/>
      <c r="E35" s="205"/>
      <c r="F35" s="205"/>
      <c r="G35" s="205"/>
      <c r="H35" s="205"/>
      <c r="I35" s="246"/>
      <c r="J35" s="247"/>
      <c r="K35" s="254"/>
      <c r="L35" s="205"/>
      <c r="M35" s="205"/>
      <c r="N35" s="205"/>
      <c r="O35" s="205"/>
      <c r="P35" s="205"/>
      <c r="Q35" s="205"/>
      <c r="R35" s="205"/>
      <c r="S35" s="1"/>
      <c r="T35" s="1"/>
      <c r="U35" s="1"/>
    </row>
    <row r="36" spans="2:21" ht="13.5" customHeight="1">
      <c r="B36" s="204" t="s">
        <v>1118</v>
      </c>
      <c r="C36" s="205"/>
      <c r="D36" s="205"/>
      <c r="E36" s="205"/>
      <c r="F36" s="205"/>
      <c r="G36" s="205"/>
      <c r="H36" s="205"/>
      <c r="I36" s="246"/>
      <c r="J36" s="247"/>
      <c r="K36" s="255">
        <v>1.1376888891042338</v>
      </c>
      <c r="L36" s="205"/>
      <c r="M36" s="205"/>
      <c r="N36" s="205"/>
      <c r="O36" s="205"/>
      <c r="P36" s="205"/>
      <c r="Q36" s="205"/>
      <c r="R36" s="205"/>
      <c r="S36" s="273" t="s">
        <v>1080</v>
      </c>
      <c r="T36" s="274"/>
      <c r="U36" s="275"/>
    </row>
    <row r="37" spans="2:21" ht="6" customHeight="1">
      <c r="B37" s="239"/>
      <c r="C37" s="205"/>
      <c r="D37" s="205"/>
      <c r="E37" s="205"/>
      <c r="F37" s="205"/>
      <c r="G37" s="205"/>
      <c r="H37" s="205"/>
      <c r="I37" s="246"/>
      <c r="J37" s="247"/>
      <c r="K37" s="254"/>
      <c r="L37" s="205"/>
      <c r="M37" s="205"/>
      <c r="N37" s="205"/>
      <c r="O37" s="205"/>
      <c r="P37" s="205"/>
      <c r="Q37" s="205"/>
      <c r="R37" s="205"/>
      <c r="S37" s="276"/>
      <c r="T37" s="277"/>
      <c r="U37" s="278"/>
    </row>
    <row r="38" spans="2:21" ht="15" customHeight="1">
      <c r="B38" s="243" t="s">
        <v>1119</v>
      </c>
      <c r="C38" s="244"/>
      <c r="D38" s="244"/>
      <c r="E38" s="244"/>
      <c r="F38" s="244"/>
      <c r="G38" s="244"/>
      <c r="H38" s="245"/>
      <c r="I38" s="246"/>
      <c r="J38" s="247"/>
      <c r="K38" s="248" t="s">
        <v>1100</v>
      </c>
      <c r="L38" s="249"/>
      <c r="M38" s="249"/>
      <c r="N38" s="249"/>
      <c r="O38" s="249"/>
      <c r="P38" s="249"/>
      <c r="Q38" s="249"/>
      <c r="R38" s="250"/>
      <c r="S38" s="279"/>
      <c r="T38" s="280"/>
      <c r="U38" s="281"/>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215" t="s">
        <v>1081</v>
      </c>
      <c r="C40" s="216"/>
      <c r="D40" s="216"/>
      <c r="E40" s="216"/>
      <c r="F40" s="216"/>
      <c r="G40" s="216"/>
      <c r="H40" s="216"/>
      <c r="I40" s="216"/>
      <c r="J40" s="216"/>
      <c r="K40" s="216"/>
      <c r="L40" s="216"/>
      <c r="M40" s="216"/>
      <c r="N40" s="216"/>
      <c r="O40" s="216"/>
      <c r="P40" s="216"/>
      <c r="Q40" s="216"/>
      <c r="R40" s="217"/>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231" t="s">
        <v>1083</v>
      </c>
      <c r="C42" s="232"/>
      <c r="D42" s="232"/>
      <c r="E42" s="232"/>
      <c r="F42" s="232"/>
      <c r="G42" s="232"/>
      <c r="H42" s="232"/>
      <c r="I42" s="232"/>
      <c r="J42" s="232"/>
      <c r="K42" s="232"/>
      <c r="L42" s="232"/>
      <c r="M42" s="232"/>
      <c r="N42" s="1"/>
      <c r="O42" s="269">
        <v>1925142957.95998</v>
      </c>
      <c r="P42" s="267"/>
      <c r="Q42" s="267"/>
      <c r="R42" s="267"/>
      <c r="S42" s="256" t="s">
        <v>1082</v>
      </c>
      <c r="T42" s="257"/>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270"/>
      <c r="D44" s="266" t="s">
        <v>1084</v>
      </c>
      <c r="E44" s="267"/>
      <c r="F44" s="267"/>
      <c r="G44" s="267"/>
      <c r="H44" s="267"/>
      <c r="I44" s="267"/>
      <c r="J44" s="267"/>
      <c r="K44" s="267"/>
      <c r="L44" s="267"/>
      <c r="M44" s="267"/>
      <c r="N44" s="267"/>
      <c r="O44" s="238">
        <v>1922622957.95998</v>
      </c>
      <c r="P44" s="232"/>
      <c r="Q44" s="232"/>
      <c r="R44" s="232"/>
      <c r="S44" s="1"/>
      <c r="T44" s="1"/>
      <c r="U44" s="1"/>
    </row>
    <row r="45" spans="2:21" ht="7.5" customHeight="1">
      <c r="B45" s="1"/>
      <c r="C45" s="271"/>
      <c r="D45" s="1"/>
      <c r="E45" s="1"/>
      <c r="F45" s="1"/>
      <c r="G45" s="1"/>
      <c r="H45" s="1"/>
      <c r="I45" s="1"/>
      <c r="J45" s="1"/>
      <c r="K45" s="1"/>
      <c r="L45" s="1"/>
      <c r="M45" s="1"/>
      <c r="N45" s="1"/>
      <c r="O45" s="1"/>
      <c r="P45" s="1"/>
      <c r="Q45" s="1"/>
      <c r="R45" s="1"/>
      <c r="S45" s="1"/>
      <c r="T45" s="1"/>
      <c r="U45" s="1"/>
    </row>
    <row r="46" spans="2:21" ht="13.5" customHeight="1">
      <c r="B46" s="1"/>
      <c r="C46" s="271"/>
      <c r="D46" s="266" t="s">
        <v>1085</v>
      </c>
      <c r="E46" s="267"/>
      <c r="F46" s="267"/>
      <c r="G46" s="267"/>
      <c r="H46" s="267"/>
      <c r="I46" s="267"/>
      <c r="J46" s="267"/>
      <c r="K46" s="267"/>
      <c r="L46" s="267"/>
      <c r="M46" s="267"/>
      <c r="N46" s="1"/>
      <c r="O46" s="238">
        <v>2520000</v>
      </c>
      <c r="P46" s="232"/>
      <c r="Q46" s="232"/>
      <c r="R46" s="232"/>
      <c r="S46" s="1"/>
      <c r="T46" s="1"/>
      <c r="U46" s="1"/>
    </row>
    <row r="47" spans="2:21" ht="9" customHeight="1">
      <c r="B47" s="1"/>
      <c r="C47" s="271"/>
      <c r="D47" s="1"/>
      <c r="E47" s="1"/>
      <c r="F47" s="1"/>
      <c r="G47" s="1"/>
      <c r="H47" s="1"/>
      <c r="I47" s="1"/>
      <c r="J47" s="1"/>
      <c r="K47" s="1"/>
      <c r="L47" s="1"/>
      <c r="M47" s="1"/>
      <c r="N47" s="1"/>
      <c r="O47" s="1"/>
      <c r="P47" s="1"/>
      <c r="Q47" s="1"/>
      <c r="R47" s="1"/>
      <c r="S47" s="1"/>
      <c r="T47" s="1"/>
      <c r="U47" s="1"/>
    </row>
    <row r="48" spans="2:21" ht="13.5" customHeight="1">
      <c r="B48" s="1"/>
      <c r="C48" s="271"/>
      <c r="D48" s="266" t="s">
        <v>1086</v>
      </c>
      <c r="E48" s="267"/>
      <c r="F48" s="267"/>
      <c r="G48" s="267"/>
      <c r="H48" s="267"/>
      <c r="I48" s="267"/>
      <c r="J48" s="267"/>
      <c r="K48" s="267"/>
      <c r="L48" s="267"/>
      <c r="M48" s="267"/>
      <c r="N48" s="267"/>
      <c r="O48" s="268" t="s">
        <v>86</v>
      </c>
      <c r="P48" s="232"/>
      <c r="Q48" s="232"/>
      <c r="R48" s="232"/>
      <c r="S48" s="1"/>
      <c r="T48" s="1"/>
      <c r="U48" s="1"/>
    </row>
    <row r="49" spans="2:21" ht="8.25" customHeight="1">
      <c r="B49" s="1"/>
      <c r="C49" s="271"/>
      <c r="D49" s="1"/>
      <c r="E49" s="1"/>
      <c r="F49" s="1"/>
      <c r="G49" s="1"/>
      <c r="H49" s="1"/>
      <c r="I49" s="1"/>
      <c r="J49" s="1"/>
      <c r="K49" s="1"/>
      <c r="L49" s="1"/>
      <c r="M49" s="1"/>
      <c r="N49" s="1"/>
      <c r="O49" s="1"/>
      <c r="P49" s="1"/>
      <c r="Q49" s="1"/>
      <c r="R49" s="1"/>
      <c r="S49" s="1"/>
      <c r="T49" s="1"/>
      <c r="U49" s="1"/>
    </row>
    <row r="50" spans="2:21" ht="15" customHeight="1">
      <c r="B50" s="1"/>
      <c r="C50" s="272"/>
      <c r="D50" s="266" t="s">
        <v>1087</v>
      </c>
      <c r="E50" s="267"/>
      <c r="F50" s="267"/>
      <c r="G50" s="267"/>
      <c r="H50" s="267"/>
      <c r="I50" s="267"/>
      <c r="J50" s="267"/>
      <c r="K50" s="267"/>
      <c r="L50" s="267"/>
      <c r="M50" s="267"/>
      <c r="N50" s="267"/>
      <c r="O50" s="268" t="s">
        <v>86</v>
      </c>
      <c r="P50" s="232"/>
      <c r="Q50" s="232"/>
      <c r="R50" s="232"/>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231" t="s">
        <v>1089</v>
      </c>
      <c r="C52" s="232"/>
      <c r="D52" s="232"/>
      <c r="E52" s="232"/>
      <c r="F52" s="232"/>
      <c r="G52" s="232"/>
      <c r="H52" s="232"/>
      <c r="I52" s="232"/>
      <c r="J52" s="232"/>
      <c r="K52" s="232"/>
      <c r="L52" s="232"/>
      <c r="M52" s="232"/>
      <c r="N52" s="1"/>
      <c r="O52" s="269">
        <v>14404056805.764917</v>
      </c>
      <c r="P52" s="267"/>
      <c r="Q52" s="267"/>
      <c r="R52" s="267"/>
      <c r="S52" s="256" t="s">
        <v>1088</v>
      </c>
      <c r="T52" s="257"/>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266" t="s">
        <v>1090</v>
      </c>
      <c r="E54" s="267"/>
      <c r="F54" s="267"/>
      <c r="G54" s="267"/>
      <c r="H54" s="267"/>
      <c r="I54" s="267"/>
      <c r="J54" s="267"/>
      <c r="K54" s="267"/>
      <c r="L54" s="267"/>
      <c r="M54" s="267"/>
      <c r="N54" s="267"/>
      <c r="O54" s="238">
        <v>13712272553.989918</v>
      </c>
      <c r="P54" s="232"/>
      <c r="Q54" s="232"/>
      <c r="R54" s="232"/>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266" t="s">
        <v>1091</v>
      </c>
      <c r="E56" s="267"/>
      <c r="F56" s="267"/>
      <c r="G56" s="267"/>
      <c r="H56" s="267"/>
      <c r="I56" s="267"/>
      <c r="J56" s="267"/>
      <c r="K56" s="267"/>
      <c r="L56" s="267"/>
      <c r="M56" s="267"/>
      <c r="N56" s="267"/>
      <c r="O56" s="238">
        <v>91342495.125</v>
      </c>
      <c r="P56" s="232"/>
      <c r="Q56" s="232"/>
      <c r="R56" s="232"/>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266" t="s">
        <v>1092</v>
      </c>
      <c r="E58" s="267"/>
      <c r="F58" s="267"/>
      <c r="G58" s="267"/>
      <c r="H58" s="267"/>
      <c r="I58" s="267"/>
      <c r="J58" s="267"/>
      <c r="K58" s="267"/>
      <c r="L58" s="267"/>
      <c r="M58" s="267"/>
      <c r="N58" s="267"/>
      <c r="O58" s="238">
        <v>600441756.65</v>
      </c>
      <c r="P58" s="232"/>
      <c r="Q58" s="232"/>
      <c r="R58" s="232"/>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266" t="s">
        <v>1087</v>
      </c>
      <c r="E60" s="267"/>
      <c r="F60" s="267"/>
      <c r="G60" s="267"/>
      <c r="H60" s="267"/>
      <c r="I60" s="267"/>
      <c r="J60" s="267"/>
      <c r="K60" s="267"/>
      <c r="L60" s="267"/>
      <c r="M60" s="267"/>
      <c r="N60" s="267"/>
      <c r="O60" s="268" t="s">
        <v>86</v>
      </c>
      <c r="P60" s="232"/>
      <c r="Q60" s="232"/>
      <c r="R60" s="232"/>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231" t="s">
        <v>1093</v>
      </c>
      <c r="C62" s="232"/>
      <c r="D62" s="232"/>
      <c r="E62" s="232"/>
      <c r="F62" s="232"/>
      <c r="G62" s="232"/>
      <c r="H62" s="232"/>
      <c r="I62" s="232"/>
      <c r="J62" s="232"/>
      <c r="K62" s="232"/>
      <c r="L62" s="232"/>
      <c r="M62" s="232"/>
      <c r="N62" s="232"/>
      <c r="O62" s="238">
        <v>285500000</v>
      </c>
      <c r="P62" s="232"/>
      <c r="Q62" s="232"/>
      <c r="R62" s="232"/>
      <c r="S62" s="256" t="s">
        <v>1094</v>
      </c>
      <c r="T62" s="257"/>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231" t="s">
        <v>1096</v>
      </c>
      <c r="C64" s="232"/>
      <c r="D64" s="232"/>
      <c r="E64" s="232"/>
      <c r="F64" s="232"/>
      <c r="G64" s="232"/>
      <c r="H64" s="232"/>
      <c r="I64" s="232"/>
      <c r="J64" s="232"/>
      <c r="K64" s="232"/>
      <c r="L64" s="232"/>
      <c r="M64" s="232"/>
      <c r="N64" s="232"/>
      <c r="O64" s="238">
        <v>112212294.36852767</v>
      </c>
      <c r="P64" s="232"/>
      <c r="Q64" s="232"/>
      <c r="R64" s="232"/>
      <c r="S64" s="256" t="s">
        <v>1095</v>
      </c>
      <c r="T64" s="257"/>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231" t="s">
        <v>1097</v>
      </c>
      <c r="C66" s="232"/>
      <c r="D66" s="232"/>
      <c r="E66" s="232"/>
      <c r="F66" s="232"/>
      <c r="G66" s="232"/>
      <c r="H66" s="232"/>
      <c r="I66" s="232"/>
      <c r="J66" s="232"/>
      <c r="K66" s="232"/>
      <c r="L66" s="232"/>
      <c r="M66" s="232"/>
      <c r="N66" s="232"/>
      <c r="O66" s="238">
        <v>10000000000</v>
      </c>
      <c r="P66" s="232"/>
      <c r="Q66" s="232"/>
      <c r="R66" s="232"/>
      <c r="S66" s="256" t="s">
        <v>1098</v>
      </c>
      <c r="T66" s="257"/>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231" t="s">
        <v>1099</v>
      </c>
      <c r="C68" s="232"/>
      <c r="D68" s="232"/>
      <c r="E68" s="232"/>
      <c r="F68" s="232"/>
      <c r="G68" s="232"/>
      <c r="H68" s="232"/>
      <c r="I68" s="232"/>
      <c r="J68" s="232"/>
      <c r="K68" s="232"/>
      <c r="L68" s="232"/>
      <c r="M68" s="232"/>
      <c r="N68" s="232"/>
      <c r="O68" s="238">
        <v>5931487469.356369</v>
      </c>
      <c r="P68" s="232"/>
      <c r="Q68" s="232"/>
      <c r="R68" s="232"/>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258" t="s">
        <v>1101</v>
      </c>
      <c r="C70" s="259"/>
      <c r="D70" s="259"/>
      <c r="E70" s="259"/>
      <c r="F70" s="259"/>
      <c r="G70" s="259"/>
      <c r="H70" s="260"/>
      <c r="I70" s="1"/>
      <c r="J70" s="1"/>
      <c r="K70" s="1"/>
      <c r="L70" s="263" t="s">
        <v>1100</v>
      </c>
      <c r="M70" s="264"/>
      <c r="N70" s="264"/>
      <c r="O70" s="264"/>
      <c r="P70" s="264"/>
      <c r="Q70" s="264"/>
      <c r="R70" s="265"/>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215" t="s">
        <v>1102</v>
      </c>
      <c r="C72" s="216"/>
      <c r="D72" s="216"/>
      <c r="E72" s="216"/>
      <c r="F72" s="216"/>
      <c r="G72" s="216"/>
      <c r="H72" s="216"/>
      <c r="I72" s="216"/>
      <c r="J72" s="216"/>
      <c r="K72" s="216"/>
      <c r="L72" s="216"/>
      <c r="M72" s="216"/>
      <c r="N72" s="216"/>
      <c r="O72" s="216"/>
      <c r="P72" s="216"/>
      <c r="Q72" s="216"/>
      <c r="R72" s="217"/>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231" t="s">
        <v>1103</v>
      </c>
      <c r="C74" s="232"/>
      <c r="D74" s="232"/>
      <c r="E74" s="232"/>
      <c r="F74" s="232"/>
      <c r="G74" s="232"/>
      <c r="H74" s="232"/>
      <c r="I74" s="232"/>
      <c r="J74" s="232"/>
      <c r="K74" s="232"/>
      <c r="L74" s="232"/>
      <c r="M74" s="232"/>
      <c r="N74" s="251">
        <v>1288956654.9950051</v>
      </c>
      <c r="O74" s="222"/>
      <c r="P74" s="222"/>
      <c r="Q74" s="222"/>
      <c r="R74" s="222"/>
      <c r="S74" s="256" t="s">
        <v>1104</v>
      </c>
      <c r="T74" s="257"/>
      <c r="U74" s="1"/>
    </row>
    <row r="75" spans="2:21" ht="7.5" customHeight="1">
      <c r="B75" s="1"/>
      <c r="C75" s="1"/>
      <c r="D75" s="1"/>
      <c r="E75" s="1"/>
      <c r="F75" s="1"/>
      <c r="G75" s="1"/>
      <c r="H75" s="1"/>
      <c r="I75" s="1"/>
      <c r="J75" s="1"/>
      <c r="K75" s="1"/>
      <c r="L75" s="1"/>
      <c r="M75" s="1"/>
      <c r="N75" s="1"/>
      <c r="O75" s="1"/>
      <c r="P75" s="1"/>
      <c r="Q75" s="1"/>
      <c r="R75" s="1"/>
      <c r="S75" s="257"/>
      <c r="T75" s="257"/>
      <c r="U75" s="1"/>
    </row>
    <row r="76" spans="2:21" ht="15" customHeight="1">
      <c r="B76" s="231" t="s">
        <v>1105</v>
      </c>
      <c r="C76" s="232"/>
      <c r="D76" s="232"/>
      <c r="E76" s="232"/>
      <c r="F76" s="232"/>
      <c r="G76" s="232"/>
      <c r="H76" s="232"/>
      <c r="I76" s="232"/>
      <c r="J76" s="232"/>
      <c r="K76" s="232"/>
      <c r="L76" s="232"/>
      <c r="M76" s="232"/>
      <c r="N76" s="232"/>
      <c r="O76" s="252">
        <v>-7299295.393896472</v>
      </c>
      <c r="P76" s="205"/>
      <c r="Q76" s="205"/>
      <c r="R76" s="205"/>
      <c r="S76" s="256" t="s">
        <v>1106</v>
      </c>
      <c r="T76" s="257"/>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231" t="s">
        <v>1107</v>
      </c>
      <c r="C78" s="232"/>
      <c r="D78" s="232"/>
      <c r="E78" s="232"/>
      <c r="F78" s="232"/>
      <c r="G78" s="232"/>
      <c r="H78" s="232"/>
      <c r="I78" s="232"/>
      <c r="J78" s="232"/>
      <c r="K78" s="232"/>
      <c r="L78" s="232"/>
      <c r="M78" s="232"/>
      <c r="N78" s="232"/>
      <c r="O78" s="1"/>
      <c r="P78" s="1"/>
      <c r="Q78" s="253">
        <v>1281657359.6011086</v>
      </c>
      <c r="R78" s="205"/>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258" t="s">
        <v>1108</v>
      </c>
      <c r="C80" s="259"/>
      <c r="D80" s="259"/>
      <c r="E80" s="259"/>
      <c r="F80" s="259"/>
      <c r="G80" s="259"/>
      <c r="H80" s="260"/>
      <c r="I80" s="1"/>
      <c r="J80" s="1"/>
      <c r="K80" s="1"/>
      <c r="L80" s="263" t="s">
        <v>1100</v>
      </c>
      <c r="M80" s="264"/>
      <c r="N80" s="264"/>
      <c r="O80" s="264"/>
      <c r="P80" s="264"/>
      <c r="Q80" s="264"/>
      <c r="R80" s="265"/>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261"/>
      <c r="C82" s="262"/>
      <c r="D82" s="262"/>
      <c r="E82" s="262"/>
      <c r="F82" s="262"/>
      <c r="G82" s="262"/>
      <c r="H82" s="262"/>
      <c r="I82" s="262"/>
      <c r="J82" s="262"/>
      <c r="K82" s="262"/>
      <c r="L82" s="262"/>
      <c r="M82" s="262"/>
      <c r="N82" s="262"/>
      <c r="O82" s="262"/>
      <c r="P82" s="262"/>
      <c r="Q82" s="262"/>
      <c r="R82" s="262"/>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231" t="s">
        <v>1109</v>
      </c>
      <c r="C84" s="232"/>
      <c r="D84" s="232"/>
      <c r="E84" s="232"/>
      <c r="F84" s="232"/>
      <c r="G84" s="232"/>
      <c r="H84" s="232"/>
      <c r="I84" s="232"/>
      <c r="J84" s="232"/>
      <c r="K84" s="232"/>
      <c r="L84" s="232"/>
      <c r="M84" s="232"/>
      <c r="N84" s="1"/>
      <c r="O84" s="238">
        <v>91342495.125</v>
      </c>
      <c r="P84" s="232"/>
      <c r="Q84" s="232"/>
      <c r="R84" s="232"/>
      <c r="S84" s="256" t="s">
        <v>1110</v>
      </c>
      <c r="T84" s="257"/>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231" t="s">
        <v>1111</v>
      </c>
      <c r="C86" s="232"/>
      <c r="D86" s="232"/>
      <c r="E86" s="232"/>
      <c r="F86" s="232"/>
      <c r="G86" s="232"/>
      <c r="H86" s="232"/>
      <c r="I86" s="232"/>
      <c r="J86" s="232"/>
      <c r="K86" s="232"/>
      <c r="L86" s="232"/>
      <c r="M86" s="232"/>
      <c r="N86" s="1"/>
      <c r="O86" s="20"/>
      <c r="P86" s="252">
        <v>0</v>
      </c>
      <c r="Q86" s="205"/>
      <c r="R86" s="205"/>
      <c r="S86" s="256" t="s">
        <v>1112</v>
      </c>
      <c r="T86" s="257"/>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231" t="s">
        <v>1113</v>
      </c>
      <c r="C88" s="232"/>
      <c r="D88" s="232"/>
      <c r="E88" s="232"/>
      <c r="F88" s="232"/>
      <c r="G88" s="232"/>
      <c r="H88" s="232"/>
      <c r="I88" s="232"/>
      <c r="J88" s="232"/>
      <c r="K88" s="232"/>
      <c r="L88" s="232"/>
      <c r="M88" s="232"/>
      <c r="O88" s="20"/>
      <c r="P88" s="252">
        <v>91342495.125</v>
      </c>
      <c r="Q88" s="205"/>
      <c r="R88" s="205"/>
      <c r="S88" s="256" t="s">
        <v>1114</v>
      </c>
      <c r="T88" s="257"/>
    </row>
  </sheetData>
  <sheetProtection/>
  <mergeCells count="116">
    <mergeCell ref="G2:M2"/>
    <mergeCell ref="F3:Q4"/>
    <mergeCell ref="B5:R5"/>
    <mergeCell ref="B6:G6"/>
    <mergeCell ref="B8:R8"/>
    <mergeCell ref="B10:I10"/>
    <mergeCell ref="K10:R10"/>
    <mergeCell ref="S12:T12"/>
    <mergeCell ref="B12:I12"/>
    <mergeCell ref="K12:R12"/>
    <mergeCell ref="B14:I14"/>
    <mergeCell ref="S14:T14"/>
    <mergeCell ref="M14:R14"/>
    <mergeCell ref="B16:I16"/>
    <mergeCell ref="M16:R16"/>
    <mergeCell ref="S16:T16"/>
    <mergeCell ref="B18:I18"/>
    <mergeCell ref="K18:R18"/>
    <mergeCell ref="B20:R20"/>
    <mergeCell ref="S22:T22"/>
    <mergeCell ref="S24:U26"/>
    <mergeCell ref="B28:R28"/>
    <mergeCell ref="B30:I30"/>
    <mergeCell ref="S30:T30"/>
    <mergeCell ref="M30:R30"/>
    <mergeCell ref="B22:H22"/>
    <mergeCell ref="I22:J22"/>
    <mergeCell ref="K22:R22"/>
    <mergeCell ref="B23:H23"/>
    <mergeCell ref="S32:T32"/>
    <mergeCell ref="M32:R32"/>
    <mergeCell ref="B32:I32"/>
    <mergeCell ref="S36:U38"/>
    <mergeCell ref="B40:R40"/>
    <mergeCell ref="S42:T42"/>
    <mergeCell ref="B42:M42"/>
    <mergeCell ref="O42:R42"/>
    <mergeCell ref="B35:H35"/>
    <mergeCell ref="I35:J35"/>
    <mergeCell ref="D44:N44"/>
    <mergeCell ref="O44:R44"/>
    <mergeCell ref="C44:C50"/>
    <mergeCell ref="O46:R46"/>
    <mergeCell ref="D46:M46"/>
    <mergeCell ref="D48:N48"/>
    <mergeCell ref="O48:R48"/>
    <mergeCell ref="D50:N50"/>
    <mergeCell ref="O50:R50"/>
    <mergeCell ref="S52:T52"/>
    <mergeCell ref="B52:M52"/>
    <mergeCell ref="O52:R52"/>
    <mergeCell ref="O54:R54"/>
    <mergeCell ref="D54:N54"/>
    <mergeCell ref="D56:N56"/>
    <mergeCell ref="O56:R56"/>
    <mergeCell ref="D58:N58"/>
    <mergeCell ref="O58:R58"/>
    <mergeCell ref="D60:N60"/>
    <mergeCell ref="O60:R60"/>
    <mergeCell ref="B62:N62"/>
    <mergeCell ref="O62:R62"/>
    <mergeCell ref="B72:R72"/>
    <mergeCell ref="B74:M74"/>
    <mergeCell ref="S62:T62"/>
    <mergeCell ref="S64:T64"/>
    <mergeCell ref="B64:N64"/>
    <mergeCell ref="O64:R64"/>
    <mergeCell ref="O66:R66"/>
    <mergeCell ref="B66:N66"/>
    <mergeCell ref="S66:T66"/>
    <mergeCell ref="S74:T75"/>
    <mergeCell ref="B76:N76"/>
    <mergeCell ref="S76:T76"/>
    <mergeCell ref="B78:N78"/>
    <mergeCell ref="B80:H80"/>
    <mergeCell ref="B82:R82"/>
    <mergeCell ref="L80:R80"/>
    <mergeCell ref="B84:M84"/>
    <mergeCell ref="O84:R84"/>
    <mergeCell ref="S84:T84"/>
    <mergeCell ref="B86:M86"/>
    <mergeCell ref="S86:T86"/>
    <mergeCell ref="B88:M88"/>
    <mergeCell ref="S88:T88"/>
    <mergeCell ref="P86:R86"/>
    <mergeCell ref="P88:R88"/>
    <mergeCell ref="I23:J23"/>
    <mergeCell ref="K23:R23"/>
    <mergeCell ref="B24:K24"/>
    <mergeCell ref="M24:R24"/>
    <mergeCell ref="B25:H25"/>
    <mergeCell ref="I25:J25"/>
    <mergeCell ref="K25:R25"/>
    <mergeCell ref="B26:H26"/>
    <mergeCell ref="I26:J26"/>
    <mergeCell ref="K26:R26"/>
    <mergeCell ref="B34:H34"/>
    <mergeCell ref="I34:J34"/>
    <mergeCell ref="K34:R34"/>
    <mergeCell ref="K35:R35"/>
    <mergeCell ref="B36:H36"/>
    <mergeCell ref="I36:J36"/>
    <mergeCell ref="K36:R36"/>
    <mergeCell ref="B37:H37"/>
    <mergeCell ref="I37:J37"/>
    <mergeCell ref="K37:R37"/>
    <mergeCell ref="B38:H38"/>
    <mergeCell ref="I38:J38"/>
    <mergeCell ref="K38:R38"/>
    <mergeCell ref="N74:R74"/>
    <mergeCell ref="O76:R76"/>
    <mergeCell ref="Q78:R78"/>
    <mergeCell ref="B68:N68"/>
    <mergeCell ref="O68:R68"/>
    <mergeCell ref="L70:R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2020-08-10T09:19:29Z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